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E:\Work\_RXL\Development\LAMBDA\"/>
    </mc:Choice>
  </mc:AlternateContent>
  <xr:revisionPtr revIDLastSave="0" documentId="13_ncr:1_{6FE1FDD4-08B5-4D0D-BD20-1A5F829EEEE0}" xr6:coauthVersionLast="47" xr6:coauthVersionMax="47" xr10:uidLastSave="{00000000-0000-0000-0000-000000000000}"/>
  <bookViews>
    <workbookView xWindow="-120" yWindow="-120" windowWidth="29040" windowHeight="15720" xr2:uid="{C29E0D24-0EA8-4D41-8E06-9F040E158B6C}"/>
  </bookViews>
  <sheets>
    <sheet name="CrossJoin" sheetId="13" r:id="rId1"/>
    <sheet name="Demo" sheetId="14" r:id="rId2"/>
    <sheet name="VBA" sheetId="15" r:id="rId3"/>
    <sheet name="Lookups" sheetId="12" r:id="rId4"/>
  </sheets>
  <definedNames>
    <definedName name="_OnOff">Lookups!$C$6:$C$7</definedName>
    <definedName name="_YesNo">Lookups!$C$3:$C$4</definedName>
    <definedName name="RXL_CrossJoin" comment="Createa a cross join (Cartesian join) between two lists; each row of 2nd list is joined to each row of 1st list">_xlfn.LAMBDA(_xlpm.list_one,_xlpm.list_two,_xlop.convert_list_one,_xlop.list_one_by_column,_xlop.convert_list_two,_xlop.list_two_by_column,_xlop.replace_blanks,_xlop.filter_blanks,_xlop.filter_errors,_xlop.distinct_rows,_xlop.vertical_output, _xlfn.LET(_xlpm._cvt1, IF(_xlfn.ISOMITTED(_xlpm.convert_list_one), FALSE, _xlpm.convert_list_one), _xlpm._byCol1, IF(_xlfn.ISOMITTED(_xlpm.list_one_by_column), TRUE, _xlpm.list_one_by_column), _xlpm._cvt2, IF(_xlfn.ISOMITTED(_xlpm.convert_list_two), FALSE, _xlpm.convert_list_two), _xlpm._byCol2, IF(_xlfn.ISOMITTED(_xlpm.list_two_by_column), TRUE, _xlpm.list_two_by_column), _xlpm._rep, IF(_xlfn.ISOMITTED(_xlpm.replace_blanks), "", _xlpm.replace_blanks), _xlpm._blnk, IF(_xlfn.ISOMITTED(_xlpm.filter_blanks), FALSE, _xlpm.filter_blanks), _xlpm._errs, IF(_xlfn.ISOMITTED(_xlpm.filter_errors), FALSE, _xlpm.filter_errors), _xlpm._dst, IF(_xlfn.ISOMITTED(_xlpm.distinct_rows), FALSE, _xlpm.distinct_rows), _xlpm._vrt, IF(_xlfn.ISOMITTED(_xlpm.vertical_output), TRUE, _xlpm.vertical_output), _xlpm._chk, _xlfn.REDUCE(0, _xlfn.VSTACK(_xlpm._cvt1, _xlpm._byCol1, _xlpm._cvt2, _xlpm._byCol2, _xlpm._blnk, _xlpm._errs, _xlpm._dst, _xlpm._vrt), _xlfn.LAMBDA(_xlpm._acc,_xlpm._val, _xlpm._acc + AND(NOT(ISLOGICAL(_xlpm._val)), NOT(ISNUMBER(_xlpm._val))))), _xlpm._inpChk, IF(OR(NOT(ISREF(_xlpm.list_one)), NOT(ISREF(_xlpm.list_two))), 2, IF(_xlpm._chk &gt; 0, 3, 1)), _xlpm._hz1, (COLUMNS(_xlpm.list_one) &gt; ROWS(_xlpm.list_one)), _xlpm._hz2, (COLUMNS(_xlpm.list_two) &gt; ROWS(_xlpm.list_two)), _xlpm._list1, IF(ISBLANK(_xlpm.list_one), _xlpm._rep, _xlpm.list_one), _xlpm._list2, IF(ISBLANK(_xlpm.list_two), _xlpm._rep, _xlpm.list_two), _xlpm._tbl1, _xlfn.LET(_xlpm._tT, IF(_xlpm._hz1, TRANSPOSE(_xlpm._list1), _xlpm._list1), IF(_xlpm._cvt1, _xlfn.TOCOL(_xlpm._tT, 0, IF(_xlpm._hz1, NOT(_xlpm._byCol1), _xlpm._byCol1)), _xlpm._tT)), _xlpm._tbl2, _xlfn.LET(_xlpm._tT, IF(_xlpm._hz2, TRANSPOSE(_xlpm._list2), _xlpm._list2), IF(_xlpm._cvt2, _xlfn.TOCOL(_xlpm._tT, 0, IF(_xlpm._hz2, NOT(_xlpm._byCol2), _xlpm._byCol2)), _xlpm._tT)), _xlpm._inc1, _xlfn.BYROW(_xlpm._tbl1, _xlfn.LAMBDA(_xlpm._row, IF(_xlpm._blnk, SUM(--(_xlfn.IFNA(_xlpm._row, "#") &lt;&gt; "")), 1) * IF(_xlpm._errs, NOT(ISERROR(SUM(_xlpm._row))), 1))), _xlpm._inc2, _xlfn.BYROW(_xlpm._tbl2, _xlfn.LAMBDA(_xlpm._row, IF(_xlpm._blnk, SUM(--(_xlfn.IFNA(_xlpm._row, "#") &lt;&gt; "")), 1) * IF(_xlpm._errs, NOT(ISERROR(SUM(_xlpm._row))), 1))), _xlpm._fltr1, _xlfn._xlws.FILTER(_xlpm._tbl1, _xlpm._inc1), _xlpm._fltr2, _xlfn._xlws.FILTER(_xlpm._tbl2, _xlpm._inc2), _xlpm._rr1, ROWS(_xlpm._fltr1), _xlpm._rr2, ROWS(_xlpm._fltr2), _xlpm._cc1, COLUMNS(_xlpm._fltr1), _xlpm._cc2, COLUMNS(_xlpm._fltr2), _xlpm._rtn, _xlfn.LET(_xlpm._cT, _xlfn.HSTACK(_xlfn.MAKEARRAY(_xlpm._rr1 * _xlpm._rr2, _xlpm._cc1, _xlfn.LAMBDA(_xlpm._row,_xlpm._col, INDEX(_xlpm._fltr1, ROUNDUP(_xlpm._row / _xlpm._rr2, 0), _xlpm._col))), _xlfn.MAKEARRAY(_xlpm._rr1 * _xlpm._rr2, _xlpm._cc2, _xlfn.LAMBDA(_xlpm._row,_xlpm._col, INDEX(_xlpm._fltr2, MOD(_xlpm._row - 1, _xlpm._rr2) + 1, _xlpm._col)))), _xlpm._dT, IF(_xlpm._dst, _xlfn.UNIQUE(_xlpm._cT), _xlpm._cT), _xlpm._rT, IF(NOT(_xlpm._vrt), TRANSPOSE(_xlpm._dT), _xlpm._dT), _xlpm._rT), CHOOSE(_xlpm._inpChk, _xlpm._rtn, INDIRECT(""), #VALUE!)))</definedName>
    <definedName name="RXL_CrossJoin1D">_xlfn.LAMBDA(_xlpm.list_one,_xlpm.list_two,_xlop.filter_blanks,_xlop.filter_errors,_xlop.replace_blanks,_xlfn.LET(_xlpm._ignore,IF(OR(_xlfn.ISOMITTED(_xlpm.filter_blanks),NOT(_xlpm.filter_blanks)),0,1)+IF(OR(_xlfn.ISOMITTED(_xlpm.filter_errors),NOT(_xlpm.filter_errors)),0,2),_xlpm._inpChk,IF(OR(NOT(ISREF(_xlpm.list_one)),NOT(ISREF(_xlpm.list_two))),"#[Error: invalid input cell references]",IF(OR(AND(NOT(ISLOGICAL(_xlpm.filter_blanks)),NOT(ISNUMBER(_xlpm.filter_blanks))),AND(NOT(ISLOGICAL(_xlpm.filter_errors)),NOT(ISNUMBER(_xlpm.filter_errors)))),"#[Error: invalid optional inputs]","")),_xlpm._list1,IF(AND(COLUMNS(_xlpm.list_one)&gt;1,ROWS(_xlpm.list_one)&gt;1),IF(COLUMNS(_xlpm.list_one)&gt;ROWS(_xlpm.list_one),_xlfn.CHOOSEROWS(_xlpm.list_one,1),_xlfn.CHOOSECOLS(_xlpm.list_one,1)),_xlpm.list_one),_xlpm._list2,IF(AND(COLUMNS(_xlpm.list_two)&gt;1,ROWS(_xlpm.list_two)&gt;1),IF(COLUMNS(_xlpm.list_two)&gt;ROWS(_xlpm.list_two),_xlfn.CHOOSEROWS(_xlpm.list_two,1),_xlfn.CHOOSECOLS(_xlpm.list_two,1)),_xlpm.list_two),_xlpm._fltr1,IF(NOT(ISBLANK(_xlpm.replace_blanks)),IF(ISBLANK(_xlpm._list1),_xlpm.replace_blanks,_xlpm._list1),_xlpm._list1),_xlpm._fltr2,IF(NOT(ISBLANK(_xlpm.replace_blanks)),IF(ISBLANK(_xlpm._list2),_xlpm.replace_blanks,_xlpm._list2),_xlpm._list2),_xlpm._col1,_xlfn.TOCOL(_xlpm._fltr1,_xlpm._ignore),_xlpm._col2,_xlfn.TOCOL(_xlpm._fltr2,_xlpm._ignore),_xlpm._len,ROWS(_xlpm._col2),_xlpm._idx0,_xlfn.SEQUENCE(_xlpm._len*ROWS(_xlpm._col1),1),_xlpm._idx1,_xlfn.CEILING.MATH(_xlpm._idx0/_xlpm._len),_xlpm._idx2,MOD(_xlpm._idx0-1,_xlpm._len)+1,_xlpm._rtn,_xlfn.HSTACK(INDEX(_xlpm._col1,_xlpm._idx1),INDEX(_xlpm._col2,_xlpm._idx2)),IF(_xlpm._inpChk&lt;&gt;"",_xlpm._inpChk,_xlpm._rtn)))</definedName>
  </definedNames>
  <calcPr calcId="191029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5" l="1"/>
  <c r="B71" i="15" s="1"/>
  <c r="L184" i="14" a="1"/>
  <c r="H184" i="14" a="1"/>
  <c r="D184" i="14" a="1"/>
  <c r="L186" i="14"/>
  <c r="H217" i="14"/>
  <c r="D216" i="14"/>
  <c r="D151" i="14" a="1"/>
  <c r="D135" i="14" a="1"/>
  <c r="D172" i="14"/>
  <c r="D147" i="14"/>
  <c r="J111" i="14" a="1"/>
  <c r="D111" i="14" a="1"/>
  <c r="J129" i="14"/>
  <c r="D129" i="14"/>
  <c r="J89" i="14" a="1"/>
  <c r="D89" i="14" a="1"/>
  <c r="J107" i="14"/>
  <c r="D107" i="14"/>
  <c r="J76" i="14" a="1"/>
  <c r="D76" i="14" a="1"/>
  <c r="J47" i="14" a="1"/>
  <c r="G47" i="14" a="1"/>
  <c r="D47" i="14" a="1"/>
  <c r="J22" i="14" a="1"/>
  <c r="G22" i="14" a="1"/>
  <c r="D22" i="14" a="1"/>
  <c r="J85" i="14"/>
  <c r="D85" i="14"/>
  <c r="J65" i="14"/>
  <c r="G64" i="14"/>
  <c r="D63" i="14"/>
  <c r="D41" i="14"/>
  <c r="G42" i="14"/>
  <c r="J43" i="14"/>
  <c r="B2" i="14"/>
  <c r="D548" i="13"/>
  <c r="H309" i="13" a="1"/>
  <c r="H309" i="13" s="1"/>
  <c r="C309" i="13" a="1"/>
  <c r="G242" i="13" a="1"/>
  <c r="C242" i="13" a="1"/>
  <c r="C242" i="13" s="1"/>
  <c r="G162" i="13" a="1"/>
  <c r="G162" i="13" s="1"/>
  <c r="C162" i="13" a="1"/>
  <c r="C162" i="13" s="1"/>
  <c r="O137" i="13" a="1"/>
  <c r="O137" i="13" s="1"/>
  <c r="K137" i="13" a="1"/>
  <c r="K137" i="13" s="1"/>
  <c r="G137" i="13" a="1"/>
  <c r="G137" i="13" s="1"/>
  <c r="C137" i="13" a="1"/>
  <c r="C137" i="13" s="1"/>
  <c r="G117" i="13" a="1"/>
  <c r="G117" i="13" s="1"/>
  <c r="C117" i="13" a="1"/>
  <c r="C117" i="13" s="1"/>
  <c r="N68" i="13" a="1"/>
  <c r="N68" i="13" s="1"/>
  <c r="K68" i="13" a="1"/>
  <c r="K68" i="13" s="1"/>
  <c r="G68" i="13" a="1"/>
  <c r="G68" i="13" s="1"/>
  <c r="C68" i="13" a="1"/>
  <c r="C68" i="13" s="1"/>
  <c r="J30" i="13" a="1"/>
  <c r="J30" i="13" s="1"/>
  <c r="F30" i="13" a="1"/>
  <c r="F30" i="13" s="1"/>
  <c r="C30" i="13" a="1"/>
  <c r="C30" i="13" s="1"/>
  <c r="B19" i="13"/>
  <c r="C554" i="13" a="1"/>
  <c r="L184" i="14" l="1"/>
  <c r="H184" i="14"/>
  <c r="D184" i="14"/>
  <c r="D151" i="14"/>
  <c r="J22" i="14"/>
  <c r="J76" i="14"/>
  <c r="D76" i="14"/>
  <c r="J47" i="14"/>
  <c r="G47" i="14"/>
  <c r="D111" i="14"/>
  <c r="J111" i="14"/>
  <c r="D135" i="14"/>
  <c r="D47" i="14"/>
  <c r="J89" i="14"/>
  <c r="D89" i="14"/>
  <c r="D22" i="14"/>
  <c r="G22" i="14"/>
  <c r="C554" i="13"/>
  <c r="C309" i="13"/>
  <c r="G242" i="13"/>
  <c r="B361" i="13"/>
  <c r="B656" i="1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<sst xmlns="http://schemas.openxmlformats.org/spreadsheetml/2006/main" count="665" uniqueCount="436">
  <si>
    <t>End of Sheet</t>
  </si>
  <si>
    <t>Purpose:</t>
  </si>
  <si>
    <t>Initial experiments:</t>
  </si>
  <si>
    <t>Lookup Tables</t>
  </si>
  <si>
    <t>_YesNo</t>
  </si>
  <si>
    <t>Development</t>
  </si>
  <si>
    <t>_OnOff</t>
  </si>
  <si>
    <t>Final Version</t>
  </si>
  <si>
    <t>CrossJoin Function  (Cartesion Join Function)</t>
  </si>
  <si>
    <t>Ability to take two tables and join every row of one table to every row of another table</t>
  </si>
  <si>
    <t>For each row of the 1st table join each row of the 2nd table</t>
  </si>
  <si>
    <t>Need to be able to provide 1D arrays in either orientation and still join correctly</t>
  </si>
  <si>
    <t xml:space="preserve">If providing a 2d array then determine whether to use only specified columns (relative) as </t>
  </si>
  <si>
    <t>Data:</t>
  </si>
  <si>
    <t>List 1</t>
  </si>
  <si>
    <t>One</t>
  </si>
  <si>
    <t>Cat.1</t>
  </si>
  <si>
    <t>Two</t>
  </si>
  <si>
    <t>Cat.2</t>
  </si>
  <si>
    <t>Three</t>
  </si>
  <si>
    <t>Cat.3</t>
  </si>
  <si>
    <t>List 2</t>
  </si>
  <si>
    <t>AAAA</t>
  </si>
  <si>
    <t>BBBB</t>
  </si>
  <si>
    <t>CCCC</t>
  </si>
  <si>
    <t>DDDD</t>
  </si>
  <si>
    <t>EEEE</t>
  </si>
  <si>
    <t>List 3</t>
  </si>
  <si>
    <t>@@@</t>
  </si>
  <si>
    <t>+++++</t>
  </si>
  <si>
    <t>=====</t>
  </si>
  <si>
    <t>List 4</t>
  </si>
  <si>
    <t>Four</t>
  </si>
  <si>
    <t>Cat.4</t>
  </si>
  <si>
    <t>List 5</t>
  </si>
  <si>
    <t>Provide two 1D arrays in any orientation which are joined 1st to 2nd</t>
  </si>
  <si>
    <t>Check the dimensions of the input ranges/arrays and restrict to a 1D array</t>
  </si>
  <si>
    <t xml:space="preserve">  -- for a 2D array, assume where the # rows &gt; # columns, restrict to the 1st column and full # rows, and vice versa</t>
  </si>
  <si>
    <t xml:space="preserve">  -- for a square 2D array (i.e. # rows = # columns) default to taking the 1st column and full # rows</t>
  </si>
  <si>
    <t>Using TOCOL() function for creation of lists to join -- also allows for filtering out blanks and/or Errors from source lists</t>
  </si>
  <si>
    <t>Using TOCOL()</t>
  </si>
  <si>
    <t>Added input restrictions for 1D arrays</t>
  </si>
  <si>
    <t>Test with horizontal 1D array inputs</t>
  </si>
  <si>
    <t>Extended version -- optional filtering of blank cells and error cells</t>
  </si>
  <si>
    <t xml:space="preserve">Check and restrict to the assumed/expected 1D array </t>
  </si>
  <si>
    <t>Provide option to filter out blanks and Errors</t>
  </si>
  <si>
    <t>Provide option to replace blank cells with an input string</t>
  </si>
  <si>
    <t>Adding input checks</t>
  </si>
  <si>
    <t>Add optional inputs for filtering</t>
  </si>
  <si>
    <t>Add optional replacement string</t>
  </si>
  <si>
    <t>with native error codes</t>
  </si>
  <si>
    <t>with custom error messages</t>
  </si>
  <si>
    <t xml:space="preserve">Filter blanks:  </t>
  </si>
  <si>
    <t xml:space="preserve">Filter errors:  </t>
  </si>
  <si>
    <t xml:space="preserve">Replacement:  </t>
  </si>
  <si>
    <t>Tests with 2D input arrays</t>
  </si>
  <si>
    <t>Added ability to cope with 2D arrays for 1st and/or 2nd input table, and in either orientation</t>
  </si>
  <si>
    <t>Changed to use MAKEARRAY for the individual columns rather than INDEX() function within the final HSTACK() function</t>
  </si>
  <si>
    <t>Approach:</t>
  </si>
  <si>
    <t xml:space="preserve"> - check the input arrays/ranges</t>
  </si>
  <si>
    <t xml:space="preserve"> - if converting to 1D array then use TOCOL along with filtering for blanks and errors as required</t>
  </si>
  <si>
    <t xml:space="preserve"> -- add optional parameter for reading down columns for conversion to 1D array</t>
  </si>
  <si>
    <t xml:space="preserve"> - if not converting to 1D array, preserve the current structure but transpose to vertical if 2D structure suggests horizontal layout</t>
  </si>
  <si>
    <t>Standardised 2D input array orientation</t>
  </si>
  <si>
    <t>Test with horiztonal 2D array</t>
  </si>
  <si>
    <t>+ convert to 1D if chosen</t>
  </si>
  <si>
    <t xml:space="preserve">Convert to 1D:  </t>
  </si>
  <si>
    <t xml:space="preserve">By column:  </t>
  </si>
  <si>
    <t>Adding ability to replace blanks</t>
  </si>
  <si>
    <t>Added filtering of blanks and errors</t>
  </si>
  <si>
    <t>Update to work with horizontal 2D array</t>
  </si>
  <si>
    <t>Test with two 2D input arrays</t>
  </si>
  <si>
    <t>with set replacement string</t>
  </si>
  <si>
    <t>(differing orientations --&gt; 1st vertical, 2nd horizontal)</t>
  </si>
  <si>
    <t>Extended version -- updated 2D array version to output CrossJoin product</t>
  </si>
  <si>
    <t>Provide 2D arrays in any orientation which are joined 1st to 2nd</t>
  </si>
  <si>
    <t>Specify whether to convert to 1d array or not for both tables, and direction of conversion (i.e. by column or row)</t>
  </si>
  <si>
    <t>2D 1st input array + 1D 2nd input array</t>
  </si>
  <si>
    <t>Testing with horizontal input arrays</t>
  </si>
  <si>
    <t>(vertical input arrays)</t>
  </si>
  <si>
    <t>Extended version -- adding ability to remove duplicate result rows, and choose to output horizontally</t>
  </si>
  <si>
    <t>Provide ability to replace blanks, filter blanks, and filter errors</t>
  </si>
  <si>
    <t>Choose to return only unique result rows</t>
  </si>
  <si>
    <t>Choose to return either vertical or horizontally oriented results table</t>
  </si>
  <si>
    <t>Returning distinct result rows</t>
  </si>
  <si>
    <t>Returning chosen orientation results table</t>
  </si>
  <si>
    <t xml:space="preserve">Distinct rows:  </t>
  </si>
  <si>
    <t xml:space="preserve">Vertical output:  </t>
  </si>
  <si>
    <t>Due to large number of inputs to check for validity tried using an array of the inputs and REDUCE() function to loop through these</t>
  </si>
  <si>
    <t>Separate check for the required range inputs for the inputs tables -- allows for two possible error messages/error codes</t>
  </si>
  <si>
    <t>Adding input-type checks</t>
  </si>
  <si>
    <t>(native Excel error codes)</t>
  </si>
  <si>
    <t>(custom error messages)</t>
  </si>
  <si>
    <t>[Text]</t>
  </si>
  <si>
    <t>[Yes/No]</t>
  </si>
  <si>
    <t>Testing 1D &amp; 2D Versions</t>
  </si>
  <si>
    <t>CrossJoin_1D()  --  allowing any input orientation, 1D input arrays only, filtering blanks &amp; errors, replacing blanks, and optional output orientation</t>
  </si>
  <si>
    <t>CrossJoin_2D()  --  allowing any input orientation, 1D or 2D input arrays, filtering blanks &amp; errors, replacing blanks, distinct output rows, and optional output orientation</t>
  </si>
  <si>
    <t>= LAMBDA(</t>
  </si>
  <si>
    <t>// Parameter definitions</t>
  </si>
  <si>
    <t>list_one,list_two,</t>
  </si>
  <si>
    <t>[filter_blanks],[filter_errors],[replace_blanks],</t>
  </si>
  <si>
    <t>// Main function body/calculations</t>
  </si>
  <si>
    <t>LET(</t>
  </si>
  <si>
    <t>// Deal with [optional] parameters and set default values</t>
  </si>
  <si>
    <t>_ignore,</t>
  </si>
  <si>
    <t>IF( OR( ISOMITTED(filter_blanks), NOT(filter_blanks)), 0, 1) +</t>
  </si>
  <si>
    <t>IF( OR( ISOMITTED(filter_errors), NOT(filter_errors)), 0, 2),</t>
  </si>
  <si>
    <t>// Input checks for the required cell references and optional parameters</t>
  </si>
  <si>
    <t>// As a single error message/code is returned, where one/both of the cell references are considered invalid, this error message/code is given priority</t>
  </si>
  <si>
    <t>_inpChk, IF(</t>
  </si>
  <si>
    <t>OR( NOT(ISREF(list_one)), NOT(ISREF(list_two))),</t>
  </si>
  <si>
    <t>"#[Error: invalid input cell references]",</t>
  </si>
  <si>
    <t>IF(</t>
  </si>
  <si>
    <t>OR( AND( NOT(ISLOGICAL(filter_blanks)), NOT(ISNUMBER(filter_blanks))), AND( NOT(ISLOGICAL(filter_errors)), NOT(ISNUMBER(filter_errors)))),</t>
  </si>
  <si>
    <t>"#[Error: invalid optional inputs]",</t>
  </si>
  <si>
    <t>""</t>
  </si>
  <si>
    <t>)</t>
  </si>
  <si>
    <t>),</t>
  </si>
  <si>
    <t>// For each input array, if the array is a 2D array then restrict to just the first column (if vertical) or first row (if horizontal)</t>
  </si>
  <si>
    <t>// (if the input array is square (equal number of rows and columns) then vertical orientation is assumed and restricted to the first column</t>
  </si>
  <si>
    <t>_list1, IF(</t>
  </si>
  <si>
    <t>AND(COLUMNS(list_one) &gt; 1, ROWS(list_one) &gt; 1),</t>
  </si>
  <si>
    <t>IF(COLUMNS(list_one) &gt; ROWS(list_one),</t>
  </si>
  <si>
    <t>CHOOSEROWS(list_one, 1),</t>
  </si>
  <si>
    <t>CHOOSECOLS(list_one, 1)</t>
  </si>
  <si>
    <t>list_one</t>
  </si>
  <si>
    <t>_list2, IF(</t>
  </si>
  <si>
    <t>AND(COLUMNS(list_two) &gt; 1, ROWS(list_two) &gt; 1),</t>
  </si>
  <si>
    <t>IF(COLUMNS(list_two) &gt; ROWS(list_two),</t>
  </si>
  <si>
    <t>CHOOSEROWS(list_two, 1),</t>
  </si>
  <si>
    <t>CHOOSECOLS(list_two, 1)</t>
  </si>
  <si>
    <t>list_two</t>
  </si>
  <si>
    <t>// Replace any blank cells in the restricted input array with the user supplied replacement string (optional parameter)</t>
  </si>
  <si>
    <t>_fltr1, IF(</t>
  </si>
  <si>
    <t>NOT(ISBLANK(replace_blanks)),</t>
  </si>
  <si>
    <t>IF( ISBLANK(_list1), replace_blanks, _list1),</t>
  </si>
  <si>
    <t>_list1</t>
  </si>
  <si>
    <t>_fltr2, IF(</t>
  </si>
  <si>
    <t>IF( ISBLANK(_list2), replace_blanks, _list2),</t>
  </si>
  <si>
    <t>_list2</t>
  </si>
  <si>
    <t>// Convert the input arrays to a single column using the TOCOL() function to standardise to vertical orientation</t>
  </si>
  <si>
    <t>// Allows for the use of the native filtering out of blank and error cells</t>
  </si>
  <si>
    <t>_col1, TOCOL(_fltr1, _ignore),</t>
  </si>
  <si>
    <t>_col2, TOCOL(_fltr2, _ignore),</t>
  </si>
  <si>
    <t>// Calculate the main index for the required total number of rows</t>
  </si>
  <si>
    <t>_len, ROWS(_col2),</t>
  </si>
  <si>
    <t>_idx0, SEQUENCE(_len * ROWS(_col1), 1),</t>
  </si>
  <si>
    <t>// Calculate the indexes for the two output columns</t>
  </si>
  <si>
    <t>_idx1, CEILING.MATH(_idx0 / _len),</t>
  </si>
  <si>
    <t>_idx2, MOD(_idx0 - 1, _len) + 1,</t>
  </si>
  <si>
    <t>// Create the return table by populating the two output columns and stacking horizontally (row number index not included)</t>
  </si>
  <si>
    <t>_rtn, HSTACK(</t>
  </si>
  <si>
    <t>INDEX(_col1, _idx1),</t>
  </si>
  <si>
    <t>INDEX(_col2, _idx2)</t>
  </si>
  <si>
    <t>// For the final calculation output, if the an input error check message/code is present return that, otherwise return the calculated output table</t>
  </si>
  <si>
    <t>IF(_inpChk &lt;&gt; "", _inpChk, _rtn)</t>
  </si>
  <si>
    <t>[convert_list_one],[list_one_by_column],[convert_list_two],[list_two_by_column],[filter_blanks],[filter_errors],[replace_blanks],[distinct_rows],[vertical_output],</t>
  </si>
  <si>
    <t>_cvrt1, IF( ISOMITTED(convert_list_one), FALSE, convert_list_one),</t>
  </si>
  <si>
    <t>_byCol1, IF( ISOMITTED(list_one_by_column), TRUE, list_one_by_column),</t>
  </si>
  <si>
    <t>_cvrt2, IF( ISOMITTED(convert_list_two), FALSE, convert_list_two),</t>
  </si>
  <si>
    <t>_byCol2, IF( ISOMITTED(list_two_by_column), TRUE, list_two_by_column),</t>
  </si>
  <si>
    <t>_distinct, IF( ISOMITTED(distinct_rows), FALSE, distinct_rows),</t>
  </si>
  <si>
    <t>_vertical, IF( ISOMITTED(vertical_output), TRUE, vertical_output),</t>
  </si>
  <si>
    <t>// Check for invalid input values -- returns value of: 0 = no input errors; &gt;0 = input error(s) identified</t>
  </si>
  <si>
    <t>// this is placed after dealing with optional parameter default values so that an omitted input does not register an input error</t>
  </si>
  <si>
    <t>_inps, VSTACK(_cvrt1, _byCol1, _cvrt2, _byCol2, filter_blanks, filter_errors, _distinct, _vertical),</t>
  </si>
  <si>
    <t>_chk, REDUCE(0, _inps, LAMBDA(_acc,_val, _acc + AND( NOT(ISLOGICAL(_val)), NOT(ISNUMBER(_val))))),</t>
  </si>
  <si>
    <t>// Complete input error check by looking at the input list cell range references</t>
  </si>
  <si>
    <t>// As only a single error message/code is returned, an invalid cell range reference is prioritised over invalid optional inputs</t>
  </si>
  <si>
    <t>_chk &gt; 0,</t>
  </si>
  <si>
    <t>// Check if the input lists are vertically aligned (more rows than cols), or horizontally aligned (more cols than rows)</t>
  </si>
  <si>
    <t>// (for a square 2D array input (equal rows and columns) the input array is assumed to be vertically oriented)</t>
  </si>
  <si>
    <t>_hrz1, (COLUMNS(list_one) &gt; ROWS(list_one)),</t>
  </si>
  <si>
    <t>_hrz2, (COLUMNS(list_two) &gt; ROWS(list_two)),</t>
  </si>
  <si>
    <t>// For both input arrays/lists, replace blank cells with the user set replacement string/value if supplied (optional parameter)</t>
  </si>
  <si>
    <t>IF( ISBLANK(list_one), replace_blanks, list_one),</t>
  </si>
  <si>
    <t>IF( ISBLANK(list_two), replace_blanks, list_two),</t>
  </si>
  <si>
    <t>// For both updated input lists, create a FILTER() function inclusion lists -- i.e. list of True/False to filter out blanks &amp; errors</t>
  </si>
  <si>
    <t>// In order to cope with either orientation of input array, the calculation is either done on a byRow basis (vertical) or byCol basis (horiztonal)</t>
  </si>
  <si>
    <t>// The filter inclusion criteria will remove rows/columns where all cells are blank, or where at least one cell contains an error</t>
  </si>
  <si>
    <t>_inc1, IF(_hrz1,</t>
  </si>
  <si>
    <t>BYCOL(_list1, LAMBDA(_col, IF(filter_blanks, COUNTA(_col) &gt; 0, 1) * IF(filter_errors, NOT(ISERROR(SUM(_col))), 1))),</t>
  </si>
  <si>
    <t>BYROW(_list1, LAMBDA(_row, IF(filter_blanks, COUNTA(_row) &gt; 0, 1) * IF(filter_errors, NOT(ISERROR(SUM(_row))), 1)))</t>
  </si>
  <si>
    <t>_inc2, IF(_hrz2,</t>
  </si>
  <si>
    <t>BYCOL(_list2, LAMBDA(_col, IF(filter_blanks, COUNTA(_col) &gt; 0, 1) * IF(filter_errors, NOT(ISERROR(SUM(_col))), 1))),</t>
  </si>
  <si>
    <t>BYROW(_list2, LAMBDA(_row, IF(filter_blanks, COUNTA(_row) &gt; 0, 1) * IF(filter_errors, NOT(ISERROR(SUM(_row))), 1)))</t>
  </si>
  <si>
    <t>// Create a filtered array for each of the updated input lists</t>
  </si>
  <si>
    <t>// Where the input list is to be converted to a 1D array the TOCOL() function is used along with the native TOCOL filtering of blanks and errors</t>
  </si>
  <si>
    <t>// If the input list is not converted to 1D, the FILTER() function is used with the calculated inclusion criteria list</t>
  </si>
  <si>
    <t>_fltr1, IF(_cvrt1,</t>
  </si>
  <si>
    <t>TOCOL(_list1, _ignore, _byCol1),</t>
  </si>
  <si>
    <t>FILTER(_list1, _inc1)</t>
  </si>
  <si>
    <t>_fltr2, IF(_cvrt2,</t>
  </si>
  <si>
    <t>TOCOL(_list2, _ignore, _byCol2),</t>
  </si>
  <si>
    <t>FILTER(_list2, _inc2)</t>
  </si>
  <si>
    <t>// The filtered input lists are standardised to vertically-oriented input tables/arrays for those that aren't converted to a 1D array with TOCOL()</t>
  </si>
  <si>
    <t>_tbl1, IF( AND(NOT(_cvrt1), _hrz1), TRANSPOSE(_fltr1), _fltr1),</t>
  </si>
  <si>
    <t>_tbl2, IF( AND(NOT(_cvrt2), _hrz2), TRANSPOSE(_fltr2), _fltr2),</t>
  </si>
  <si>
    <t>// In order to cross join the two input tables/lists, identify the number of rows and columns in each</t>
  </si>
  <si>
    <t>_rr1, ROWS(_tbl1),</t>
  </si>
  <si>
    <t>_rr2, ROWS(_tbl2),</t>
  </si>
  <si>
    <t>_cc1, COLUMNS(_tbl1),</t>
  </si>
  <si>
    <t>_cc2, COLUMNS(_tbl2),</t>
  </si>
  <si>
    <t>// Create the two arrays of outputs from the 1st input table and the 2nd input table, then stack horizontally</t>
  </si>
  <si>
    <t>// Joined as each row of the 1st table joined to the each row of the 2nd table</t>
  </si>
  <si>
    <t>_cmbTbl, HSTACK(</t>
  </si>
  <si>
    <t>MAKEARRAY(_rr1 * _rr2, _cc1, LAMBDA(_row,_col, INDEX(_tbl1, CEILING.MATH(_row / _rr2), _col))),</t>
  </si>
  <si>
    <t>MAKEARRAY(_rr1 * _rr2, _cc2, LAMBDA(_row,_col, INDEX(_tbl2, MOD(_row - 1, _rr2) + 1, _col)))</t>
  </si>
  <si>
    <t>// Taking the combined + joined table, use the UNIQUE() function to remove any duplicate rows if requried (optional parameter)</t>
  </si>
  <si>
    <t>_rtnTbl, IF(_distinct,</t>
  </si>
  <si>
    <t>UNIQUE(_cmbTbl),</t>
  </si>
  <si>
    <t>_cmbTbl</t>
  </si>
  <si>
    <t>// With the combined + joined table (standardised to vertical orientation), use the TRANSPOSE() function to return a horizontal output if required</t>
  </si>
  <si>
    <t>_rtn, IF(NOT(_vertical),</t>
  </si>
  <si>
    <t>TRANSPOSE(_rtnTbl),</t>
  </si>
  <si>
    <t>_rtnTbl</t>
  </si>
  <si>
    <t xml:space="preserve">Cell range:  </t>
  </si>
  <si>
    <t>List One</t>
  </si>
  <si>
    <t>List Two</t>
  </si>
  <si>
    <t>[List]</t>
  </si>
  <si>
    <t>C11:C15</t>
  </si>
  <si>
    <t>C11:D15</t>
  </si>
  <si>
    <t>F11:F16</t>
  </si>
  <si>
    <t>H11:H15</t>
  </si>
  <si>
    <t>H11:I15</t>
  </si>
  <si>
    <t>L10:P10</t>
  </si>
  <si>
    <t>L10:P11</t>
  </si>
  <si>
    <t>L13:P13</t>
  </si>
  <si>
    <t>Ranges</t>
  </si>
  <si>
    <t>Minimised version:</t>
  </si>
  <si>
    <t>=LAMBDA(list_one,list_two,[filter_blanks],[filter_errors],[replace_blanks],LET(_ignore,IF(OR(ISOMITTED(filter_blanks),NOT(filter_blanks)),0,1)+IF(OR(ISOMITTED(filter_errors),NOT(filter_errors)),0,2),_inpChk,IF(OR(NOT(ISREF(list_one)),NOT(ISREF(list_two))),"#[Error: invalid input cell references]",IF(OR(AND(NOT(ISLOGICAL(filter_blanks)),NOT(ISNUMBER(filter_blanks))),AND(NOT(ISLOGICAL(filter_errors)),NOT(ISNUMBER(filter_errors)))),"#[Error: invalid optional inputs]","")),_list1,IF(AND(COLUMNS(list_one)&gt;1,ROWS(list_one)&gt;1),IF(COLUMNS(list_one)&gt;ROWS(list_one),CHOOSEROWS(list_one,1),CHOOSECOLS(list_one,1)),list_one),_list2,IF(AND(COLUMNS(list_two)&gt;1,ROWS(list_two)&gt;1),IF(COLUMNS(list_two)&gt;ROWS(list_two),CHOOSEROWS(list_two,1),CHOOSECOLS(list_two,1)),list_two),_fltr1,IF(NOT(ISBLANK(replace_blanks)),IF(ISBLANK(_list1),replace_blanks,_list1),_list1),_fltr2,IF(NOT(ISBLANK(replace_blanks)),IF(ISBLANK(_list2),replace_blanks,_list2),_list2),_col1,TOCOL(_fltr1,_ignore),_col2,TOCOL(_fltr2,_ignore),_len,ROWS(_col2),_idx0,SEQUENCE(_len*ROWS(_col1),1),_idx1,CEILING.MATH(_idx0/_len),_idx2,MOD(_idx0-1,_len)+1,_rtn,HSTACK(INDEX(_col1,_idx1),INDEX(_col2,_idx2)),IF(_inpChk&lt;&gt;"",_inpChk,_rtn)))</t>
  </si>
  <si>
    <t>= LAMBDA(list_one,list_two,[convert_list_one],[list_one_by_column],[convert_list_two],[list_two_by_column],[filter_blanks],[filter_errors],[replace_blanks],[distinct_rows],[vertical_output],LET(_cvrt1, IF( ISOMITTED(convert_list_one), FALSE, convert_list_one),_byCol1, IF( ISOMITTED(list_one_by_column), TRUE, list_one_by_column),_cvrt2, IF( ISOMITTED(convert_list_two), FALSE, convert_list_two),_byCol2, IF( ISOMITTED(list_two_by_column), TRUE, list_two_by_column),_ignore,IF( OR( ISOMITTED(filter_blanks), NOT(filter_blanks)), 0, 1) +IF( OR( ISOMITTED(filter_errors), NOT(filter_errors)), 0, 2),_distinct, IF( ISOMITTED(distinct_rows), FALSE, distinct_rows),_vertical, IF( ISOMITTED(vertical_output), TRUE, vertical_output),_inps, VSTACK(_cvrt1, _byCol1, _cvrt2, _byCol2, filter_blanks, filter_errors, _distinct, _vertical),_chk, REDUCE(0, _inps, LAMBDA(_acc,_val, _acc + AND( NOT(ISLOGICAL(_val)), NOT(ISNUMBER(_val))))),_inpChk, IF(OR( NOT(ISREF(list_one)), NOT(ISREF(list_two))),"#[Error: invalid input cell references]",IF(_chk &gt; 0,"#[Error: invalid optional inputs]","")),_hrz1, (COLUMNS(list_one) &gt; ROWS(list_one)),_hrz2, (COLUMNS(list_two) &gt; ROWS(list_two)),_list1, IF(NOT(ISBLANK(replace_blanks)),IF( ISBLANK(list_one), replace_blanks, list_one),list_one),_list2, IF(NOT(ISBLANK(replace_blanks)),IF( ISBLANK(list_two), replace_blanks, list_two),list_two),_inc1, IF(_hrz1,BYCOL(_list1, LAMBDA(_col, IF(filter_blanks, COUNTA(_col) &gt; 0, 1) * IF(filter_errors, NOT(ISERROR(SUM(_col))), 1))),BYROW(_list1, LAMBDA(_row, IF(filter_blanks, COUNTA(_row) &gt; 0, 1) * IF(filter_errors, NOT(ISERROR(SUM(_row))), 1)))),_inc2, IF(_hrz2,BYCOL(_list2, LAMBDA(_col, IF(filter_blanks, COUNTA(_col) &gt; 0, 1) * IF(filter_errors, NOT(ISERROR(SUM(_col))), 1))),BYROW(_list2, LAMBDA(_row, IF(filter_blanks, COUNTA(_row) &gt; 0, 1) * IF(filter_errors, NOT(ISERROR(SUM(_row))), 1)))),_fltr1, IF(_cvrt1,TOCOL(_list1, _ignore, _byCol1),FILTER(_list1, _inc1)),_fltr2, IF(_cvrt2,TOCOL(_list2, _ignore, _byCol2),FILTER(_list2, _inc2)),_tbl1, IF( AND(NOT(_cvrt1), _hrz1), TRANSPOSE(_fltr1), _fltr1),_tbl2, IF( AND(NOT(_cvrt2), _hrz2), TRANSPOSE(_fltr2), _fltr2),_rr1, ROWS(_tbl1),_rr2, ROWS(_tbl2),_cc1, COLUMNS(_tbl1),_cc2, COLUMNS(_tbl2),_cmbTbl, HSTACK(MAKEARRAY(_rr1 * _rr2, _cc1, LAMBDA(_row,_col, INDEX(_tbl1, CEILING.MATH(_row / _rr2), _col))),MAKEARRAY(_rr1 * _rr2, _cc2, LAMBDA(_row,_col, INDEX(_tbl2, MOD(_row - 1, _rr2) + 1, _col)))),_rtnTbl, IF(_distinct,UNIQUE(_cmbTbl),_cmbTbl),_rtn, IF(NOT(_vertical),TRANSPOSE(_rtnTbl),_rtnTbl),IF(_inpChk&lt;&gt;"",_inpChk,_rtn)))</t>
  </si>
  <si>
    <t>_cvt1, IF( ISOMITTED(convert_list_one), FALSE, convert_list_one),</t>
  </si>
  <si>
    <t>_cvt2, IF( ISOMITTED(convert_list_two), FALSE, convert_list_two),</t>
  </si>
  <si>
    <t>_rep, IF( ISOMITTED(replace_blanks), "", replace_blanks),</t>
  </si>
  <si>
    <t>_blnk, IF( ISOMITTED(filter_blanks), FALSE, filter_blanks),</t>
  </si>
  <si>
    <t>_errs, IF( ISOMITTED(filter_errors), FALSE, filter_errors),</t>
  </si>
  <si>
    <t>_dst, IF( ISOMITTED(distinct_rows), FALSE, distinct_rows),</t>
  </si>
  <si>
    <t>_vrt, IF( ISOMITTED(vertical_output), TRUE, vertical_output),</t>
  </si>
  <si>
    <t>_chk, REDUCE(0,</t>
  </si>
  <si>
    <t>VSTACK(_cvt1, _byCol1, _cvt2, _byCol2, _blnk, _errs, _dst, _vrt),</t>
  </si>
  <si>
    <t>LAMBDA(_acc,_val, _acc + AND( NOT(ISLOGICAL(_val)), NOT(ISNUMBER(_val))))</t>
  </si>
  <si>
    <t>OR( NOT(ISREF(list_one)), NOT(ISREF(list_two))), 2,</t>
  </si>
  <si>
    <t>IF(_chk &gt; 0, 3,</t>
  </si>
  <si>
    <t>1)</t>
  </si>
  <si>
    <t>_hz1, (COLUMNS(list_one) &gt; ROWS(list_one)),</t>
  </si>
  <si>
    <t>_hz2, (COLUMNS(list_two) &gt; ROWS(list_two)),</t>
  </si>
  <si>
    <t>_list1, IF( ISBLANK(list_one), _rep, list_one),</t>
  </si>
  <si>
    <t>_list2, IF( ISBLANK(list_two), _rep, list_two),</t>
  </si>
  <si>
    <t>_tbl1, LET(</t>
  </si>
  <si>
    <t>_tT, IF(_hz1, TRANSPOSE(_list1), _list1),</t>
  </si>
  <si>
    <t>IF(_cvt1,</t>
  </si>
  <si>
    <t>TOCOL(_tT, 0, IF(_hz1, NOT(_byCol1), _byCol1)),</t>
  </si>
  <si>
    <t>_tT</t>
  </si>
  <si>
    <t>_tbl2, LET(</t>
  </si>
  <si>
    <t>_tT, IF(_hz2, TRANSPOSE(_list2), _list2),</t>
  </si>
  <si>
    <t>IF(_cvt2,</t>
  </si>
  <si>
    <t>TOCOL(_tT, 0, IF(_hz2, NOT(_byCol2), _byCol2)),</t>
  </si>
  <si>
    <t>_inc1, BYROW(_tbl1, LAMBDA(_row, IF(_blnk, SUM(--(IFNA(_row, "#") &lt;&gt; "")), 1) * IF(_errs, NOT(ISERROR(SUM(_row))), 1))),</t>
  </si>
  <si>
    <t>_inc2, BYROW(_tbl2, LAMBDA(_row, IF(_blnk, SUM(--(IFNA(_row, "#") &lt;&gt; "")), 1) * IF(_errs, NOT(ISERROR(SUM(_row))), 1))),</t>
  </si>
  <si>
    <t>_fltr1, FILTER(_tbl1, _inc1),</t>
  </si>
  <si>
    <t>_fltr2, FILTER(_tbl2, _inc2),</t>
  </si>
  <si>
    <t>_rr1, ROWS(_fltr1),</t>
  </si>
  <si>
    <t>_rr2, ROWS(_fltr2),</t>
  </si>
  <si>
    <t>_cc1, COLUMNS(_fltr1),</t>
  </si>
  <si>
    <t>_cc2, COLUMNS(_fltr2),</t>
  </si>
  <si>
    <t>_rtn, LET(</t>
  </si>
  <si>
    <t>_cT, HSTACK(</t>
  </si>
  <si>
    <t>MAKEARRAY(_rr1 * _rr2, _cc1, LAMBDA(_row,_col, INDEX(_fltr1, ROUNDUP(_row / _rr2, 0), _col))),</t>
  </si>
  <si>
    <t>MAKEARRAY(_rr1 * _rr2, _cc2, LAMBDA(_row,_col, INDEX(_fltr2, MOD(_row - 1, _rr2) + 1, _col)))</t>
  </si>
  <si>
    <t>_dT, IF(_dst,</t>
  </si>
  <si>
    <t>UNIQUE(_cT),</t>
  </si>
  <si>
    <t>_cT</t>
  </si>
  <si>
    <t>_rT, IF(NOT(_vrt),</t>
  </si>
  <si>
    <t>TRANSPOSE(_dT),</t>
  </si>
  <si>
    <t>_dT</t>
  </si>
  <si>
    <t>), _rT</t>
  </si>
  <si>
    <t>list_one,</t>
  </si>
  <si>
    <t>list_two,</t>
  </si>
  <si>
    <t>[convert_list_one],</t>
  </si>
  <si>
    <t>[list_one_by_column],</t>
  </si>
  <si>
    <t>[convert_list_two],</t>
  </si>
  <si>
    <t>[list_two_by_column],</t>
  </si>
  <si>
    <t>[replace_blanks],</t>
  </si>
  <si>
    <t>[filter_blanks],</t>
  </si>
  <si>
    <t>[filter_errors],</t>
  </si>
  <si>
    <t>[distinct_rows],</t>
  </si>
  <si>
    <t>[vertical_output],</t>
  </si>
  <si>
    <t>CHOOSE(_inpChk, _rtn, #REF!, #VALUE!)</t>
  </si>
  <si>
    <t>Function:</t>
  </si>
  <si>
    <t>Description:</t>
  </si>
  <si>
    <t>Parameters:</t>
  </si>
  <si>
    <t>Errors:</t>
  </si>
  <si>
    <t>Re-writing 2D version to make the function more efficient + using less characters  (within 2,084 character limit)</t>
  </si>
  <si>
    <t>// Dealing with optional parameters</t>
  </si>
  <si>
    <t>// Input checks for the optional parameters and required parameters, returning the _inpChk value as 1-to-3</t>
  </si>
  <si>
    <t>// Determine if the input array lists are to be considered vertically or horizontally oriented (assumes vertical if square in dimensions)</t>
  </si>
  <si>
    <t>//  -- assumes vertical orientation by default, e.g. if there are square dimensions</t>
  </si>
  <si>
    <t>// Replace blank values with the replacement string as appropriate</t>
  </si>
  <si>
    <t>// Re-orientate the input lists if not vertical, and convert to a single vertical 1D array if chosen by the user</t>
  </si>
  <si>
    <t>// For the vertical and converted lists, create a filter inclusion list and filter as determined by the user inputs</t>
  </si>
  <si>
    <t>// Calculate the number of rows and columns for each of the filtered lists</t>
  </si>
  <si>
    <t>// Calculate the output array</t>
  </si>
  <si>
    <t>// Create the repeated lists and stack horizontally</t>
  </si>
  <si>
    <t>// Transpose the vertical output array to horiztonal (left-to-right) as required by user inputs</t>
  </si>
  <si>
    <t>// Limit to unique rows only as required by user inputs</t>
  </si>
  <si>
    <t>// Check if an input check has flagged</t>
  </si>
  <si>
    <t>//  -- if so, output the appropriate error code</t>
  </si>
  <si>
    <t>//  -- if not output the calculated output array</t>
  </si>
  <si>
    <t>convert_list_one</t>
  </si>
  <si>
    <t>list_one_by_column</t>
  </si>
  <si>
    <t>convert_list_two</t>
  </si>
  <si>
    <t>list_two_by_column</t>
  </si>
  <si>
    <t>replace_blanks</t>
  </si>
  <si>
    <t>filter_blanks</t>
  </si>
  <si>
    <t>filter_errors</t>
  </si>
  <si>
    <t>distinct_rows</t>
  </si>
  <si>
    <t>vertical_output</t>
  </si>
  <si>
    <r>
      <rPr>
        <b/>
        <sz val="10"/>
        <color rgb="FFFC6017"/>
        <rFont val="Calibri"/>
        <family val="2"/>
        <scheme val="minor"/>
      </rPr>
      <t>[optional]</t>
    </r>
    <r>
      <rPr>
        <sz val="10"/>
        <color rgb="FF002138"/>
        <rFont val="Calibri"/>
        <family val="2"/>
        <scheme val="minor"/>
      </rPr>
      <t xml:space="preserve">   …</t>
    </r>
  </si>
  <si>
    <t>This function is designed to create a cross join (or Cartesian join) between two input lists, where each row of the second list is joined to each row of the first list.</t>
  </si>
  <si>
    <r>
      <t xml:space="preserve">Occurs where either the </t>
    </r>
    <r>
      <rPr>
        <sz val="10"/>
        <color theme="1" tint="0.249977111117893"/>
        <rFont val="Consolas"/>
        <family val="3"/>
      </rPr>
      <t>list_one</t>
    </r>
    <r>
      <rPr>
        <sz val="10"/>
        <color rgb="FF002138"/>
        <rFont val="Calibri"/>
        <family val="2"/>
        <scheme val="minor"/>
      </rPr>
      <t xml:space="preserve"> or </t>
    </r>
    <r>
      <rPr>
        <sz val="10"/>
        <color theme="1" tint="0.249977111117893"/>
        <rFont val="Consolas"/>
        <family val="3"/>
      </rPr>
      <t>list_two</t>
    </r>
    <r>
      <rPr>
        <sz val="10"/>
        <color rgb="FF002138"/>
        <rFont val="Calibri"/>
        <family val="2"/>
        <scheme val="minor"/>
      </rPr>
      <t xml:space="preserve"> inputs are not valid references</t>
    </r>
  </si>
  <si>
    <r>
      <t xml:space="preserve">Occurs when one of the optional inputs (other than the </t>
    </r>
    <r>
      <rPr>
        <sz val="10"/>
        <color theme="1" tint="0.249977111117893"/>
        <rFont val="Consolas"/>
        <family val="3"/>
      </rPr>
      <t>replace_blanks</t>
    </r>
    <r>
      <rPr>
        <sz val="10"/>
        <color rgb="FF002138"/>
        <rFont val="Calibri"/>
        <family val="2"/>
        <scheme val="minor"/>
      </rPr>
      <t xml:space="preserve"> input) is not a valid input, i.e. a number of a logical/Boolean value</t>
    </r>
  </si>
  <si>
    <t>=LAMBDA(list_one,list_two,[convert_list_one],[list_one_by_column],[convert_list_two],[list_two_by_column],[replace_blanks],[filter_blanks],[filter_errors],[distinct_rows],[vertical_output],LET(_cvt1,IF(ISOMITTED(convert_list_one),FALSE,convert_list_one),_byCol1,IF(ISOMITTED(list_one_by_column),TRUE,list_one_by_column),_cvt2,IF(ISOMITTED(convert_list_two),FALSE,convert_list_two),_byCol2,IF(ISOMITTED(list_two_by_column),TRUE,list_two_by_column),_rep,IF(ISOMITTED(replace_blanks),"",replace_blanks),_blnk,IF(ISOMITTED(filter_blanks),FALSE,filter_blanks),_errs,IF(ISOMITTED(filter_errors),FALSE,filter_errors),_dst,IF(ISOMITTED(distinct_rows),FALSE,distinct_rows),_vrt,IF(ISOMITTED(vertical_output),TRUE,vertical_output),_chk,REDUCE(0,VSTACK(_cvt1,_byCol1,_cvt2,_byCol2,_blnk,_errs,_dst,_vrt),LAMBDA(_acc,_val,_acc+AND(NOT(ISLOGICAL(_val)),NOT(ISNUMBER(_val))))),_inpChk,IF(OR(NOT(ISREF(list_one)),NOT(ISREF(list_two))),2,IF(_chk&gt;0,3,1)),_hz1,(COLUMNS(list_one)&gt;ROWS(list_one)),_hz2,(COLUMNS(list_two)&gt;ROWS(list_two)),_list1,IF(ISBLANK(list_one),_rep,list_one),_list2,IF(ISBLANK(list_two),_rep,list_two),_tbl1,LET(_tT,IF(_hz1,TRANSPOSE(_list1),_list1),IF(_cvt1,TOCOL(_tT,0,IF(_hz1,NOT(_byCol1),_byCol1)),_tT)),_tbl2,LET(_tT,IF(_hz2,TRANSPOSE(_list2),_list2),IF(_cvt2,TOCOL(_tT,0,IF(_hz2,NOT(_byCol2),_byCol2)),_tT)),_inc1,BYROW(_tbl1,LAMBDA(_row,IF(_blnk,SUM(--(IFNA(_row,"#")&lt;&gt;"")),1)*IF(_errs,NOT(ISERROR(SUM(_row))),1))),_inc2,BYROW(_tbl2,LAMBDA(_row,IF(_blnk,SUM(--(IFNA(_row,"#")&lt;&gt;"")),1)*IF(_errs,NOT(ISERROR(SUM(_row))),1))),_fltr1,FILTER(_tbl1,_inc1),_fltr2,FILTER(_tbl2,_inc2),_rr1,ROWS(_fltr1),_rr2,ROWS(_fltr2),_cc1,COLUMNS(_fltr1),_cc2,COLUMNS(_fltr2),_rtn,LET(_cT,HSTACK(MAKEARRAY(_rr1*_rr2,_cc1,LAMBDA(_row,_col,INDEX(_fltr1,ROUNDUP(_row/_rr2,0),_col))),MAKEARRAY(_rr1*_rr2,_cc2,LAMBDA(_row,_col,INDEX(_fltr2,MOD(_row-1,_rr2)+1,_col)))),_dT,IF(_dst,UNIQUE(_cT),_cT),_rT,IF(NOT(_vrt),TRANSPOSE(_dT),_dT),_rT),CHOOSE(_inpChk,_rtn,#REF!,#VALUE!)))</t>
  </si>
  <si>
    <t>The provided input lists can be 1D or 2D arrays, and can be vertically or horizontally oriented. Where a 2D input array is provided the function can convert this to 1D array/list prior to joining the input lists.</t>
  </si>
  <si>
    <t>Input rows containing error values can be filtered out, and input rows which are fully blank can also be filtered out.</t>
  </si>
  <si>
    <t>Rows which contain at least one error value will be filtered out</t>
  </si>
  <si>
    <r>
      <t xml:space="preserve">Only rows where all values are blank ( </t>
    </r>
    <r>
      <rPr>
        <sz val="10"/>
        <color rgb="FF0000FF"/>
        <rFont val="Consolas"/>
        <family val="3"/>
      </rPr>
      <t>""</t>
    </r>
    <r>
      <rPr>
        <sz val="10"/>
        <color rgb="FF002138"/>
        <rFont val="Calibri"/>
        <family val="2"/>
        <scheme val="minor"/>
      </rPr>
      <t xml:space="preserve"> ) will be filtered out</t>
    </r>
  </si>
  <si>
    <r>
      <t xml:space="preserve">Will default to </t>
    </r>
    <r>
      <rPr>
        <sz val="10"/>
        <color rgb="FF0000FF"/>
        <rFont val="Consolas"/>
        <family val="3"/>
      </rPr>
      <t>FALSE</t>
    </r>
    <r>
      <rPr>
        <sz val="10"/>
        <color rgb="FF002138"/>
        <rFont val="Calibri"/>
        <family val="2"/>
        <scheme val="minor"/>
      </rPr>
      <t xml:space="preserve"> (</t>
    </r>
    <r>
      <rPr>
        <sz val="10"/>
        <color rgb="FF0000FF"/>
        <rFont val="Consolas"/>
        <family val="3"/>
      </rPr>
      <t>0</t>
    </r>
    <r>
      <rPr>
        <sz val="10"/>
        <color rgb="FF002138"/>
        <rFont val="Calibri"/>
        <family val="2"/>
        <scheme val="minor"/>
      </rPr>
      <t>) if not supplied</t>
    </r>
  </si>
  <si>
    <r>
      <rPr>
        <b/>
        <sz val="10"/>
        <color rgb="FFB75EE1"/>
        <rFont val="Calibri"/>
        <family val="2"/>
        <scheme val="minor"/>
      </rPr>
      <t>[required]</t>
    </r>
  </si>
  <si>
    <t>The 1st input array/list to which the 2nd input array will be joined; should be a valid cell reference</t>
  </si>
  <si>
    <t>The 2nd input array/list which is joined to the 1st input array/list; should be a valid cell reference</t>
  </si>
  <si>
    <r>
      <rPr>
        <b/>
        <sz val="10"/>
        <color rgb="FFFC6017"/>
        <rFont val="Calibri"/>
        <family val="2"/>
        <scheme val="minor"/>
      </rPr>
      <t>[optional]</t>
    </r>
  </si>
  <si>
    <r>
      <t xml:space="preserve">A True/False value which determines whether to convert </t>
    </r>
    <r>
      <rPr>
        <sz val="10"/>
        <color theme="1" tint="0.249977111117893"/>
        <rFont val="Consolas"/>
        <family val="3"/>
      </rPr>
      <t>list_one</t>
    </r>
    <r>
      <rPr>
        <sz val="10"/>
        <color rgb="FF002138"/>
        <rFont val="Calibri"/>
        <family val="2"/>
        <scheme val="minor"/>
      </rPr>
      <t xml:space="preserve"> to a 1D list / a single column list before the join</t>
    </r>
  </si>
  <si>
    <r>
      <t xml:space="preserve">Will default to </t>
    </r>
    <r>
      <rPr>
        <sz val="10"/>
        <color rgb="FF0000FF"/>
        <rFont val="Consolas"/>
        <family val="3"/>
      </rPr>
      <t>TRUE</t>
    </r>
    <r>
      <rPr>
        <sz val="10"/>
        <color rgb="FF002138"/>
        <rFont val="Calibri"/>
        <family val="2"/>
        <scheme val="minor"/>
      </rPr>
      <t xml:space="preserve"> (</t>
    </r>
    <r>
      <rPr>
        <sz val="10"/>
        <color rgb="FF0000FF"/>
        <rFont val="Consolas"/>
        <family val="3"/>
      </rPr>
      <t>1</t>
    </r>
    <r>
      <rPr>
        <sz val="10"/>
        <color rgb="FF002138"/>
        <rFont val="Calibri"/>
        <family val="2"/>
        <scheme val="minor"/>
      </rPr>
      <t>) if not supplied</t>
    </r>
  </si>
  <si>
    <r>
      <t xml:space="preserve">A True/False value -- if </t>
    </r>
    <r>
      <rPr>
        <sz val="10"/>
        <color theme="1" tint="0.249977111117893"/>
        <rFont val="Consolas"/>
        <family val="3"/>
      </rPr>
      <t>list_one</t>
    </r>
    <r>
      <rPr>
        <sz val="10"/>
        <color rgb="FF002138"/>
        <rFont val="Calibri"/>
        <family val="2"/>
        <scheme val="minor"/>
      </rPr>
      <t xml:space="preserve"> is to be converted to a 1D list, this input determines whether to read </t>
    </r>
    <r>
      <rPr>
        <sz val="10"/>
        <color theme="1" tint="0.249977111117893"/>
        <rFont val="Consolas"/>
        <family val="3"/>
      </rPr>
      <t>list_one</t>
    </r>
    <r>
      <rPr>
        <sz val="10"/>
        <color rgb="FF002138"/>
        <rFont val="Calibri"/>
        <family val="2"/>
        <scheme val="minor"/>
      </rPr>
      <t xml:space="preserve"> by column (</t>
    </r>
    <r>
      <rPr>
        <sz val="10"/>
        <color rgb="FF0000FF"/>
        <rFont val="Consolas"/>
        <family val="3"/>
      </rPr>
      <t>TRUE</t>
    </r>
    <r>
      <rPr>
        <sz val="10"/>
        <color rgb="FF002138"/>
        <rFont val="Calibri"/>
        <family val="2"/>
        <scheme val="minor"/>
      </rPr>
      <t>) or by row (</t>
    </r>
    <r>
      <rPr>
        <sz val="10"/>
        <color rgb="FF0000FF"/>
        <rFont val="Consolas"/>
        <family val="3"/>
      </rPr>
      <t>FALSE</t>
    </r>
    <r>
      <rPr>
        <sz val="10"/>
        <color rgb="FF002138"/>
        <rFont val="Calibri"/>
        <family val="2"/>
        <scheme val="minor"/>
      </rPr>
      <t>)</t>
    </r>
  </si>
  <si>
    <r>
      <t xml:space="preserve">A True/False value -- if </t>
    </r>
    <r>
      <rPr>
        <sz val="10"/>
        <color theme="1" tint="0.249977111117893"/>
        <rFont val="Consolas"/>
        <family val="3"/>
      </rPr>
      <t>list_two</t>
    </r>
    <r>
      <rPr>
        <sz val="10"/>
        <color rgb="FF002138"/>
        <rFont val="Calibri"/>
        <family val="2"/>
        <scheme val="minor"/>
      </rPr>
      <t xml:space="preserve"> is to be converted to a 1D list, this input determines whether to read </t>
    </r>
    <r>
      <rPr>
        <sz val="10"/>
        <color theme="1" tint="0.249977111117893"/>
        <rFont val="Consolas"/>
        <family val="3"/>
      </rPr>
      <t>list_two</t>
    </r>
    <r>
      <rPr>
        <sz val="10"/>
        <color rgb="FF002138"/>
        <rFont val="Calibri"/>
        <family val="2"/>
        <scheme val="minor"/>
      </rPr>
      <t xml:space="preserve"> by column (</t>
    </r>
    <r>
      <rPr>
        <sz val="10"/>
        <color rgb="FF0000FF"/>
        <rFont val="Consolas"/>
        <family val="3"/>
      </rPr>
      <t>TRUE</t>
    </r>
    <r>
      <rPr>
        <sz val="10"/>
        <color rgb="FF002138"/>
        <rFont val="Calibri"/>
        <family val="2"/>
        <scheme val="minor"/>
      </rPr>
      <t>) or by row (</t>
    </r>
    <r>
      <rPr>
        <sz val="10"/>
        <color rgb="FF0000FF"/>
        <rFont val="Consolas"/>
        <family val="3"/>
      </rPr>
      <t>FALSE</t>
    </r>
    <r>
      <rPr>
        <sz val="10"/>
        <color rgb="FF002138"/>
        <rFont val="Calibri"/>
        <family val="2"/>
        <scheme val="minor"/>
      </rPr>
      <t>)</t>
    </r>
  </si>
  <si>
    <r>
      <t xml:space="preserve">A True/False value which determines whether to convert </t>
    </r>
    <r>
      <rPr>
        <sz val="10"/>
        <color theme="1" tint="0.249977111117893"/>
        <rFont val="Consolas"/>
        <family val="3"/>
      </rPr>
      <t>list_two</t>
    </r>
    <r>
      <rPr>
        <sz val="10"/>
        <color rgb="FF002138"/>
        <rFont val="Calibri"/>
        <family val="2"/>
        <scheme val="minor"/>
      </rPr>
      <t xml:space="preserve"> to a 1D list / a single column list before the join</t>
    </r>
  </si>
  <si>
    <r>
      <t xml:space="preserve">A value (number or string) which is used to replace any blank cell values in </t>
    </r>
    <r>
      <rPr>
        <sz val="10"/>
        <color theme="1" tint="0.249977111117893"/>
        <rFont val="Consolas"/>
        <family val="3"/>
      </rPr>
      <t>list_one</t>
    </r>
    <r>
      <rPr>
        <sz val="10"/>
        <color rgb="FF002138"/>
        <rFont val="Calibri"/>
        <family val="2"/>
        <scheme val="minor"/>
      </rPr>
      <t xml:space="preserve"> and </t>
    </r>
    <r>
      <rPr>
        <sz val="10"/>
        <color theme="1" tint="0.249977111117893"/>
        <rFont val="Consolas"/>
        <family val="3"/>
      </rPr>
      <t>list_two</t>
    </r>
    <r>
      <rPr>
        <sz val="10"/>
        <color rgb="FF002138"/>
        <rFont val="Calibri"/>
        <family val="2"/>
        <scheme val="minor"/>
      </rPr>
      <t xml:space="preserve"> before the join</t>
    </r>
  </si>
  <si>
    <r>
      <t xml:space="preserve">A True/False value which determines whether to filter out blank rows in </t>
    </r>
    <r>
      <rPr>
        <sz val="10"/>
        <color theme="1" tint="0.249977111117893"/>
        <rFont val="Consolas"/>
        <family val="3"/>
      </rPr>
      <t>list_one</t>
    </r>
    <r>
      <rPr>
        <sz val="10"/>
        <color rgb="FF002138"/>
        <rFont val="Calibri"/>
        <family val="2"/>
        <scheme val="minor"/>
      </rPr>
      <t xml:space="preserve"> and/or </t>
    </r>
    <r>
      <rPr>
        <sz val="10"/>
        <color theme="1" tint="0.249977111117893"/>
        <rFont val="Consolas"/>
        <family val="3"/>
      </rPr>
      <t>list_two</t>
    </r>
    <r>
      <rPr>
        <sz val="10"/>
        <color rgb="FF002138"/>
        <rFont val="Calibri"/>
        <family val="2"/>
        <scheme val="minor"/>
      </rPr>
      <t xml:space="preserve"> before the join</t>
    </r>
  </si>
  <si>
    <r>
      <t xml:space="preserve">A True/False value which determines whether to filter out rows in </t>
    </r>
    <r>
      <rPr>
        <sz val="10"/>
        <color theme="1" tint="0.249977111117893"/>
        <rFont val="Consolas"/>
        <family val="3"/>
      </rPr>
      <t>list_one</t>
    </r>
    <r>
      <rPr>
        <sz val="10"/>
        <color rgb="FF002138"/>
        <rFont val="Calibri"/>
        <family val="2"/>
        <scheme val="minor"/>
      </rPr>
      <t xml:space="preserve"> and/or </t>
    </r>
    <r>
      <rPr>
        <sz val="10"/>
        <color theme="1" tint="0.249977111117893"/>
        <rFont val="Consolas"/>
        <family val="3"/>
      </rPr>
      <t>list_two</t>
    </r>
    <r>
      <rPr>
        <sz val="10"/>
        <color rgb="FF002138"/>
        <rFont val="Calibri"/>
        <family val="2"/>
        <scheme val="minor"/>
      </rPr>
      <t xml:space="preserve"> which contain error values -- filtering occurs before the join</t>
    </r>
  </si>
  <si>
    <r>
      <t>A True/False value which determines whether to keep only distinct/unique rows within the output array (</t>
    </r>
    <r>
      <rPr>
        <sz val="10"/>
        <color rgb="FF0000FF"/>
        <rFont val="Consolas"/>
        <family val="3"/>
      </rPr>
      <t>TRUE</t>
    </r>
    <r>
      <rPr>
        <sz val="10"/>
        <color rgb="FF002138"/>
        <rFont val="Calibri"/>
        <family val="2"/>
        <scheme val="minor"/>
      </rPr>
      <t>) or provide all calculated rows (</t>
    </r>
    <r>
      <rPr>
        <sz val="10"/>
        <color rgb="FF0000FF"/>
        <rFont val="Consolas"/>
        <family val="3"/>
      </rPr>
      <t>FALSE</t>
    </r>
    <r>
      <rPr>
        <sz val="10"/>
        <color rgb="FF002138"/>
        <rFont val="Calibri"/>
        <family val="2"/>
        <scheme val="minor"/>
      </rPr>
      <t>) -- assessed after the join</t>
    </r>
  </si>
  <si>
    <t>Note: if the replace_blanks input is used then the filter_blanks option will not have an effect as the blank values are replaced and no longer need filtering out</t>
  </si>
  <si>
    <r>
      <t>A True/Fasle value which determines whether to provide the calculated output array in a vertical (</t>
    </r>
    <r>
      <rPr>
        <sz val="10"/>
        <color rgb="FF0000FF"/>
        <rFont val="Consolas"/>
        <family val="3"/>
      </rPr>
      <t>TRUE</t>
    </r>
    <r>
      <rPr>
        <sz val="10"/>
        <color rgb="FF002138"/>
        <rFont val="Calibri"/>
        <family val="2"/>
        <scheme val="minor"/>
      </rPr>
      <t>) or horizontal (</t>
    </r>
    <r>
      <rPr>
        <sz val="10"/>
        <color rgb="FF0000FF"/>
        <rFont val="Consolas"/>
        <family val="3"/>
      </rPr>
      <t>FALSE</t>
    </r>
    <r>
      <rPr>
        <sz val="10"/>
        <color rgb="FF002138"/>
        <rFont val="Calibri"/>
        <family val="2"/>
        <scheme val="minor"/>
      </rPr>
      <t>) orientation</t>
    </r>
  </si>
  <si>
    <t>Demonstrating Function Usage</t>
  </si>
  <si>
    <t xml:space="preserve">Name:  </t>
  </si>
  <si>
    <t xml:space="preserve">Description:  </t>
  </si>
  <si>
    <t>CrossJoin()</t>
  </si>
  <si>
    <t>RXL_CrossJoin</t>
  </si>
  <si>
    <t>Createa a cross join (Cartesian join) between two lists; each row of 2nd list is joined to each row of 1st list</t>
  </si>
  <si>
    <t>The provided input lists can be 1D or 2D arrays, and can be vertically or horizontally oriented</t>
  </si>
  <si>
    <t>Where a 2D input array is provided the function can optionally convert this to 1D array/list prior to joining the input lists</t>
  </si>
  <si>
    <t>Demonstrating using simple 1D input arrays</t>
  </si>
  <si>
    <t>Demonstrating using 2D input arrays with differing orientations</t>
  </si>
  <si>
    <t>Demonstrating filtering blanks (with 2D input lists)</t>
  </si>
  <si>
    <t>Demonstrating outputting distinct rows and changing output orientation</t>
  </si>
  <si>
    <t>Inputs</t>
  </si>
  <si>
    <t>Alpha</t>
  </si>
  <si>
    <t>Bravo</t>
  </si>
  <si>
    <t>Charlie</t>
  </si>
  <si>
    <t>Delta</t>
  </si>
  <si>
    <t>Simple 1D lists without blanks</t>
  </si>
  <si>
    <t>Simple 1D lists with blanks</t>
  </si>
  <si>
    <t>Simple 1D lists with blanks + errors</t>
  </si>
  <si>
    <t xml:space="preserve">-- replacing blanks with 0 (zero) </t>
  </si>
  <si>
    <t>-- replacing blanks with text</t>
  </si>
  <si>
    <t>-- replacing blanks with #N/A</t>
  </si>
  <si>
    <t>Echo</t>
  </si>
  <si>
    <t>Xray</t>
  </si>
  <si>
    <t>Yankee</t>
  </si>
  <si>
    <t>Zulu</t>
  </si>
  <si>
    <t>Foxtrot</t>
  </si>
  <si>
    <t>Golf</t>
  </si>
  <si>
    <t>Vertical 2D lists (default behaviour)</t>
  </si>
  <si>
    <t>Vertical &amp; Horizontal 2D lists (default beahviour)</t>
  </si>
  <si>
    <t>Vertical &amp; Horizontal 2D lists</t>
  </si>
  <si>
    <t>-- converting 1st list to 1D, reading by column (default)</t>
  </si>
  <si>
    <t>-- converting 1st list to 1D, reading by row</t>
  </si>
  <si>
    <t>-- converting 2nd list to 1D, reading by column (default)</t>
  </si>
  <si>
    <t>-- converting 2nd list to 1D, reading by row</t>
  </si>
  <si>
    <t>2D lists with filtering blanks</t>
  </si>
  <si>
    <t>2D lists with filtering blanks; 1st list converted to 1D</t>
  </si>
  <si>
    <t>Both lists converted to 1D</t>
  </si>
  <si>
    <t>-- all rows output</t>
  </si>
  <si>
    <t>-- only distinct rows output</t>
  </si>
  <si>
    <t>-- horizontal output selected</t>
  </si>
  <si>
    <t xml:space="preserve">Both lists converted to 1D </t>
  </si>
  <si>
    <r>
      <rPr>
        <b/>
        <i/>
        <sz val="10"/>
        <color rgb="FFFF8225"/>
        <rFont val="Calibri"/>
        <family val="2"/>
        <scheme val="minor"/>
      </rPr>
      <t>Note:</t>
    </r>
    <r>
      <rPr>
        <i/>
        <sz val="10"/>
        <color rgb="FFFF8225"/>
        <rFont val="Calibri"/>
        <family val="2"/>
        <scheme val="minor"/>
      </rPr>
      <t xml:space="preserve"> only input list rows where all cells are blank are filtered out before the join</t>
    </r>
  </si>
  <si>
    <r>
      <rPr>
        <b/>
        <i/>
        <sz val="10"/>
        <color rgb="FFFF8225"/>
        <rFont val="Calibri"/>
        <family val="2"/>
        <scheme val="minor"/>
      </rPr>
      <t>Note:</t>
    </r>
    <r>
      <rPr>
        <i/>
        <sz val="10"/>
        <color rgb="FFFF8225"/>
        <rFont val="Calibri"/>
        <family val="2"/>
        <scheme val="minor"/>
      </rPr>
      <t xml:space="preserve"> when converting to 1D array, any rows which are blank are filtered out before the join</t>
    </r>
  </si>
  <si>
    <t xml:space="preserve">Gist URL:  </t>
  </si>
  <si>
    <t>https://gist.github.com/r-silk/1203fd946f4096f3744083040668dbae</t>
  </si>
  <si>
    <t>Instructions</t>
  </si>
  <si>
    <t>VBA Code</t>
  </si>
  <si>
    <t>Start by ensuring that you have this workbook and the workbook you wish to copy the function to open in the same Excel instance</t>
  </si>
  <si>
    <t>Open the VB Editor window</t>
  </si>
  <si>
    <t>In the code window which opens for ThisWorkbook, paste the VBA code from below exactly as written</t>
  </si>
  <si>
    <t>After copying the VBA code into code window, update line 11 replacing the text "Example.xlsx" with the name of your Excel Workbook/file</t>
  </si>
  <si>
    <t>Run the CopyLambda sub routine in ThisWorkbook module and check the Immediate window for the feedback message</t>
  </si>
  <si>
    <t>F.</t>
  </si>
  <si>
    <t>A.</t>
  </si>
  <si>
    <t>B.</t>
  </si>
  <si>
    <t>C.</t>
  </si>
  <si>
    <t>D.</t>
  </si>
  <si>
    <t>E.</t>
  </si>
  <si>
    <t>In order to copy across the RXL_CrossJoin() function from this Workbook to your own project you can use the instructions and VBA code below .</t>
  </si>
  <si>
    <t>In the VB Editor Project Explorer window, select this Workbook (RXL_CrossJoin.xlsx) and double click on the object named "ThisWorkbook"</t>
  </si>
  <si>
    <t>Also check line 7 of the code has the correct name of the function you wish to copy (i.e. "RXL_CrossJoin" or "RXL_CrossJoin1D")</t>
  </si>
  <si>
    <r>
      <rPr>
        <sz val="10"/>
        <color rgb="FF1E4FA8"/>
        <rFont val="Consolas"/>
        <family val="3"/>
      </rPr>
      <t>Private Sub</t>
    </r>
    <r>
      <rPr>
        <sz val="10"/>
        <color rgb="FF002138"/>
        <rFont val="Consolas"/>
        <family val="3"/>
      </rPr>
      <t xml:space="preserve"> CopyLambda()</t>
    </r>
  </si>
  <si>
    <r>
      <t xml:space="preserve">   </t>
    </r>
    <r>
      <rPr>
        <sz val="10"/>
        <color rgb="FF1E4FA8"/>
        <rFont val="Consolas"/>
        <family val="3"/>
      </rPr>
      <t xml:space="preserve"> Dim</t>
    </r>
    <r>
      <rPr>
        <sz val="10"/>
        <color rgb="FF002138"/>
        <rFont val="Consolas"/>
        <family val="3"/>
      </rPr>
      <t xml:space="preserve"> wb </t>
    </r>
    <r>
      <rPr>
        <sz val="10"/>
        <color rgb="FF1E4FA8"/>
        <rFont val="Consolas"/>
        <family val="3"/>
      </rPr>
      <t>As</t>
    </r>
    <r>
      <rPr>
        <sz val="10"/>
        <color rgb="FF002138"/>
        <rFont val="Consolas"/>
        <family val="3"/>
      </rPr>
      <t xml:space="preserve"> Workbook, nm </t>
    </r>
    <r>
      <rPr>
        <sz val="10"/>
        <color rgb="FF1E4FA8"/>
        <rFont val="Consolas"/>
        <family val="3"/>
      </rPr>
      <t>As</t>
    </r>
    <r>
      <rPr>
        <sz val="10"/>
        <color rgb="FF002138"/>
        <rFont val="Consolas"/>
        <family val="3"/>
      </rPr>
      <t xml:space="preserve"> Name, fn </t>
    </r>
    <r>
      <rPr>
        <sz val="10"/>
        <color rgb="FF1E4FA8"/>
        <rFont val="Consolas"/>
        <family val="3"/>
      </rPr>
      <t>As</t>
    </r>
    <r>
      <rPr>
        <sz val="10"/>
        <color rgb="FF002138"/>
        <rFont val="Consolas"/>
        <family val="3"/>
      </rPr>
      <t xml:space="preserve"> Name</t>
    </r>
  </si>
  <si>
    <r>
      <t xml:space="preserve">    </t>
    </r>
    <r>
      <rPr>
        <sz val="10"/>
        <color rgb="FF1E4FA8"/>
        <rFont val="Consolas"/>
        <family val="3"/>
      </rPr>
      <t>Dim</t>
    </r>
    <r>
      <rPr>
        <sz val="10"/>
        <color rgb="FF002138"/>
        <rFont val="Consolas"/>
        <family val="3"/>
      </rPr>
      <t xml:space="preserve"> strLambda </t>
    </r>
    <r>
      <rPr>
        <sz val="10"/>
        <color rgb="FF1E4FA8"/>
        <rFont val="Consolas"/>
        <family val="3"/>
      </rPr>
      <t>As String</t>
    </r>
  </si>
  <si>
    <t xml:space="preserve">    </t>
  </si>
  <si>
    <t xml:space="preserve">    'Name of custom Lambda function to copy</t>
  </si>
  <si>
    <t xml:space="preserve">    On Error Resume Next</t>
  </si>
  <si>
    <t xml:space="preserve">        'Update "Example.xlsx" with name of the Workbook you wish to copy the function to</t>
  </si>
  <si>
    <r>
      <t xml:space="preserve">        </t>
    </r>
    <r>
      <rPr>
        <sz val="10"/>
        <color rgb="FF1E4FA8"/>
        <rFont val="Consolas"/>
        <family val="3"/>
      </rPr>
      <t>Set</t>
    </r>
    <r>
      <rPr>
        <sz val="10"/>
        <color rgb="FF002138"/>
        <rFont val="Consolas"/>
        <family val="3"/>
      </rPr>
      <t xml:space="preserve"> wb = Application.Workbooks("Example.xlsx")</t>
    </r>
  </si>
  <si>
    <t xml:space="preserve">    On Error GoTo 0</t>
  </si>
  <si>
    <r>
      <t xml:space="preserve">    </t>
    </r>
    <r>
      <rPr>
        <sz val="10"/>
        <color rgb="FF1E4FA8"/>
        <rFont val="Consolas"/>
        <family val="3"/>
      </rPr>
      <t>If</t>
    </r>
    <r>
      <rPr>
        <sz val="10"/>
        <color rgb="FF002138"/>
        <rFont val="Consolas"/>
        <family val="3"/>
      </rPr>
      <t xml:space="preserve"> wb </t>
    </r>
    <r>
      <rPr>
        <sz val="10"/>
        <color rgb="FF1E4FA8"/>
        <rFont val="Consolas"/>
        <family val="3"/>
      </rPr>
      <t>Is Nothing Then</t>
    </r>
  </si>
  <si>
    <r>
      <t xml:space="preserve">        </t>
    </r>
    <r>
      <rPr>
        <sz val="10"/>
        <color rgb="FF1E4FA8"/>
        <rFont val="Consolas"/>
        <family val="3"/>
      </rPr>
      <t>Debug.Print</t>
    </r>
    <r>
      <rPr>
        <sz val="10"/>
        <color rgb="FF002138"/>
        <rFont val="Consolas"/>
        <family val="3"/>
      </rPr>
      <t xml:space="preserve"> "ERROR: Destination Workbook not found - please ensure it is open"</t>
    </r>
  </si>
  <si>
    <t xml:space="preserve">        Exit Sub</t>
  </si>
  <si>
    <t xml:space="preserve">    End If</t>
  </si>
  <si>
    <r>
      <t xml:space="preserve">        </t>
    </r>
    <r>
      <rPr>
        <sz val="10"/>
        <color rgb="FF1E4FA8"/>
        <rFont val="Consolas"/>
        <family val="3"/>
      </rPr>
      <t>Set</t>
    </r>
    <r>
      <rPr>
        <sz val="10"/>
        <color rgb="FF002138"/>
        <rFont val="Consolas"/>
        <family val="3"/>
      </rPr>
      <t xml:space="preserve"> nm = ThisWorkbook.Names(strLambda)</t>
    </r>
  </si>
  <si>
    <r>
      <t xml:space="preserve">    </t>
    </r>
    <r>
      <rPr>
        <sz val="10"/>
        <color rgb="FF1E4FA8"/>
        <rFont val="Consolas"/>
        <family val="3"/>
      </rPr>
      <t>If Not</t>
    </r>
    <r>
      <rPr>
        <sz val="10"/>
        <color rgb="FF002138"/>
        <rFont val="Consolas"/>
        <family val="3"/>
      </rPr>
      <t xml:space="preserve"> nm </t>
    </r>
    <r>
      <rPr>
        <sz val="10"/>
        <color rgb="FF1E4FA8"/>
        <rFont val="Consolas"/>
        <family val="3"/>
      </rPr>
      <t>Is Nothing Then</t>
    </r>
  </si>
  <si>
    <t xml:space="preserve">        Err.Clear</t>
  </si>
  <si>
    <r>
      <t xml:space="preserve">        </t>
    </r>
    <r>
      <rPr>
        <sz val="10"/>
        <color rgb="FF1E4FA8"/>
        <rFont val="Consolas"/>
        <family val="3"/>
      </rPr>
      <t>Set</t>
    </r>
    <r>
      <rPr>
        <sz val="10"/>
        <color rgb="FF002138"/>
        <rFont val="Consolas"/>
        <family val="3"/>
      </rPr>
      <t xml:space="preserve"> fn = wb.Names.Add(Name:=nm.Name, _</t>
    </r>
  </si>
  <si>
    <t xml:space="preserve">                              RefersTo:=nm.RefersTo, _</t>
  </si>
  <si>
    <t xml:space="preserve">                              Visible:=nm.Visible)</t>
  </si>
  <si>
    <r>
      <t xml:space="preserve">        </t>
    </r>
    <r>
      <rPr>
        <sz val="10"/>
        <color rgb="FF1E4FA8"/>
        <rFont val="Consolas"/>
        <family val="3"/>
      </rPr>
      <t>If</t>
    </r>
    <r>
      <rPr>
        <sz val="10"/>
        <color rgb="FF002138"/>
        <rFont val="Consolas"/>
        <family val="3"/>
      </rPr>
      <t xml:space="preserve"> Err.Number = 0 </t>
    </r>
    <r>
      <rPr>
        <sz val="10"/>
        <color rgb="FF1E4FA8"/>
        <rFont val="Consolas"/>
        <family val="3"/>
      </rPr>
      <t>Then</t>
    </r>
  </si>
  <si>
    <t xml:space="preserve">            fn.Comment = nm.Comment</t>
  </si>
  <si>
    <r>
      <t xml:space="preserve">            </t>
    </r>
    <r>
      <rPr>
        <sz val="10"/>
        <color rgb="FF1E4FA8"/>
        <rFont val="Consolas"/>
        <family val="3"/>
      </rPr>
      <t>Debug.Print</t>
    </r>
    <r>
      <rPr>
        <sz val="10"/>
        <color rgb="FF002138"/>
        <rFont val="Consolas"/>
        <family val="3"/>
      </rPr>
      <t xml:space="preserve"> "Success! -&gt; " &amp; strLambda &amp; " copied to " &amp; wb.Name</t>
    </r>
  </si>
  <si>
    <t xml:space="preserve">        Else</t>
  </si>
  <si>
    <r>
      <t xml:space="preserve">            </t>
    </r>
    <r>
      <rPr>
        <sz val="10"/>
        <color rgb="FF1E4FA8"/>
        <rFont val="Consolas"/>
        <family val="3"/>
      </rPr>
      <t>Debug.Print</t>
    </r>
    <r>
      <rPr>
        <sz val="10"/>
        <color rgb="FF002138"/>
        <rFont val="Consolas"/>
        <family val="3"/>
      </rPr>
      <t xml:space="preserve"> "ERROR: Unable to copy " &amp; strLambda &amp; " to " &amp; wb.Name</t>
    </r>
  </si>
  <si>
    <t xml:space="preserve">        End If</t>
  </si>
  <si>
    <t xml:space="preserve">    Else</t>
  </si>
  <si>
    <r>
      <t xml:space="preserve">        </t>
    </r>
    <r>
      <rPr>
        <sz val="10"/>
        <color rgb="FF1E4FA8"/>
        <rFont val="Consolas"/>
        <family val="3"/>
      </rPr>
      <t>Debug.Print</t>
    </r>
    <r>
      <rPr>
        <sz val="10"/>
        <color rgb="FF002138"/>
        <rFont val="Consolas"/>
        <family val="3"/>
      </rPr>
      <t xml:space="preserve"> "ERROR: " &amp; strLambda &amp; " not found"</t>
    </r>
  </si>
  <si>
    <t>End Sub</t>
  </si>
  <si>
    <t xml:space="preserve">    strLambda = "RXL_CrossJoin"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</si>
</sst>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_);[Red]\(#,##0\);\ \-_)"/>
    <numFmt numFmtId="165" formatCode="[Red]&quot;CHECK&quot;;[Red]&quot;ERROR&quot;;&quot;OK&quot;"/>
    <numFmt numFmtId="166" formatCode="#,##0_);\(#,##0\);\-_)"/>
    <numFmt numFmtId="167" formatCode="&quot;£&quot;#,##0.0,\ \K_);&quot;£&quot;\(#,##0.0,\ \K\);&quot;£&quot;0_)"/>
    <numFmt numFmtId="168" formatCode="mmm\-yyyy_)"/>
    <numFmt numFmtId="169" formatCode="00\."/>
    <numFmt numFmtId="170" formatCode="&quot;On (1)&quot;;[Red]&quot;Err&quot;;&quot;Off (0)&quot;"/>
    <numFmt numFmtId="171" formatCode="&quot;Yes (1)&quot;;[Red]&quot;Err&quot;;&quot;No (0)&quot;"/>
  </numFmts>
  <fonts count="52" x14ac:knownFonts="1">
    <font>
      <sz val="10"/>
      <color rgb="FF002138"/>
      <name val="Calibri"/>
      <family val="2"/>
      <scheme val="minor"/>
    </font>
    <font>
      <sz val="10"/>
      <color theme="1"/>
      <name val="Calibri"/>
      <family val="2"/>
    </font>
    <font>
      <sz val="11"/>
      <color rgb="FF3F3F76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3F9C35"/>
      <name val="Consolas"/>
      <family val="3"/>
    </font>
    <font>
      <b/>
      <i/>
      <sz val="10"/>
      <color theme="1"/>
      <name val="Calibri"/>
      <family val="2"/>
    </font>
    <font>
      <sz val="10"/>
      <color theme="1"/>
      <name val="Calibri"/>
      <family val="2"/>
      <scheme val="minor"/>
    </font>
    <font>
      <sz val="10"/>
      <color rgb="FF9C0006"/>
      <name val="Calibri"/>
      <family val="2"/>
      <scheme val="minor"/>
    </font>
    <font>
      <sz val="10"/>
      <color rgb="FF002138"/>
      <name val="Calibri"/>
      <family val="2"/>
      <scheme val="minor"/>
    </font>
    <font>
      <sz val="10"/>
      <color rgb="FF0000FF"/>
      <name val="Calibri"/>
      <family val="2"/>
      <scheme val="minor"/>
    </font>
    <font>
      <i/>
      <sz val="10"/>
      <color rgb="FF808080"/>
      <name val="Calibri"/>
      <family val="2"/>
      <scheme val="minor"/>
    </font>
    <font>
      <u/>
      <sz val="10"/>
      <color rgb="FF960040"/>
      <name val="Calibri"/>
      <family val="2"/>
      <scheme val="minor"/>
    </font>
    <font>
      <sz val="10"/>
      <color rgb="FF006100"/>
      <name val="Calibri"/>
      <family val="2"/>
      <scheme val="minor"/>
    </font>
    <font>
      <b/>
      <sz val="12"/>
      <color rgb="FFFFFFFF"/>
      <name val="Arial"/>
      <family val="2"/>
      <scheme val="major"/>
    </font>
    <font>
      <b/>
      <sz val="11"/>
      <color rgb="FFFFFFFF"/>
      <name val="Arial"/>
      <family val="2"/>
      <scheme val="major"/>
    </font>
    <font>
      <b/>
      <sz val="10"/>
      <color rgb="FF595959"/>
      <name val="Arial"/>
      <family val="2"/>
      <scheme val="major"/>
    </font>
    <font>
      <u/>
      <sz val="10"/>
      <color rgb="FFB75EE1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sz val="10"/>
      <color rgb="FF195C89"/>
      <name val="Calibri"/>
      <family val="2"/>
      <scheme val="minor"/>
    </font>
    <font>
      <sz val="12"/>
      <color rgb="FF195C89"/>
      <name val="Arial"/>
      <family val="2"/>
      <scheme val="major"/>
    </font>
    <font>
      <sz val="10"/>
      <color theme="0"/>
      <name val="Calibri"/>
      <family val="2"/>
      <scheme val="minor"/>
    </font>
    <font>
      <sz val="10"/>
      <color theme="0" tint="-0.34998626667073579"/>
      <name val="Calibri"/>
      <family val="2"/>
      <scheme val="minor"/>
    </font>
    <font>
      <i/>
      <sz val="10"/>
      <color rgb="FF33B9F2"/>
      <name val="Calibri"/>
      <family val="2"/>
      <scheme val="minor"/>
    </font>
    <font>
      <sz val="10"/>
      <color rgb="FF9C5700"/>
      <name val="Calibri"/>
      <family val="2"/>
      <scheme val="minor"/>
    </font>
    <font>
      <i/>
      <sz val="10"/>
      <color rgb="FFFF8225"/>
      <name val="Calibri"/>
      <family val="2"/>
      <scheme val="minor"/>
    </font>
    <font>
      <sz val="10"/>
      <color rgb="FFB400B4"/>
      <name val="Calibri"/>
      <family val="2"/>
      <scheme val="minor"/>
    </font>
    <font>
      <sz val="10"/>
      <color rgb="FF8C0000"/>
      <name val="Calibri"/>
      <family val="2"/>
      <scheme val="minor"/>
    </font>
    <font>
      <b/>
      <sz val="12"/>
      <color rgb="FF195C89"/>
      <name val="Arial"/>
      <family val="2"/>
      <scheme val="major"/>
    </font>
    <font>
      <b/>
      <sz val="16"/>
      <color rgb="FF0E2550"/>
      <name val="Arial"/>
      <family val="2"/>
      <scheme val="major"/>
    </font>
    <font>
      <sz val="10"/>
      <color rgb="FFB4B4B4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4"/>
      <color rgb="FFFFFFFF"/>
      <name val="Arial"/>
      <family val="2"/>
      <scheme val="major"/>
    </font>
    <font>
      <sz val="10"/>
      <color theme="0"/>
      <name val="Calibri"/>
      <family val="2"/>
    </font>
    <font>
      <b/>
      <sz val="10"/>
      <color rgb="FF002138"/>
      <name val="Calibri"/>
      <family val="2"/>
      <scheme val="minor"/>
    </font>
    <font>
      <b/>
      <i/>
      <sz val="10"/>
      <color rgb="FF002138"/>
      <name val="Calibri"/>
      <family val="2"/>
      <scheme val="minor"/>
    </font>
    <font>
      <u/>
      <sz val="10"/>
      <color rgb="FF002138"/>
      <name val="Calibri"/>
      <family val="2"/>
      <scheme val="minor"/>
    </font>
    <font>
      <sz val="10"/>
      <color theme="1" tint="0.249977111117893"/>
      <name val="Consolas"/>
      <family val="3"/>
    </font>
    <font>
      <b/>
      <sz val="10"/>
      <color rgb="FFB75EE1"/>
      <name val="Calibri"/>
      <family val="2"/>
      <scheme val="minor"/>
    </font>
    <font>
      <b/>
      <sz val="10"/>
      <color rgb="FFFC6017"/>
      <name val="Calibri"/>
      <family val="2"/>
      <scheme val="minor"/>
    </font>
    <font>
      <sz val="10"/>
      <color rgb="FFC00000"/>
      <name val="Consolas"/>
      <family val="3"/>
    </font>
    <font>
      <sz val="10"/>
      <color rgb="FF0000FF"/>
      <name val="Consolas"/>
      <family val="3"/>
    </font>
    <font>
      <i/>
      <sz val="10"/>
      <color rgb="FF002138"/>
      <name val="Calibri"/>
      <family val="2"/>
      <scheme val="minor"/>
    </font>
    <font>
      <b/>
      <i/>
      <sz val="10"/>
      <color rgb="FF195C89"/>
      <name val="Calibri"/>
      <family val="2"/>
      <scheme val="minor"/>
    </font>
    <font>
      <b/>
      <i/>
      <sz val="10"/>
      <color rgb="FFFF8225"/>
      <name val="Calibri"/>
      <family val="2"/>
      <scheme val="minor"/>
    </font>
    <font>
      <sz val="10"/>
      <color rgb="FF002138"/>
      <name val="Consolas"/>
      <family val="3"/>
    </font>
    <font>
      <sz val="10"/>
      <color rgb="FF1E4FA8"/>
      <name val="Consolas"/>
      <family val="3"/>
    </font>
  </fonts>
  <fills count="43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EE6CE"/>
        <bgColor indexed="64"/>
      </patternFill>
    </fill>
    <fill>
      <patternFill patternType="solid">
        <fgColor rgb="FF198B83"/>
        <bgColor indexed="64"/>
      </patternFill>
    </fill>
    <fill>
      <patternFill patternType="solid">
        <fgColor rgb="FF56BAB8"/>
        <bgColor indexed="64"/>
      </patternFill>
    </fill>
    <fill>
      <patternFill patternType="solid">
        <fgColor rgb="FFE6D3B8"/>
        <bgColor indexed="64"/>
      </patternFill>
    </fill>
    <fill>
      <patternFill patternType="solid">
        <fgColor rgb="FFF7ECDD"/>
        <bgColor indexed="64"/>
      </patternFill>
    </fill>
    <fill>
      <patternFill patternType="solid">
        <fgColor rgb="FFFFFFD2"/>
        <bgColor indexed="64"/>
      </patternFill>
    </fill>
    <fill>
      <patternFill patternType="solid">
        <fgColor rgb="FFF9E7FF"/>
        <bgColor indexed="64"/>
      </patternFill>
    </fill>
    <fill>
      <patternFill patternType="solid">
        <fgColor rgb="FFEBFAFA"/>
        <bgColor indexed="64"/>
      </patternFill>
    </fill>
    <fill>
      <patternFill patternType="solid">
        <fgColor rgb="FFFF4F4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8F200"/>
        <bgColor indexed="64"/>
      </patternFill>
    </fill>
    <fill>
      <patternFill patternType="solid">
        <fgColor rgb="FFBEE4E3"/>
        <bgColor indexed="64"/>
      </patternFill>
    </fill>
    <fill>
      <patternFill patternType="lightUp">
        <fgColor theme="0" tint="-0.34998626667073579"/>
        <bgColor auto="1"/>
      </patternFill>
    </fill>
    <fill>
      <patternFill patternType="solid">
        <fgColor rgb="FFE4E6E8"/>
        <bgColor indexed="64"/>
      </patternFill>
    </fill>
    <fill>
      <patternFill patternType="solid">
        <fgColor theme="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theme="1" tint="0.24994659260841701"/>
      </left>
      <right style="hair">
        <color theme="1" tint="0.24994659260841701"/>
      </right>
      <top style="hair">
        <color theme="1" tint="0.24994659260841701"/>
      </top>
      <bottom style="hair">
        <color theme="1" tint="0.24994659260841701"/>
      </bottom>
      <diagonal/>
    </border>
    <border>
      <left style="hair">
        <color theme="1" tint="0.24994659260841701"/>
      </left>
      <right style="hair">
        <color theme="1" tint="0.24994659260841701"/>
      </right>
      <top style="thin">
        <color theme="1" tint="0.24994659260841701"/>
      </top>
      <bottom style="hair">
        <color theme="1" tint="0.24994659260841701"/>
      </bottom>
      <diagonal/>
    </border>
    <border>
      <left style="hair">
        <color theme="1" tint="0.24994659260841701"/>
      </left>
      <right style="hair">
        <color theme="1" tint="0.24994659260841701"/>
      </right>
      <top style="thin">
        <color theme="1" tint="0.24994659260841701"/>
      </top>
      <bottom style="double">
        <color theme="1" tint="0.24994659260841701"/>
      </bottom>
      <diagonal/>
    </border>
    <border>
      <left/>
      <right/>
      <top style="medium">
        <color theme="5"/>
      </top>
      <bottom/>
      <diagonal/>
    </border>
    <border>
      <left style="thin">
        <color rgb="FF198B83"/>
      </left>
      <right style="thin">
        <color rgb="FF198B83"/>
      </right>
      <top style="thin">
        <color rgb="FF198B83"/>
      </top>
      <bottom style="thin">
        <color rgb="FF198B83"/>
      </bottom>
      <diagonal/>
    </border>
    <border>
      <left style="thin">
        <color rgb="FF56BAB8"/>
      </left>
      <right style="thin">
        <color rgb="FF56BAB8"/>
      </right>
      <top style="thin">
        <color rgb="FF56BAB8"/>
      </top>
      <bottom style="thin">
        <color rgb="FF56BAB8"/>
      </bottom>
      <diagonal/>
    </border>
    <border>
      <left style="thin">
        <color rgb="FFE6D3B8"/>
      </left>
      <right style="thin">
        <color rgb="FFE6D3B8"/>
      </right>
      <top style="thin">
        <color rgb="FFE6D3B8"/>
      </top>
      <bottom style="thin">
        <color rgb="FFE6D3B8"/>
      </bottom>
      <diagonal/>
    </border>
    <border>
      <left style="thin">
        <color rgb="FFF7ECDD"/>
      </left>
      <right style="thin">
        <color rgb="FFF7ECDD"/>
      </right>
      <top style="thin">
        <color rgb="FFF7ECDD"/>
      </top>
      <bottom style="thin">
        <color rgb="FFF7ECDD"/>
      </bottom>
      <diagonal/>
    </border>
    <border>
      <left/>
      <right/>
      <top style="thin">
        <color theme="4"/>
      </top>
      <bottom/>
      <diagonal/>
    </border>
    <border>
      <left/>
      <right/>
      <top/>
      <bottom style="medium">
        <color theme="5"/>
      </bottom>
      <diagonal/>
    </border>
    <border>
      <left style="hair">
        <color rgb="FF0082B3"/>
      </left>
      <right style="hair">
        <color rgb="FF0082B3"/>
      </right>
      <top style="hair">
        <color rgb="FF0082B3"/>
      </top>
      <bottom style="hair">
        <color rgb="FF0082B3"/>
      </bottom>
      <diagonal/>
    </border>
    <border>
      <left/>
      <right/>
      <top/>
      <bottom style="medium">
        <color theme="4" tint="-0.24994659260841701"/>
      </bottom>
      <diagonal/>
    </border>
    <border>
      <left/>
      <right style="medium">
        <color theme="4" tint="-0.24994659260841701"/>
      </right>
      <top/>
      <bottom/>
      <diagonal/>
    </border>
  </borders>
  <cellStyleXfs count="92">
    <xf numFmtId="0" fontId="0" fillId="0" borderId="0"/>
    <xf numFmtId="0" fontId="2" fillId="2" borderId="1" applyNumberFormat="0" applyAlignment="0" applyProtection="0"/>
    <xf numFmtId="0" fontId="14" fillId="0" borderId="0" applyNumberFormat="0" applyAlignment="0" applyProtection="0"/>
    <xf numFmtId="0" fontId="14" fillId="0" borderId="0" applyNumberFormat="0" applyAlignment="0" applyProtection="0"/>
    <xf numFmtId="167" fontId="1" fillId="0" borderId="0" applyFont="0" applyFill="0" applyBorder="0" applyAlignment="0" applyProtection="0"/>
    <xf numFmtId="9" fontId="14" fillId="0" borderId="0" applyNumberFormat="0" applyAlignment="0" applyProtection="0"/>
    <xf numFmtId="0" fontId="34" fillId="0" borderId="0" applyAlignment="0" applyProtection="0"/>
    <xf numFmtId="0" fontId="19" fillId="28" borderId="11" applyNumberFormat="0" applyAlignment="0" applyProtection="0"/>
    <xf numFmtId="0" fontId="20" fillId="29" borderId="12" applyNumberFormat="0" applyAlignment="0" applyProtection="0"/>
    <xf numFmtId="0" fontId="21" fillId="30" borderId="13" applyNumberFormat="0" applyAlignment="0" applyProtection="0"/>
    <xf numFmtId="0" fontId="21" fillId="31" borderId="14" applyNumberFormat="0" applyAlignment="0" applyProtection="0"/>
    <xf numFmtId="0" fontId="18" fillId="3" borderId="0" applyNumberFormat="0" applyBorder="0" applyAlignment="0" applyProtection="0"/>
    <xf numFmtId="0" fontId="13" fillId="4" borderId="0" applyNumberFormat="0" applyBorder="0" applyAlignment="0" applyProtection="0"/>
    <xf numFmtId="0" fontId="29" fillId="5" borderId="0" applyNumberFormat="0" applyBorder="0" applyAlignment="0" applyProtection="0"/>
    <xf numFmtId="0" fontId="4" fillId="6" borderId="2" applyNumberFormat="0" applyAlignment="0" applyProtection="0"/>
    <xf numFmtId="0" fontId="5" fillId="6" borderId="1" applyNumberFormat="0" applyAlignment="0" applyProtection="0"/>
    <xf numFmtId="0" fontId="6" fillId="0" borderId="3" applyNumberFormat="0" applyFill="0" applyAlignment="0" applyProtection="0"/>
    <xf numFmtId="0" fontId="7" fillId="7" borderId="4" applyNumberFormat="0" applyAlignment="0" applyProtection="0"/>
    <xf numFmtId="166" fontId="36" fillId="0" borderId="0" applyNumberFormat="0" applyFill="0" applyBorder="0" applyAlignment="0" applyProtection="0"/>
    <xf numFmtId="0" fontId="3" fillId="8" borderId="5" applyNumberFormat="0" applyFont="0" applyAlignment="0" applyProtection="0"/>
    <xf numFmtId="166" fontId="16" fillId="0" borderId="0" applyNumberFormat="0" applyFill="0" applyBorder="0" applyAlignment="0" applyProtection="0"/>
    <xf numFmtId="0" fontId="8" fillId="0" borderId="6" applyNumberFormat="0" applyFill="0" applyAlignment="0" applyProtection="0"/>
    <xf numFmtId="165" fontId="23" fillId="0" borderId="0" applyFill="0">
      <alignment horizontal="center"/>
    </xf>
    <xf numFmtId="0" fontId="15" fillId="34" borderId="7" applyAlignment="0"/>
    <xf numFmtId="166" fontId="26" fillId="35" borderId="0">
      <alignment horizontal="center"/>
    </xf>
    <xf numFmtId="0" fontId="28" fillId="0" borderId="0"/>
    <xf numFmtId="0" fontId="30" fillId="0" borderId="0" applyNumberFormat="0" applyFill="0" applyBorder="0" applyAlignment="0"/>
    <xf numFmtId="0" fontId="27" fillId="39" borderId="17" applyNumberFormat="0" applyBorder="0" applyAlignment="0" applyProtection="0"/>
    <xf numFmtId="166" fontId="12" fillId="40" borderId="7"/>
    <xf numFmtId="166" fontId="12" fillId="40" borderId="9" applyNumberFormat="0"/>
    <xf numFmtId="0" fontId="10" fillId="0" borderId="0" applyFill="0" applyBorder="0" applyAlignment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166" fontId="12" fillId="0" borderId="7" applyAlignment="0"/>
    <xf numFmtId="0" fontId="12" fillId="0" borderId="7" applyAlignment="0"/>
    <xf numFmtId="0" fontId="12" fillId="0" borderId="7" applyAlignment="0"/>
    <xf numFmtId="166" fontId="12" fillId="0" borderId="8" applyNumberFormat="0" applyAlignment="0"/>
    <xf numFmtId="166" fontId="9" fillId="0" borderId="9" applyNumberFormat="0" applyAlignment="0"/>
    <xf numFmtId="0" fontId="15" fillId="27" borderId="7" applyAlignment="0">
      <protection locked="0"/>
    </xf>
    <xf numFmtId="0" fontId="15" fillId="27" borderId="7" applyAlignment="0">
      <protection locked="0"/>
    </xf>
    <xf numFmtId="0" fontId="15" fillId="27" borderId="7" applyAlignment="0">
      <protection locked="0"/>
    </xf>
    <xf numFmtId="0" fontId="15" fillId="27" borderId="7" applyAlignment="0">
      <protection locked="0"/>
    </xf>
    <xf numFmtId="0" fontId="48" fillId="0" borderId="10" applyFill="0">
      <alignment vertical="center"/>
    </xf>
    <xf numFmtId="0" fontId="15" fillId="32" borderId="7" applyAlignment="0">
      <protection locked="0"/>
    </xf>
    <xf numFmtId="0" fontId="15" fillId="32" borderId="7" applyAlignment="0">
      <protection locked="0"/>
    </xf>
    <xf numFmtId="0" fontId="15" fillId="32" borderId="7" applyAlignment="0">
      <protection locked="0"/>
    </xf>
    <xf numFmtId="0" fontId="15" fillId="32" borderId="7" applyAlignment="0">
      <protection locked="0"/>
    </xf>
    <xf numFmtId="0" fontId="25" fillId="0" borderId="0">
      <alignment vertical="center"/>
    </xf>
    <xf numFmtId="166" fontId="27" fillId="37" borderId="0">
      <alignment horizontal="center"/>
    </xf>
    <xf numFmtId="164" fontId="12" fillId="0" borderId="0" applyFill="0" applyAlignment="0"/>
    <xf numFmtId="0" fontId="12" fillId="0" borderId="0" applyFill="0" applyAlignment="0"/>
    <xf numFmtId="168" fontId="12" fillId="0" borderId="0" applyFill="0" applyAlignment="0"/>
    <xf numFmtId="166" fontId="9" fillId="0" borderId="15" applyNumberFormat="0" applyFill="0" applyAlignment="0"/>
    <xf numFmtId="0" fontId="12" fillId="0" borderId="0" applyFill="0" applyAlignment="0"/>
    <xf numFmtId="166" fontId="9" fillId="0" borderId="6" applyNumberFormat="0" applyFill="0" applyAlignment="0"/>
    <xf numFmtId="0" fontId="33" fillId="0" borderId="16"/>
    <xf numFmtId="0" fontId="12" fillId="40" borderId="7"/>
    <xf numFmtId="0" fontId="22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166" fontId="24" fillId="33" borderId="7" applyAlignment="0">
      <protection locked="0"/>
    </xf>
    <xf numFmtId="166" fontId="26" fillId="36" borderId="0">
      <alignment horizontal="center"/>
    </xf>
    <xf numFmtId="0" fontId="24" fillId="0" borderId="0" applyNumberFormat="0" applyFill="0" applyBorder="0" applyAlignment="0"/>
    <xf numFmtId="0" fontId="31" fillId="0" borderId="7" applyAlignment="0"/>
    <xf numFmtId="0" fontId="31" fillId="0" borderId="7" applyAlignment="0"/>
    <xf numFmtId="0" fontId="31" fillId="0" borderId="7" applyAlignment="0"/>
    <xf numFmtId="0" fontId="31" fillId="0" borderId="8" applyNumberFormat="0" applyAlignment="0"/>
    <xf numFmtId="0" fontId="31" fillId="0" borderId="7" applyAlignment="0"/>
    <xf numFmtId="0" fontId="32" fillId="0" borderId="7" applyAlignment="0"/>
    <xf numFmtId="0" fontId="32" fillId="0" borderId="7" applyAlignment="0"/>
    <xf numFmtId="0" fontId="32" fillId="0" borderId="7" applyAlignment="0"/>
    <xf numFmtId="0" fontId="32" fillId="0" borderId="8" applyNumberFormat="0" applyAlignment="0"/>
    <xf numFmtId="0" fontId="32" fillId="0" borderId="7" applyAlignment="0"/>
    <xf numFmtId="0" fontId="12" fillId="38" borderId="0" applyAlignment="0" applyProtection="0"/>
    <xf numFmtId="0" fontId="35" fillId="0" borderId="0" applyNumberFormat="0" applyFill="0" applyBorder="0">
      <alignment horizontal="center"/>
    </xf>
    <xf numFmtId="166" fontId="12" fillId="40" borderId="8" applyNumberFormat="0"/>
    <xf numFmtId="0" fontId="38" fillId="41" borderId="0" applyNumberFormat="0" applyBorder="0" applyAlignment="0" applyProtection="0"/>
  </cellStyleXfs>
  <cellXfs count="57">
    <xf numFmtId="0" fontId="0" fillId="0" borderId="0" xfId="0"/>
    <xf numFmtId="0" fontId="37" fillId="28" borderId="11" xfId="7" applyFont="1" applyAlignment="1">
      <alignment horizontal="left" vertical="center" indent="1"/>
    </xf>
    <xf numFmtId="0" fontId="35" fillId="0" borderId="0" xfId="89" applyAlignment="1"/>
    <xf numFmtId="0" fontId="19" fillId="28" borderId="11" xfId="7" applyAlignment="1">
      <alignment vertical="center"/>
    </xf>
    <xf numFmtId="0" fontId="48" fillId="0" borderId="10" xfId="58">
      <alignment vertical="center"/>
    </xf>
    <xf numFmtId="0" fontId="11" fillId="0" borderId="0" xfId="0" applyFont="1"/>
    <xf numFmtId="0" fontId="28" fillId="0" borderId="0" xfId="25"/>
    <xf numFmtId="0" fontId="33" fillId="0" borderId="16" xfId="71"/>
    <xf numFmtId="169" fontId="33" fillId="0" borderId="16" xfId="71" applyNumberFormat="1"/>
    <xf numFmtId="170" fontId="15" fillId="34" borderId="7" xfId="23" applyNumberFormat="1"/>
    <xf numFmtId="171" fontId="15" fillId="34" borderId="7" xfId="23" applyNumberFormat="1"/>
    <xf numFmtId="0" fontId="19" fillId="28" borderId="11" xfId="7" applyNumberFormat="1" applyAlignment="1">
      <alignment vertical="center"/>
    </xf>
    <xf numFmtId="0" fontId="39" fillId="0" borderId="0" xfId="0" applyFont="1"/>
    <xf numFmtId="0" fontId="40" fillId="0" borderId="0" xfId="0" applyFont="1"/>
    <xf numFmtId="0" fontId="38" fillId="41" borderId="18" xfId="91" applyBorder="1"/>
    <xf numFmtId="0" fontId="38" fillId="41" borderId="19" xfId="91" applyBorder="1"/>
    <xf numFmtId="0" fontId="15" fillId="32" borderId="7" xfId="62">
      <protection locked="0"/>
    </xf>
    <xf numFmtId="0" fontId="27" fillId="39" borderId="7" xfId="27" applyBorder="1" applyProtection="1">
      <protection locked="0"/>
    </xf>
    <xf numFmtId="166" fontId="12" fillId="0" borderId="7" xfId="49"/>
    <xf numFmtId="166" fontId="12" fillId="42" borderId="7" xfId="49" applyFill="1"/>
    <xf numFmtId="0" fontId="21" fillId="31" borderId="14" xfId="10"/>
    <xf numFmtId="0" fontId="21" fillId="31" borderId="14" xfId="10" applyAlignment="1">
      <alignment horizontal="left" indent="1"/>
    </xf>
    <xf numFmtId="0" fontId="0" fillId="0" borderId="0" xfId="0" applyAlignment="1">
      <alignment horizontal="right"/>
    </xf>
    <xf numFmtId="171" fontId="15" fillId="32" borderId="7" xfId="59" applyNumberFormat="1" applyAlignment="1">
      <alignment horizontal="center"/>
      <protection locked="0"/>
    </xf>
    <xf numFmtId="0" fontId="41" fillId="0" borderId="0" xfId="0" applyFont="1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166" fontId="15" fillId="32" borderId="7" xfId="59" applyNumberFormat="1" applyAlignment="1">
      <alignment horizontal="center"/>
      <protection locked="0"/>
    </xf>
    <xf numFmtId="0" fontId="35" fillId="0" borderId="0" xfId="89">
      <alignment horizontal="center"/>
    </xf>
    <xf numFmtId="0" fontId="10" fillId="0" borderId="0" xfId="30" applyAlignment="1">
      <alignment horizontal="left" indent="2"/>
    </xf>
    <xf numFmtId="0" fontId="10" fillId="0" borderId="0" xfId="30" applyAlignment="1">
      <alignment horizontal="left" indent="4"/>
    </xf>
    <xf numFmtId="0" fontId="42" fillId="0" borderId="0" xfId="30" applyFont="1"/>
    <xf numFmtId="0" fontId="42" fillId="0" borderId="0" xfId="30" applyFont="1" applyAlignment="1">
      <alignment horizontal="left" indent="2"/>
    </xf>
    <xf numFmtId="0" fontId="42" fillId="0" borderId="0" xfId="30" applyFont="1" applyAlignment="1">
      <alignment horizontal="left" indent="4"/>
    </xf>
    <xf numFmtId="0" fontId="42" fillId="0" borderId="0" xfId="30" applyFont="1" applyAlignment="1">
      <alignment horizontal="left" indent="6"/>
    </xf>
    <xf numFmtId="0" fontId="42" fillId="0" borderId="0" xfId="30" applyFont="1" applyAlignment="1">
      <alignment horizontal="left" indent="8"/>
    </xf>
    <xf numFmtId="0" fontId="15" fillId="27" borderId="7" xfId="57">
      <protection locked="0"/>
    </xf>
    <xf numFmtId="0" fontId="15" fillId="32" borderId="7" xfId="62" applyAlignment="1">
      <alignment horizontal="center"/>
      <protection locked="0"/>
    </xf>
    <xf numFmtId="0" fontId="39" fillId="0" borderId="0" xfId="0" applyFont="1" applyAlignment="1">
      <alignment horizontal="center"/>
    </xf>
    <xf numFmtId="0" fontId="0" fillId="0" borderId="0" xfId="0" quotePrefix="1"/>
    <xf numFmtId="0" fontId="42" fillId="0" borderId="0" xfId="30" quotePrefix="1" applyFont="1"/>
    <xf numFmtId="0" fontId="10" fillId="0" borderId="0" xfId="30" quotePrefix="1"/>
    <xf numFmtId="0" fontId="42" fillId="0" borderId="0" xfId="30" quotePrefix="1" applyFont="1" applyAlignment="1">
      <alignment horizontal="left" indent="2"/>
    </xf>
    <xf numFmtId="0" fontId="10" fillId="0" borderId="0" xfId="30" quotePrefix="1" applyAlignment="1">
      <alignment horizontal="left" indent="2"/>
    </xf>
    <xf numFmtId="0" fontId="10" fillId="0" borderId="0" xfId="30" quotePrefix="1" applyAlignment="1">
      <alignment horizontal="left" indent="4"/>
    </xf>
    <xf numFmtId="0" fontId="10" fillId="0" borderId="0" xfId="30" quotePrefix="1" applyAlignment="1">
      <alignment horizontal="left" indent="6"/>
    </xf>
    <xf numFmtId="0" fontId="0" fillId="0" borderId="0" xfId="0" applyAlignment="1">
      <alignment horizontal="centerContinuous"/>
    </xf>
    <xf numFmtId="0" fontId="10" fillId="0" borderId="0" xfId="30" applyAlignment="1">
      <alignment horizontal="centerContinuous"/>
    </xf>
    <xf numFmtId="0" fontId="45" fillId="0" borderId="0" xfId="30" applyFont="1" applyAlignment="1">
      <alignment horizontal="centerContinuous"/>
    </xf>
    <xf numFmtId="0" fontId="47" fillId="0" borderId="0" xfId="0" applyFont="1"/>
    <xf numFmtId="0" fontId="39" fillId="0" borderId="0" xfId="0" applyFont="1" applyAlignment="1">
      <alignment horizontal="right"/>
    </xf>
    <xf numFmtId="0" fontId="10" fillId="0" borderId="0" xfId="30"/>
    <xf numFmtId="0" fontId="30" fillId="0" borderId="0" xfId="26" quotePrefix="1" applyAlignment="1">
      <alignment horizontal="left" indent="1"/>
    </xf>
    <xf numFmtId="0" fontId="22" fillId="0" borderId="0" xfId="73"/>
    <xf numFmtId="0" fontId="50" fillId="0" borderId="0" xfId="0" applyFont="1"/>
    <xf numFmtId="0" fontId="10" fillId="0" borderId="0" xfId="0" applyFont="1"/>
    <xf numFmtId="0" fontId="51" fillId="0" borderId="0" xfId="0" applyFont="1"/>
  </cellXfs>
  <cellStyles count="92">
    <cellStyle name="20% - Accent1" xfId="31" builtinId="30" customBuiltin="1"/>
    <cellStyle name="20% - Accent2" xfId="34" builtinId="34" customBuiltin="1"/>
    <cellStyle name="20% - Accent3" xfId="37" builtinId="38" customBuiltin="1"/>
    <cellStyle name="20% - Accent4" xfId="40" builtinId="42" customBuiltin="1"/>
    <cellStyle name="20% - Accent5" xfId="43" builtinId="46" customBuiltin="1"/>
    <cellStyle name="20% - Accent6" xfId="46" builtinId="50" customBuiltin="1"/>
    <cellStyle name="40% - Accent1" xfId="32" builtinId="31" customBuiltin="1"/>
    <cellStyle name="40% - Accent2" xfId="35" builtinId="35" customBuiltin="1"/>
    <cellStyle name="40% - Accent3" xfId="38" builtinId="39" customBuiltin="1"/>
    <cellStyle name="40% - Accent4" xfId="41" builtinId="43" customBuiltin="1"/>
    <cellStyle name="40% - Accent5" xfId="44" builtinId="47" customBuiltin="1"/>
    <cellStyle name="40% - Accent6" xfId="47" builtinId="51" customBuiltin="1"/>
    <cellStyle name="60% - Accent1" xfId="33" builtinId="32" customBuiltin="1"/>
    <cellStyle name="60% - Accent2" xfId="36" builtinId="36" customBuiltin="1"/>
    <cellStyle name="60% - Accent3" xfId="39" builtinId="40" customBuiltin="1"/>
    <cellStyle name="60% - Accent4" xfId="42" builtinId="44" customBuiltin="1"/>
    <cellStyle name="60% - Accent5" xfId="45" builtinId="48" customBuiltin="1"/>
    <cellStyle name="60% - Accent6" xfId="48" builtinId="52" customBuiltin="1"/>
    <cellStyle name="Accent1" xfId="91" builtinId="29"/>
    <cellStyle name="Bad" xfId="12" builtinId="27" customBuiltin="1"/>
    <cellStyle name="Calc - #" xfId="49" xr:uid="{2495CDAB-90FF-4C3D-BA81-740AFFEAE34F}"/>
    <cellStyle name="Calc - %" xfId="50" xr:uid="{3071A072-FD64-4371-A892-8083BC06D80E}"/>
    <cellStyle name="Calc - Date" xfId="51" xr:uid="{8C138BAE-026B-464A-A8F7-0959008204C5}"/>
    <cellStyle name="Calc - SubTotal" xfId="52" xr:uid="{03F67E89-A370-4CA2-8ED5-E04EED92D31A}"/>
    <cellStyle name="Calc - Total" xfId="53" xr:uid="{66EDCBE4-B269-4428-9460-4A665606A11C}"/>
    <cellStyle name="Calculation" xfId="15" builtinId="22" hidden="1"/>
    <cellStyle name="Check Cell" xfId="17" builtinId="23" hidden="1"/>
    <cellStyle name="Code" xfId="30" xr:uid="{B8FCD659-3DFB-42D6-8526-A2BCC03606B5}"/>
    <cellStyle name="Comma" xfId="2" builtinId="3" customBuiltin="1"/>
    <cellStyle name="Const - #" xfId="54" xr:uid="{FC61DC0C-5CE2-4480-A5B9-156C1F382B6D}"/>
    <cellStyle name="Const - %" xfId="55" xr:uid="{FD8D9826-1E51-49FC-BCBE-58EBB480029D}"/>
    <cellStyle name="Const - Date" xfId="56" xr:uid="{21ED30E5-899D-4676-981F-49908B1827B4}"/>
    <cellStyle name="Const - Text" xfId="57" xr:uid="{DB0E7607-F53D-41E5-B4DA-A2761ECD479C}"/>
    <cellStyle name="Currency" xfId="3" builtinId="4" customBuiltin="1"/>
    <cellStyle name="Currency [0]" xfId="4" builtinId="7" customBuiltin="1"/>
    <cellStyle name="Explanatory Text" xfId="20" builtinId="53" customBuiltin="1"/>
    <cellStyle name="Followed Hyperlink" xfId="74" builtinId="9" customBuiltin="1"/>
    <cellStyle name="Footer" xfId="58" xr:uid="{79781C6A-EB78-482F-AF81-80226C3882E1}"/>
    <cellStyle name="Good" xfId="11" builtinId="26" customBuiltin="1"/>
    <cellStyle name="Heading 1" xfId="7" builtinId="16" customBuiltin="1"/>
    <cellStyle name="Heading 2" xfId="8" builtinId="17" customBuiltin="1"/>
    <cellStyle name="Heading 3" xfId="9" builtinId="18" customBuiltin="1"/>
    <cellStyle name="Heading 4" xfId="10" builtinId="19" customBuiltin="1"/>
    <cellStyle name="Hyperlink" xfId="73" builtinId="8" customBuiltin="1"/>
    <cellStyle name="Inline Check" xfId="22" xr:uid="{E7FD4D4C-BE0C-4C66-90EF-C5205204C60E}"/>
    <cellStyle name="Input" xfId="1" builtinId="20" hidden="1"/>
    <cellStyle name="Input - #" xfId="59" xr:uid="{B8E537EE-A566-440F-A007-AA2FB5F9A9FB}"/>
    <cellStyle name="Input - %" xfId="60" xr:uid="{976D63A3-80C6-4567-AE8F-0D3E16350EF8}"/>
    <cellStyle name="Input - Date" xfId="61" xr:uid="{61CD4EAE-32D8-4878-9CCC-BC4A561495C9}"/>
    <cellStyle name="Input - Text" xfId="62" xr:uid="{9BAD8F5A-8782-4831-9E5C-ADE825F5200E}"/>
    <cellStyle name="Linked Cell" xfId="16" builtinId="24" hidden="1"/>
    <cellStyle name="Macro Paste" xfId="75" xr:uid="{B7031408-8270-4CF6-9EF6-C95730554BFB}"/>
    <cellStyle name="Message Bar" xfId="63" xr:uid="{3B0D17CD-633D-4591-9C53-704178FD419A}"/>
    <cellStyle name="Model Author Input" xfId="23" xr:uid="{22313D04-CEE3-4C6D-A73A-0922D389E627}"/>
    <cellStyle name="Model Error" xfId="24" xr:uid="{7DF8A411-A2F6-49EF-86E9-1FBCD7E034D7}"/>
    <cellStyle name="Model Input Error" xfId="76" xr:uid="{B8ED4A64-BC78-4F21-B321-D7A218A214B5}"/>
    <cellStyle name="Model Warning" xfId="64" xr:uid="{84E6CA98-0C35-47A7-A1AA-48EE78A8551D}"/>
    <cellStyle name="Named Range" xfId="25" xr:uid="{E1999A07-DF06-4E2D-9D12-B5FF5AB39725}"/>
    <cellStyle name="Neutral" xfId="13" builtinId="28" customBuiltin="1"/>
    <cellStyle name="Normal" xfId="0" builtinId="0" customBuiltin="1"/>
    <cellStyle name="Note" xfId="19" builtinId="10" hidden="1"/>
    <cellStyle name="Notes" xfId="26" xr:uid="{A5B30873-7290-4B84-88CF-F6942C7113B4}"/>
    <cellStyle name="Notes - Alt Text" xfId="77" xr:uid="{C3BD8E38-560D-4E7C-B626-49A71273E491}"/>
    <cellStyle name="Output" xfId="14" builtinId="21" hidden="1"/>
    <cellStyle name="Output - #" xfId="65" xr:uid="{7370FC14-4D4E-4017-ABB2-53D819BCD0F2}"/>
    <cellStyle name="Output - %" xfId="66" xr:uid="{6C044CA3-3915-4D8A-BEF7-C461B38069AA}"/>
    <cellStyle name="Output - Date" xfId="67" xr:uid="{0DAFC17A-95FB-4984-99CB-3F1F041A33E4}"/>
    <cellStyle name="Output - SubTotal" xfId="68" xr:uid="{3944BA35-D861-48C8-BF5E-3B5A261E1A76}"/>
    <cellStyle name="Output - Text" xfId="69" xr:uid="{D8AED5B9-3D8F-49BF-8E7D-B2C435B0B345}"/>
    <cellStyle name="Output - Total" xfId="70" xr:uid="{4535EB24-0E67-4CEB-99CB-25A662CC9E57}"/>
    <cellStyle name="Percent" xfId="5" builtinId="5" customBuiltin="1"/>
    <cellStyle name="Ref.In - #" xfId="78" xr:uid="{7AC7FA44-CE33-4D97-A9FF-6DB2BE2FBF7C}"/>
    <cellStyle name="Ref.In - %" xfId="79" xr:uid="{BE627C07-1DF5-42CE-90A7-95B617354C42}"/>
    <cellStyle name="Ref.In - Date" xfId="80" xr:uid="{70FB18BE-2731-4B77-8479-BF1A1A35C14E}"/>
    <cellStyle name="Ref.In - SubTotal" xfId="81" xr:uid="{1BCBE048-F1DD-4438-B851-47640116EDC4}"/>
    <cellStyle name="Ref.In - Text" xfId="82" xr:uid="{76DDEE21-CB3B-4B3F-A682-B80A16F240B7}"/>
    <cellStyle name="Ref.Out - #" xfId="83" xr:uid="{5FC54B47-478F-4591-AD7F-336E1608C747}"/>
    <cellStyle name="Ref.Out - %" xfId="84" xr:uid="{9FA89097-514A-441E-B0A0-94BBD3524816}"/>
    <cellStyle name="Ref.Out - Date" xfId="85" xr:uid="{8B20E3B4-706B-41CE-864E-E775C3D3E39B}"/>
    <cellStyle name="Ref.Out - SubTotal" xfId="86" xr:uid="{11BF8659-80CF-4C13-9B69-58CDA4FF5B64}"/>
    <cellStyle name="Ref.Out - Text" xfId="87" xr:uid="{D6E2D691-99EC-4F06-9B51-7814062DE643}"/>
    <cellStyle name="SubTitle" xfId="71" xr:uid="{81F4C8C1-EA43-481A-9676-DC23C4FA3B53}"/>
    <cellStyle name="Time Line" xfId="88" xr:uid="{E03B2099-5F54-4B36-B917-7B8C5089334B}"/>
    <cellStyle name="Title" xfId="6" builtinId="15" customBuiltin="1"/>
    <cellStyle name="Total" xfId="21" builtinId="25" hidden="1"/>
    <cellStyle name="Units Label" xfId="89" xr:uid="{30F76D94-6F5D-4005-AA68-53AB799EC6FC}"/>
    <cellStyle name="Unused" xfId="27" xr:uid="{41FDAA62-0CFA-4ECE-8536-2FE4DDCF7B47}"/>
    <cellStyle name="Variance - #" xfId="28" xr:uid="{C6E31070-8FD9-44FE-9156-8DC91AE2C02C}"/>
    <cellStyle name="Variance - %" xfId="72" xr:uid="{0B45C513-E93C-425C-9EA0-C12C16E6E00D}"/>
    <cellStyle name="Variance - SubTotal" xfId="90" xr:uid="{EA38576B-A343-4751-923A-790D33FCBF99}"/>
    <cellStyle name="Variance - Total" xfId="29" xr:uid="{4F69F40F-674C-4CBD-B34C-2FD1E42EDEB8}"/>
    <cellStyle name="Warning Text" xfId="18" builtinId="11" customBuiltin="1"/>
  </cellStyles>
  <dxfs count="0"/>
  <tableStyles count="0" defaultTableStyle="TableStyleMedium2" defaultPivotStyle="PivotStyleLight16"/>
  <colors>
    <mruColors>
      <color rgb="FF0000FF"/>
      <color rgb="FFFC6017"/>
      <color rgb="FFB75EE1"/>
      <color rgb="FF1E4FA8"/>
      <color rgb="FF00153D"/>
      <color rgb="FF009C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</xdr:colOff>
      <xdr:row>0</xdr:row>
      <xdr:rowOff>38100</xdr:rowOff>
    </xdr:from>
    <xdr:to>
      <xdr:col>2</xdr:col>
      <xdr:colOff>45720</xdr:colOff>
      <xdr:row>0</xdr:row>
      <xdr:rowOff>355542</xdr:rowOff>
    </xdr:to>
    <xdr:pic>
      <xdr:nvPicPr>
        <xdr:cNvPr id="2" name="Picture 1" descr="A black and white logo&#10;&#10;AI-generated content may be incorrect.">
          <a:extLst>
            <a:ext uri="{FF2B5EF4-FFF2-40B4-BE49-F238E27FC236}">
              <a16:creationId xmlns:a16="http://schemas.microsoft.com/office/drawing/2014/main" id="{62CA0371-A16F-4060-9238-16E0B1457A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" y="38100"/>
          <a:ext cx="594360" cy="31744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</xdr:colOff>
      <xdr:row>0</xdr:row>
      <xdr:rowOff>38100</xdr:rowOff>
    </xdr:from>
    <xdr:to>
      <xdr:col>2</xdr:col>
      <xdr:colOff>45720</xdr:colOff>
      <xdr:row>0</xdr:row>
      <xdr:rowOff>355542</xdr:rowOff>
    </xdr:to>
    <xdr:pic>
      <xdr:nvPicPr>
        <xdr:cNvPr id="2" name="Picture 1" descr="A black and white logo&#10;&#10;AI-generated content may be incorrect.">
          <a:extLst>
            <a:ext uri="{FF2B5EF4-FFF2-40B4-BE49-F238E27FC236}">
              <a16:creationId xmlns:a16="http://schemas.microsoft.com/office/drawing/2014/main" id="{192DAAFB-40A9-4C65-B0F0-F7A8D7794A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" y="38100"/>
          <a:ext cx="586740" cy="31744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</xdr:colOff>
      <xdr:row>0</xdr:row>
      <xdr:rowOff>38100</xdr:rowOff>
    </xdr:from>
    <xdr:to>
      <xdr:col>2</xdr:col>
      <xdr:colOff>45720</xdr:colOff>
      <xdr:row>0</xdr:row>
      <xdr:rowOff>355542</xdr:rowOff>
    </xdr:to>
    <xdr:pic>
      <xdr:nvPicPr>
        <xdr:cNvPr id="2" name="Picture 1" descr="A black and white logo&#10;&#10;AI-generated content may be incorrect.">
          <a:extLst>
            <a:ext uri="{FF2B5EF4-FFF2-40B4-BE49-F238E27FC236}">
              <a16:creationId xmlns:a16="http://schemas.microsoft.com/office/drawing/2014/main" id="{76C5F7A7-1B4B-488B-8BE0-95F46A9ABB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" y="38100"/>
          <a:ext cx="609600" cy="31744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</xdr:row>
      <xdr:rowOff>30480</xdr:rowOff>
    </xdr:from>
    <xdr:to>
      <xdr:col>10</xdr:col>
      <xdr:colOff>500338</xdr:colOff>
      <xdr:row>15</xdr:row>
      <xdr:rowOff>12312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3FA5F77-AFC4-1399-9FE2-7E3EBCCA7E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4360" y="1493520"/>
          <a:ext cx="5377138" cy="1383912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17</xdr:row>
      <xdr:rowOff>38100</xdr:rowOff>
    </xdr:from>
    <xdr:to>
      <xdr:col>8</xdr:col>
      <xdr:colOff>503502</xdr:colOff>
      <xdr:row>36</xdr:row>
      <xdr:rowOff>46186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E9AD11A-F7B0-B6A8-0ED8-FADA1F010B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94361" y="3253740"/>
          <a:ext cx="4161101" cy="3338026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40</xdr:row>
      <xdr:rowOff>53340</xdr:rowOff>
    </xdr:from>
    <xdr:to>
      <xdr:col>17</xdr:col>
      <xdr:colOff>435678</xdr:colOff>
      <xdr:row>62</xdr:row>
      <xdr:rowOff>23394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79E0012-756A-B7EF-4C1A-2B63475C84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94361" y="7299960"/>
          <a:ext cx="9579677" cy="382577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64</xdr:row>
      <xdr:rowOff>38100</xdr:rowOff>
    </xdr:from>
    <xdr:to>
      <xdr:col>8</xdr:col>
      <xdr:colOff>328005</xdr:colOff>
      <xdr:row>68</xdr:row>
      <xdr:rowOff>30540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312E06D-94DF-A79F-7DCB-8803AD534E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94360" y="11490960"/>
          <a:ext cx="3985605" cy="69348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</xdr:colOff>
      <xdr:row>0</xdr:row>
      <xdr:rowOff>38100</xdr:rowOff>
    </xdr:from>
    <xdr:to>
      <xdr:col>2</xdr:col>
      <xdr:colOff>45720</xdr:colOff>
      <xdr:row>0</xdr:row>
      <xdr:rowOff>355542</xdr:rowOff>
    </xdr:to>
    <xdr:pic>
      <xdr:nvPicPr>
        <xdr:cNvPr id="2" name="Picture 1" descr="A black and white logo&#10;&#10;AI-generated content may be incorrect.">
          <a:extLst>
            <a:ext uri="{FF2B5EF4-FFF2-40B4-BE49-F238E27FC236}">
              <a16:creationId xmlns:a16="http://schemas.microsoft.com/office/drawing/2014/main" id="{0A24780F-62EA-45A8-A36A-9DC3BD8912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" y="38100"/>
          <a:ext cx="594360" cy="3174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RXL Custom Theme">
  <a:themeElements>
    <a:clrScheme name="RXL Custom Theme">
      <a:dk1>
        <a:srgbClr val="002138"/>
      </a:dk1>
      <a:lt1>
        <a:sysClr val="window" lastClr="FFFFFF"/>
      </a:lt1>
      <a:dk2>
        <a:srgbClr val="002138"/>
      </a:dk2>
      <a:lt2>
        <a:srgbClr val="F8F8F8"/>
      </a:lt2>
      <a:accent1>
        <a:srgbClr val="198B83"/>
      </a:accent1>
      <a:accent2>
        <a:srgbClr val="56BAB8"/>
      </a:accent2>
      <a:accent3>
        <a:srgbClr val="FC6017"/>
      </a:accent3>
      <a:accent4>
        <a:srgbClr val="F88D24"/>
      </a:accent4>
      <a:accent5>
        <a:srgbClr val="E6D3B8"/>
      </a:accent5>
      <a:accent6>
        <a:srgbClr val="FF4F4F"/>
      </a:accent6>
      <a:hlink>
        <a:srgbClr val="467886"/>
      </a:hlink>
      <a:folHlink>
        <a:srgbClr val="96607D"/>
      </a:folHlink>
    </a:clrScheme>
    <a:fontScheme name="RXL Custom Theme">
      <a:majorFont>
        <a:latin typeface="Aria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accent3"/>
        </a:solidFill>
        <a:ln w="28575">
          <a:solidFill>
            <a:schemeClr val="accent3">
              <a:lumMod val="75000"/>
            </a:schemeClr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a:spPr>
      <a:bodyPr vertOverflow="clip" horzOverflow="clip" rtlCol="0" anchor="ctr"/>
      <a:lstStyle>
        <a:defPPr algn="ctr">
          <a:defRPr sz="1200" kern="1200">
            <a:solidFill>
              <a:schemeClr val="bg1"/>
            </a:solidFill>
            <a:latin typeface="+mj-lt"/>
            <a:cs typeface="Arial" panose="020B0604020202020204" pitchFamily="34" charset="0"/>
          </a:defRPr>
        </a:defPPr>
      </a:lstStyle>
      <a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5898898-00B4-4C03-BA06-A0F23E263CD4}">
  <we:reference id="wa200003696" version="1.3.0.0" store="en-GB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E868B07E-8E73-453F-8EDC-C5D00DFF7CD9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gist.github.com/r-silk/1203fd946f4096f3744083040668dba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40545-A130-4DC7-ACDB-2FCDAA37438B}">
  <sheetPr codeName="Sheet1"/>
  <dimension ref="A1:BD788"/>
  <sheetViews>
    <sheetView showGridLines="0" tabSelected="1" workbookViewId="0">
      <pane ySplit="1" topLeftCell="A2" activePane="bottomLeft" state="frozen"/>
      <selection pane="bottomLeft"/>
    </sheetView>
  </sheetViews>
  <sheetFormatPr defaultRowHeight="12.75" x14ac:dyDescent="0.2"/>
  <cols>
    <col min="1" max="2" width="4.28515625" customWidth="1"/>
  </cols>
  <sheetData>
    <row r="1" spans="1:17" s="3" customFormat="1" ht="30" customHeight="1" x14ac:dyDescent="0.2">
      <c r="A1" s="11"/>
      <c r="C1" s="1" t="s">
        <v>8</v>
      </c>
    </row>
    <row r="3" spans="1:17" x14ac:dyDescent="0.2">
      <c r="B3" s="5" t="s">
        <v>1</v>
      </c>
    </row>
    <row r="4" spans="1:17" x14ac:dyDescent="0.2">
      <c r="C4" t="s">
        <v>9</v>
      </c>
    </row>
    <row r="5" spans="1:17" x14ac:dyDescent="0.2">
      <c r="C5" t="s">
        <v>10</v>
      </c>
    </row>
    <row r="6" spans="1:17" x14ac:dyDescent="0.2">
      <c r="C6" t="s">
        <v>11</v>
      </c>
    </row>
    <row r="7" spans="1:17" x14ac:dyDescent="0.2">
      <c r="C7" t="s">
        <v>12</v>
      </c>
    </row>
    <row r="9" spans="1:17" x14ac:dyDescent="0.2">
      <c r="B9" s="13" t="s">
        <v>13</v>
      </c>
    </row>
    <row r="10" spans="1:17" ht="13.5" thickBot="1" x14ac:dyDescent="0.25">
      <c r="C10" s="14" t="s">
        <v>14</v>
      </c>
      <c r="D10" s="14"/>
      <c r="F10" s="14" t="s">
        <v>21</v>
      </c>
      <c r="H10" s="14" t="s">
        <v>27</v>
      </c>
      <c r="I10" s="14"/>
      <c r="K10" s="15" t="s">
        <v>31</v>
      </c>
      <c r="L10" s="16" t="s">
        <v>15</v>
      </c>
      <c r="M10" s="16" t="s">
        <v>17</v>
      </c>
      <c r="N10" s="16" t="s">
        <v>19</v>
      </c>
      <c r="O10" s="16" t="s">
        <v>32</v>
      </c>
      <c r="P10" s="16"/>
      <c r="Q10" s="17"/>
    </row>
    <row r="11" spans="1:17" x14ac:dyDescent="0.2">
      <c r="C11" s="16" t="s">
        <v>15</v>
      </c>
      <c r="D11" s="16" t="s">
        <v>16</v>
      </c>
      <c r="F11" s="16" t="s">
        <v>22</v>
      </c>
      <c r="H11" s="16" t="s">
        <v>22</v>
      </c>
      <c r="I11" s="16" t="s">
        <v>28</v>
      </c>
      <c r="K11" s="15"/>
      <c r="L11" s="16" t="s">
        <v>16</v>
      </c>
      <c r="M11" s="16" t="s">
        <v>18</v>
      </c>
      <c r="N11" s="16" t="s">
        <v>20</v>
      </c>
      <c r="O11" s="16" t="s">
        <v>33</v>
      </c>
      <c r="P11" s="16"/>
      <c r="Q11" s="17"/>
    </row>
    <row r="12" spans="1:17" x14ac:dyDescent="0.2">
      <c r="C12" s="16" t="s">
        <v>17</v>
      </c>
      <c r="D12" s="16" t="s">
        <v>18</v>
      </c>
      <c r="F12" s="16" t="s">
        <v>23</v>
      </c>
      <c r="H12" s="16" t="s">
        <v>23</v>
      </c>
      <c r="I12" s="16" t="s">
        <v>29</v>
      </c>
    </row>
    <row r="13" spans="1:17" x14ac:dyDescent="0.2">
      <c r="C13" s="16" t="s">
        <v>19</v>
      </c>
      <c r="D13" s="16" t="s">
        <v>20</v>
      </c>
      <c r="F13" s="16" t="s">
        <v>24</v>
      </c>
      <c r="H13" s="16" t="s">
        <v>24</v>
      </c>
      <c r="I13" s="16" t="s">
        <v>30</v>
      </c>
      <c r="K13" s="15" t="s">
        <v>34</v>
      </c>
      <c r="L13" s="16" t="s">
        <v>22</v>
      </c>
      <c r="M13" s="16" t="s">
        <v>23</v>
      </c>
      <c r="N13" s="16" t="s">
        <v>24</v>
      </c>
      <c r="O13" s="16" t="s">
        <v>25</v>
      </c>
      <c r="P13" s="16" t="s">
        <v>26</v>
      </c>
      <c r="Q13" s="16"/>
    </row>
    <row r="14" spans="1:17" x14ac:dyDescent="0.2">
      <c r="C14" s="16"/>
      <c r="D14" s="16"/>
      <c r="F14" s="16" t="s">
        <v>25</v>
      </c>
      <c r="H14" s="16" t="s">
        <v>22</v>
      </c>
      <c r="I14" s="16" t="s">
        <v>28</v>
      </c>
    </row>
    <row r="15" spans="1:17" x14ac:dyDescent="0.2">
      <c r="C15" s="16" t="e">
        <v>#N/A</v>
      </c>
      <c r="D15" s="16"/>
      <c r="F15" s="16" t="s">
        <v>26</v>
      </c>
      <c r="H15" s="16" t="s">
        <v>23</v>
      </c>
      <c r="I15" s="16" t="s">
        <v>29</v>
      </c>
    </row>
    <row r="16" spans="1:17" x14ac:dyDescent="0.2">
      <c r="C16" s="17"/>
      <c r="D16" s="17"/>
      <c r="F16" s="16"/>
      <c r="H16" s="17"/>
      <c r="I16" s="17"/>
    </row>
    <row r="19" spans="2:21" s="7" customFormat="1" ht="16.5" thickBot="1" x14ac:dyDescent="0.3">
      <c r="B19" s="8">
        <f xml:space="preserve"> MAX(B$1:B1) + 1</f>
        <v>1</v>
      </c>
      <c r="C19" s="7" t="s">
        <v>5</v>
      </c>
    </row>
    <row r="21" spans="2:21" x14ac:dyDescent="0.2">
      <c r="B21" s="21" t="s">
        <v>2</v>
      </c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</row>
    <row r="23" spans="2:21" x14ac:dyDescent="0.2">
      <c r="C23" t="s">
        <v>35</v>
      </c>
    </row>
    <row r="24" spans="2:21" x14ac:dyDescent="0.2">
      <c r="C24" t="s">
        <v>36</v>
      </c>
    </row>
    <row r="25" spans="2:21" x14ac:dyDescent="0.2">
      <c r="C25" t="s">
        <v>37</v>
      </c>
    </row>
    <row r="26" spans="2:21" x14ac:dyDescent="0.2">
      <c r="C26" t="s">
        <v>38</v>
      </c>
    </row>
    <row r="27" spans="2:21" x14ac:dyDescent="0.2">
      <c r="C27" t="s">
        <v>39</v>
      </c>
    </row>
    <row r="29" spans="2:21" x14ac:dyDescent="0.2">
      <c r="C29" s="12" t="s">
        <v>40</v>
      </c>
      <c r="F29" s="12" t="s">
        <v>41</v>
      </c>
      <c r="J29" s="12" t="s">
        <v>42</v>
      </c>
    </row>
    <row r="30" spans="2:21" x14ac:dyDescent="0.2">
      <c r="C30" s="19" t="str" cm="1">
        <f t="array" ref="C30:D54" xml:space="preserve"> _xlfn.LAMBDA(_xlpm.list_one,_xlpm.list_two,
  _xlfn.LET(
    _xlpm._list1, _xlfn.TOCOL(_xlpm.list_one),
    _xlpm._list2, _xlfn.TOCOL(_xlpm.list_two),
    _xlpm._len, ROWS(_xlpm._list2),
    _xlpm._idx0, _xlfn.SEQUENCE(_xlpm._len * ROWS(_xlpm._list1), 1),
    _xlpm._idx1, _xlfn.CEILING.MATH(_xlpm._idx0 / _xlpm._len),
    _xlpm._idx2, MOD(_xlpm._idx0 - 1, _xlpm._len) + 1,
    _xlfn.HSTACK( INDEX(_xlpm._list1, _xlpm._idx1), INDEX(_xlpm._list2, _xlpm._idx2))
  )
)(C11:C15, F11:F15)</f>
        <v>One</v>
      </c>
      <c r="D30" s="18" t="str">
        <v>AAAA</v>
      </c>
      <c r="F30" s="19" t="str" cm="1">
        <f t="array" ref="F30:G54" xml:space="preserve"> _xlfn.LAMBDA(_xlpm.list_one,_xlpm.list_two,
  _xlfn.LET(
    _xlpm._list1, IF(
      AND(COLUMNS(_xlpm.list_one) &gt; 1, ROWS(_xlpm.list_one) &gt; 1),
      IF(
        COLUMNS(_xlpm.list_one) &gt; ROWS(_xlpm.list_one),
        _xlfn.CHOOSEROWS(_xlpm.list_one, 1),
        _xlfn.CHOOSECOLS(_xlpm.list_one, 1)
        ),
      _xlpm.list_one
      ),
    _xlpm._list2, IF(
      AND(COLUMNS(_xlpm.list_two) &gt; 1, ROWS(_xlpm.list_two) &gt; 1),
      IF(
        COLUMNS(_xlpm.list_two) &gt; ROWS(_xlpm.list_two),
        _xlfn.CHOOSEROWS(_xlpm.list_two, 1),
        _xlfn.CHOOSECOLS(_xlpm.list_two, 1)
        ),
      _xlpm.list_two
      ),
    _xlpm._col1, _xlfn.TOCOL(_xlpm._list1),
    _xlpm._col2, _xlfn.TOCOL(_xlpm._list2),
    _xlpm._len, ROWS(_xlpm._col2),
    _xlpm._idx0, _xlfn.SEQUENCE(_xlpm._len * ROWS(_xlpm._col1), 1),
    _xlpm._idx1, _xlfn.CEILING.MATH(_xlpm._idx0 / _xlpm._len),
    _xlpm._idx2, MOD(_xlpm._idx0 - 1, _xlpm._len) + 1,
    _xlfn.HSTACK( INDEX(_xlpm._col1, _xlpm._idx1), INDEX(_xlpm._col2, _xlpm._idx2))
  )
)(C11:D15, F11:G15)</f>
        <v>One</v>
      </c>
      <c r="G30" s="18" t="str">
        <v>AAAA</v>
      </c>
      <c r="J30" s="19" t="str" cm="1">
        <f t="array" ref="J30:K49" xml:space="preserve"> _xlfn.LAMBDA(_xlpm.list_one,_xlpm.list_two,
  _xlfn.LET(
    _xlpm._list1, IF(
      AND(COLUMNS(_xlpm.list_one) &gt; 1, ROWS(_xlpm.list_one) &gt; 1),
      IF(
        COLUMNS(_xlpm.list_one) &gt; ROWS(_xlpm.list_one),
        _xlfn.CHOOSEROWS(_xlpm.list_one, 1),
        _xlfn.CHOOSECOLS(_xlpm.list_one, 1)
        ),
      _xlpm.list_one
      ),
    _xlpm._list2, IF(
      AND(COLUMNS(_xlpm.list_two) &gt; 1, ROWS(_xlpm.list_two) &gt; 1),
      IF(
        COLUMNS(_xlpm.list_two) &gt; ROWS(_xlpm.list_two),
        _xlfn.CHOOSEROWS(_xlpm.list_two, 1),
        _xlfn.CHOOSECOLS(_xlpm.list_two, 1)
        ),
      _xlpm.list_two
      ),
    _xlpm._col1, _xlfn.TOCOL(_xlpm._list1),
    _xlpm._col2, _xlfn.TOCOL(_xlpm._list2),
    _xlpm._len, ROWS(_xlpm._col2),
    _xlpm._idx0, _xlfn.SEQUENCE(_xlpm._len * ROWS(_xlpm._col1), 1),
    _xlpm._idx1, _xlfn.CEILING.MATH(_xlpm._idx0 / _xlpm._len),
    _xlpm._idx2, MOD(_xlpm._idx0 - 1, _xlpm._len) + 1,
    _xlfn.HSTACK( INDEX(_xlpm._col1, _xlpm._idx1), INDEX(_xlpm._col2, _xlpm._idx2))
  )
)(L10:O11, L13:P13)</f>
        <v>One</v>
      </c>
      <c r="K30" s="18" t="str">
        <v>AAAA</v>
      </c>
    </row>
    <row r="31" spans="2:21" x14ac:dyDescent="0.2">
      <c r="C31" s="18" t="str">
        <v>One</v>
      </c>
      <c r="D31" s="18" t="str">
        <v>BBBB</v>
      </c>
      <c r="F31" s="18" t="str">
        <v>One</v>
      </c>
      <c r="G31" s="18" t="str">
        <v>BBBB</v>
      </c>
      <c r="J31" s="18" t="str">
        <v>One</v>
      </c>
      <c r="K31" s="18" t="str">
        <v>BBBB</v>
      </c>
    </row>
    <row r="32" spans="2:21" x14ac:dyDescent="0.2">
      <c r="C32" s="18" t="str">
        <v>One</v>
      </c>
      <c r="D32" s="18" t="str">
        <v>CCCC</v>
      </c>
      <c r="F32" s="18" t="str">
        <v>One</v>
      </c>
      <c r="G32" s="18" t="str">
        <v>CCCC</v>
      </c>
      <c r="J32" s="18" t="str">
        <v>One</v>
      </c>
      <c r="K32" s="18" t="str">
        <v>CCCC</v>
      </c>
    </row>
    <row r="33" spans="3:11" x14ac:dyDescent="0.2">
      <c r="C33" s="18" t="str">
        <v>One</v>
      </c>
      <c r="D33" s="18" t="str">
        <v>DDDD</v>
      </c>
      <c r="F33" s="18" t="str">
        <v>One</v>
      </c>
      <c r="G33" s="18" t="str">
        <v>DDDD</v>
      </c>
      <c r="J33" s="18" t="str">
        <v>One</v>
      </c>
      <c r="K33" s="18" t="str">
        <v>DDDD</v>
      </c>
    </row>
    <row r="34" spans="3:11" x14ac:dyDescent="0.2">
      <c r="C34" s="18" t="str">
        <v>One</v>
      </c>
      <c r="D34" s="18" t="str">
        <v>EEEE</v>
      </c>
      <c r="F34" s="18" t="str">
        <v>One</v>
      </c>
      <c r="G34" s="18" t="str">
        <v>EEEE</v>
      </c>
      <c r="J34" s="18" t="str">
        <v>One</v>
      </c>
      <c r="K34" s="18" t="str">
        <v>EEEE</v>
      </c>
    </row>
    <row r="35" spans="3:11" x14ac:dyDescent="0.2">
      <c r="C35" s="18" t="str">
        <v>Two</v>
      </c>
      <c r="D35" s="18" t="str">
        <v>AAAA</v>
      </c>
      <c r="F35" s="18" t="str">
        <v>Two</v>
      </c>
      <c r="G35" s="18" t="str">
        <v>AAAA</v>
      </c>
      <c r="J35" s="18" t="str">
        <v>Two</v>
      </c>
      <c r="K35" s="18" t="str">
        <v>AAAA</v>
      </c>
    </row>
    <row r="36" spans="3:11" x14ac:dyDescent="0.2">
      <c r="C36" s="18" t="str">
        <v>Two</v>
      </c>
      <c r="D36" s="18" t="str">
        <v>BBBB</v>
      </c>
      <c r="F36" s="18" t="str">
        <v>Two</v>
      </c>
      <c r="G36" s="18" t="str">
        <v>BBBB</v>
      </c>
      <c r="J36" s="18" t="str">
        <v>Two</v>
      </c>
      <c r="K36" s="18" t="str">
        <v>BBBB</v>
      </c>
    </row>
    <row r="37" spans="3:11" x14ac:dyDescent="0.2">
      <c r="C37" s="18" t="str">
        <v>Two</v>
      </c>
      <c r="D37" s="18" t="str">
        <v>CCCC</v>
      </c>
      <c r="F37" s="18" t="str">
        <v>Two</v>
      </c>
      <c r="G37" s="18" t="str">
        <v>CCCC</v>
      </c>
      <c r="J37" s="18" t="str">
        <v>Two</v>
      </c>
      <c r="K37" s="18" t="str">
        <v>CCCC</v>
      </c>
    </row>
    <row r="38" spans="3:11" x14ac:dyDescent="0.2">
      <c r="C38" s="18" t="str">
        <v>Two</v>
      </c>
      <c r="D38" s="18" t="str">
        <v>DDDD</v>
      </c>
      <c r="F38" s="18" t="str">
        <v>Two</v>
      </c>
      <c r="G38" s="18" t="str">
        <v>DDDD</v>
      </c>
      <c r="J38" s="18" t="str">
        <v>Two</v>
      </c>
      <c r="K38" s="18" t="str">
        <v>DDDD</v>
      </c>
    </row>
    <row r="39" spans="3:11" x14ac:dyDescent="0.2">
      <c r="C39" s="18" t="str">
        <v>Two</v>
      </c>
      <c r="D39" s="18" t="str">
        <v>EEEE</v>
      </c>
      <c r="F39" s="18" t="str">
        <v>Two</v>
      </c>
      <c r="G39" s="18" t="str">
        <v>EEEE</v>
      </c>
      <c r="J39" s="18" t="str">
        <v>Two</v>
      </c>
      <c r="K39" s="18" t="str">
        <v>EEEE</v>
      </c>
    </row>
    <row r="40" spans="3:11" x14ac:dyDescent="0.2">
      <c r="C40" s="18" t="str">
        <v>Three</v>
      </c>
      <c r="D40" s="18" t="str">
        <v>AAAA</v>
      </c>
      <c r="F40" s="18" t="str">
        <v>Three</v>
      </c>
      <c r="G40" s="18" t="str">
        <v>AAAA</v>
      </c>
      <c r="J40" s="18" t="str">
        <v>Three</v>
      </c>
      <c r="K40" s="18" t="str">
        <v>AAAA</v>
      </c>
    </row>
    <row r="41" spans="3:11" x14ac:dyDescent="0.2">
      <c r="C41" s="18" t="str">
        <v>Three</v>
      </c>
      <c r="D41" s="18" t="str">
        <v>BBBB</v>
      </c>
      <c r="F41" s="18" t="str">
        <v>Three</v>
      </c>
      <c r="G41" s="18" t="str">
        <v>BBBB</v>
      </c>
      <c r="J41" s="18" t="str">
        <v>Three</v>
      </c>
      <c r="K41" s="18" t="str">
        <v>BBBB</v>
      </c>
    </row>
    <row r="42" spans="3:11" x14ac:dyDescent="0.2">
      <c r="C42" s="18" t="str">
        <v>Three</v>
      </c>
      <c r="D42" s="18" t="str">
        <v>CCCC</v>
      </c>
      <c r="F42" s="18" t="str">
        <v>Three</v>
      </c>
      <c r="G42" s="18" t="str">
        <v>CCCC</v>
      </c>
      <c r="J42" s="18" t="str">
        <v>Three</v>
      </c>
      <c r="K42" s="18" t="str">
        <v>CCCC</v>
      </c>
    </row>
    <row r="43" spans="3:11" x14ac:dyDescent="0.2">
      <c r="C43" s="18" t="str">
        <v>Three</v>
      </c>
      <c r="D43" s="18" t="str">
        <v>DDDD</v>
      </c>
      <c r="F43" s="18" t="str">
        <v>Three</v>
      </c>
      <c r="G43" s="18" t="str">
        <v>DDDD</v>
      </c>
      <c r="J43" s="18" t="str">
        <v>Three</v>
      </c>
      <c r="K43" s="18" t="str">
        <v>DDDD</v>
      </c>
    </row>
    <row r="44" spans="3:11" x14ac:dyDescent="0.2">
      <c r="C44" s="18" t="str">
        <v>Three</v>
      </c>
      <c r="D44" s="18" t="str">
        <v>EEEE</v>
      </c>
      <c r="F44" s="18" t="str">
        <v>Three</v>
      </c>
      <c r="G44" s="18" t="str">
        <v>EEEE</v>
      </c>
      <c r="J44" s="18" t="str">
        <v>Three</v>
      </c>
      <c r="K44" s="18" t="str">
        <v>EEEE</v>
      </c>
    </row>
    <row r="45" spans="3:11" x14ac:dyDescent="0.2">
      <c r="C45" s="18">
        <v>0</v>
      </c>
      <c r="D45" s="18" t="str">
        <v>AAAA</v>
      </c>
      <c r="F45" s="18">
        <v>0</v>
      </c>
      <c r="G45" s="18" t="str">
        <v>AAAA</v>
      </c>
      <c r="J45" s="18" t="str">
        <v>Four</v>
      </c>
      <c r="K45" s="18" t="str">
        <v>AAAA</v>
      </c>
    </row>
    <row r="46" spans="3:11" x14ac:dyDescent="0.2">
      <c r="C46" s="18">
        <v>0</v>
      </c>
      <c r="D46" s="18" t="str">
        <v>BBBB</v>
      </c>
      <c r="F46" s="18">
        <v>0</v>
      </c>
      <c r="G46" s="18" t="str">
        <v>BBBB</v>
      </c>
      <c r="J46" s="18" t="str">
        <v>Four</v>
      </c>
      <c r="K46" s="18" t="str">
        <v>BBBB</v>
      </c>
    </row>
    <row r="47" spans="3:11" x14ac:dyDescent="0.2">
      <c r="C47" s="18">
        <v>0</v>
      </c>
      <c r="D47" s="18" t="str">
        <v>CCCC</v>
      </c>
      <c r="F47" s="18">
        <v>0</v>
      </c>
      <c r="G47" s="18" t="str">
        <v>CCCC</v>
      </c>
      <c r="J47" s="18" t="str">
        <v>Four</v>
      </c>
      <c r="K47" s="18" t="str">
        <v>CCCC</v>
      </c>
    </row>
    <row r="48" spans="3:11" x14ac:dyDescent="0.2">
      <c r="C48" s="18">
        <v>0</v>
      </c>
      <c r="D48" s="18" t="str">
        <v>DDDD</v>
      </c>
      <c r="F48" s="18">
        <v>0</v>
      </c>
      <c r="G48" s="18" t="str">
        <v>DDDD</v>
      </c>
      <c r="J48" s="18" t="str">
        <v>Four</v>
      </c>
      <c r="K48" s="18" t="str">
        <v>DDDD</v>
      </c>
    </row>
    <row r="49" spans="2:21" x14ac:dyDescent="0.2">
      <c r="C49" s="18">
        <v>0</v>
      </c>
      <c r="D49" s="18" t="str">
        <v>EEEE</v>
      </c>
      <c r="F49" s="18">
        <v>0</v>
      </c>
      <c r="G49" s="18" t="str">
        <v>EEEE</v>
      </c>
      <c r="J49" s="18" t="str">
        <v>Four</v>
      </c>
      <c r="K49" s="18" t="str">
        <v>EEEE</v>
      </c>
    </row>
    <row r="50" spans="2:21" x14ac:dyDescent="0.2">
      <c r="C50" s="18" t="e">
        <v>#N/A</v>
      </c>
      <c r="D50" s="18" t="str">
        <v>AAAA</v>
      </c>
      <c r="F50" s="18" t="e">
        <v>#N/A</v>
      </c>
      <c r="G50" s="18" t="str">
        <v>AAAA</v>
      </c>
    </row>
    <row r="51" spans="2:21" x14ac:dyDescent="0.2">
      <c r="C51" s="18" t="e">
        <v>#N/A</v>
      </c>
      <c r="D51" s="18" t="str">
        <v>BBBB</v>
      </c>
      <c r="F51" s="18" t="e">
        <v>#N/A</v>
      </c>
      <c r="G51" s="18" t="str">
        <v>BBBB</v>
      </c>
    </row>
    <row r="52" spans="2:21" x14ac:dyDescent="0.2">
      <c r="C52" s="18" t="e">
        <v>#N/A</v>
      </c>
      <c r="D52" s="18" t="str">
        <v>CCCC</v>
      </c>
      <c r="F52" s="18" t="e">
        <v>#N/A</v>
      </c>
      <c r="G52" s="18" t="str">
        <v>CCCC</v>
      </c>
    </row>
    <row r="53" spans="2:21" x14ac:dyDescent="0.2">
      <c r="C53" s="18" t="e">
        <v>#N/A</v>
      </c>
      <c r="D53" s="18" t="str">
        <v>DDDD</v>
      </c>
      <c r="F53" s="18" t="e">
        <v>#N/A</v>
      </c>
      <c r="G53" s="18" t="str">
        <v>DDDD</v>
      </c>
    </row>
    <row r="54" spans="2:21" x14ac:dyDescent="0.2">
      <c r="C54" s="18" t="e">
        <v>#N/A</v>
      </c>
      <c r="D54" s="18" t="str">
        <v>EEEE</v>
      </c>
      <c r="F54" s="18" t="e">
        <v>#N/A</v>
      </c>
      <c r="G54" s="18" t="str">
        <v>EEEE</v>
      </c>
    </row>
    <row r="57" spans="2:21" x14ac:dyDescent="0.2">
      <c r="B57" s="21" t="s">
        <v>43</v>
      </c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</row>
    <row r="59" spans="2:21" x14ac:dyDescent="0.2">
      <c r="C59" t="s">
        <v>35</v>
      </c>
    </row>
    <row r="60" spans="2:21" x14ac:dyDescent="0.2">
      <c r="C60" t="s">
        <v>44</v>
      </c>
    </row>
    <row r="61" spans="2:21" x14ac:dyDescent="0.2">
      <c r="C61" t="s">
        <v>45</v>
      </c>
    </row>
    <row r="62" spans="2:21" x14ac:dyDescent="0.2">
      <c r="C62" t="s">
        <v>46</v>
      </c>
    </row>
    <row r="63" spans="2:21" x14ac:dyDescent="0.2">
      <c r="K63" s="12" t="s">
        <v>47</v>
      </c>
      <c r="N63" s="12" t="s">
        <v>47</v>
      </c>
    </row>
    <row r="64" spans="2:21" x14ac:dyDescent="0.2">
      <c r="C64" s="12" t="s">
        <v>48</v>
      </c>
      <c r="G64" s="12" t="s">
        <v>49</v>
      </c>
      <c r="K64" s="12" t="s">
        <v>50</v>
      </c>
      <c r="N64" s="12" t="s">
        <v>51</v>
      </c>
    </row>
    <row r="65" spans="3:15" x14ac:dyDescent="0.2">
      <c r="G65" s="22" t="s">
        <v>54</v>
      </c>
      <c r="H65" s="16"/>
      <c r="K65" s="22" t="s">
        <v>54</v>
      </c>
      <c r="L65" s="16"/>
      <c r="N65" s="22" t="s">
        <v>54</v>
      </c>
      <c r="O65" s="16"/>
    </row>
    <row r="66" spans="3:15" x14ac:dyDescent="0.2">
      <c r="C66" s="22" t="s">
        <v>52</v>
      </c>
      <c r="D66" s="23">
        <v>0</v>
      </c>
      <c r="G66" s="22" t="s">
        <v>52</v>
      </c>
      <c r="H66" s="23">
        <v>1</v>
      </c>
      <c r="K66" s="22" t="s">
        <v>52</v>
      </c>
      <c r="L66" s="23">
        <v>0</v>
      </c>
      <c r="N66" s="22" t="s">
        <v>52</v>
      </c>
      <c r="O66" s="23">
        <v>0</v>
      </c>
    </row>
    <row r="67" spans="3:15" x14ac:dyDescent="0.2">
      <c r="C67" s="22" t="s">
        <v>53</v>
      </c>
      <c r="D67" s="23">
        <v>0</v>
      </c>
      <c r="G67" s="22" t="s">
        <v>53</v>
      </c>
      <c r="H67" s="23">
        <v>1</v>
      </c>
      <c r="K67" s="22" t="s">
        <v>53</v>
      </c>
      <c r="L67" s="23">
        <v>0</v>
      </c>
      <c r="N67" s="22" t="s">
        <v>53</v>
      </c>
      <c r="O67" s="23">
        <v>0</v>
      </c>
    </row>
    <row r="68" spans="3:15" x14ac:dyDescent="0.2">
      <c r="C68" s="19" t="str" cm="1">
        <f t="array" ref="C68:D92" xml:space="preserve"> _xlfn.LAMBDA(_xlpm.list_one,_xlpm.list_two,_xlop.filter_blanks,_xlop.filter_errors,
  _xlfn.LET(
    _xlpm._list1, IF(
      AND(COLUMNS(_xlpm.list_one) &gt; 1, ROWS(_xlpm.list_one) &gt; 1),
      IF(
        COLUMNS(_xlpm.list_one) &gt; ROWS(_xlpm.list_one),
        _xlfn.CHOOSEROWS(_xlpm.list_one, 1),
        _xlfn.CHOOSECOLS(_xlpm.list_one, 1)
        ),
      _xlpm.list_one
      ),
    _xlpm._list2, IF(
      AND(COLUMNS(_xlpm.list_two) &gt; 1, ROWS(_xlpm.list_two) &gt; 1),
      IF(
        COLUMNS(_xlpm.list_two) &gt; ROWS(_xlpm.list_two),
        _xlfn.CHOOSEROWS(_xlpm.list_two, 1),
        _xlfn.CHOOSECOLS(_xlpm.list_two, 1)
        ),
      _xlpm.list_two
      ),
    _xlpm._ignore,
      IF( OR( _xlfn.ISOMITTED(_xlpm.filter_blanks), NOT(_xlpm.filter_blanks)), 0, 1) +
      IF( OR( _xlfn.ISOMITTED(_xlpm.filter_errors), NOT(_xlpm.filter_errors)), 0, 2),
    _xlpm._col1, _xlfn.TOCOL(_xlpm._list1, _xlpm._ignore),
    _xlpm._col2, _xlfn.TOCOL(_xlpm._list2, _xlpm._ignore),
    _xlpm._len, ROWS(_xlpm._col2),
    _xlpm._idx0, _xlfn.SEQUENCE(_xlpm._len * ROWS(_xlpm._col1), 1),
    _xlpm._idx1, _xlfn.CEILING.MATH(_xlpm._idx0 / _xlpm._len),
    _xlpm._idx2, MOD(_xlpm._idx0 - 1, _xlpm._len) + 1,
    _xlfn.HSTACK( INDEX(_xlpm._col1, _xlpm._idx1), INDEX(_xlpm._col2, _xlpm._idx2))
  )
)(C11:C15, F11:F15, D66, D67)</f>
        <v>One</v>
      </c>
      <c r="D68" s="18" t="str">
        <v>AAAA</v>
      </c>
      <c r="G68" s="19" t="str" cm="1">
        <f t="array" ref="G68:H82" xml:space="preserve"> _xlfn.LAMBDA(_xlpm.list_one,_xlpm.list_two,_xlop.filter_blanks,_xlop.filter_errors,_xlop.replace_blanks,
  _xlfn.LET(
    _xlpm._list1, IF(
      AND(COLUMNS(_xlpm.list_one) &gt; 1, ROWS(_xlpm.list_one) &gt; 1),
      IF(COLUMNS(_xlpm.list_one) &gt; ROWS(_xlpm.list_one), _xlfn.CHOOSEROWS(_xlpm.list_one, 1), _xlfn.CHOOSECOLS(_xlpm.list_one, 1)),
      _xlpm.list_one
      ),
    _xlpm._list2, IF(
      AND(COLUMNS(_xlpm.list_two) &gt; 1, ROWS(_xlpm.list_two) &gt; 1),
      IF(COLUMNS(_xlpm.list_two) &gt; ROWS(_xlpm.list_two), _xlfn.CHOOSEROWS(_xlpm.list_two, 1), _xlfn.CHOOSECOLS(_xlpm.list_two, 1)),
      _xlpm.list_two
      ),
    _xlpm._fltr1, IF(
      NOT(ISBLANK(_xlpm.replace_blanks)),
      IF( ISBLANK(_xlpm._list1), _xlpm.replace_blanks, _xlpm._list1),
      _xlpm._list1
      ),
    _xlpm._fltr2, IF(
      NOT(ISBLANK(_xlpm.replace_blanks)),
      IF( ISBLANK(_xlpm._list2), _xlpm.replace_blanks, _xlpm._list2),
      _xlpm._list2
      ),
    _xlpm._ignore,
      IF( OR( _xlfn.ISOMITTED(_xlpm.filter_blanks), NOT(_xlpm.filter_blanks)), 0, 1) +
      IF( OR( _xlfn.ISOMITTED(_xlpm.filter_errors), NOT(_xlpm.filter_errors)), 0, 2),
    _xlpm._col1, _xlfn.TOCOL(_xlpm._fltr1, _xlpm._ignore),
    _xlpm._col2, _xlfn.TOCOL(_xlpm._fltr2, _xlpm._ignore),
    _xlpm._len, ROWS(_xlpm._col2),
    _xlpm._idx0, _xlfn.SEQUENCE(_xlpm._len * ROWS(_xlpm._col1), 1),
    _xlpm._idx1, _xlfn.CEILING.MATH(_xlpm._idx0 / _xlpm._len),
    _xlpm._idx2, MOD(_xlpm._idx0 - 1, _xlpm._len) + 1,
    _xlfn.HSTACK( INDEX(_xlpm._col1, _xlpm._idx1), INDEX(_xlpm._col2, _xlpm._idx2))
  )
)(C11:C15, F11:F16, H66, H67, H65)</f>
        <v>One</v>
      </c>
      <c r="H68" s="18" t="str">
        <v>AAAA</v>
      </c>
      <c r="K68" s="19" t="str" cm="1">
        <f t="array" ref="K68:L97" xml:space="preserve"> _xlfn.LAMBDA(_xlpm.list_one,_xlpm.list_two,_xlop.filter_blanks,_xlop.filter_errors,_xlop.replace_blanks,
  _xlfn.LET(
    _xlpm._ignore,
      IF( OR( _xlfn.ISOMITTED(_xlpm.filter_blanks), NOT(_xlpm.filter_blanks)), 0, 1) +
      IF( OR( _xlfn.ISOMITTED(_xlpm.filter_errors), NOT(_xlpm.filter_errors)), 0, 2),
    _xlpm._inpChk, IF(
      OR( NOT(ISREF(_xlpm.list_one)), NOT(ISREF(_xlpm.list_two))),#REF!,
      IF(
        OR( AND( NOT(ISLOGICAL(
      _xlpm.filter_blanks)), NOT(ISNUMBER(_xlpm.filter_blanks))), AND( NOT(ISLOGICAL(_xlpm.filter_errors)), NOT(ISNUMBER(_xlpm.filter_errors)))),
        #VALUE!,
        ""
      )
    ),
    _xlpm._list1, IF(
      AND(COLUMNS(_xlpm.list_one) &gt; 1, ROWS(_xlpm.list_one) &gt; 1),
      IF(COLUMNS(_xlpm.list_one) &gt; ROWS(_xlpm.list_one),
        _xlfn.CHOOSEROWS(_xlpm.list_one, 1),
        _xlfn.CHOOSECOLS(_xlpm.list_one, 1)
      ),
      _xlpm.list_one
    ),
    _xlpm._list2, IF(
      AND(COLUMNS(_xlpm.list_two) &gt; 1, ROWS(_xlpm.list_two) &gt; 1),
      IF(COLUMNS(_xlpm.list_two) &gt; ROWS(_xlpm.list_two),
        _xlfn.CHOOSEROWS(_xlpm.list_two, 1),
        _xlfn.CHOOSECOLS(_xlpm.list_two, 1)
      ),
      _xlpm.list_two
    ),
    _xlpm._fltr1, IF(
      NOT(ISBLANK(_xlpm.replace_blanks)),
      IF( ISBLANK(_xlpm._list1), _xlpm.replace_blanks, _xlpm._list1),
      _xlpm._list1
    ),
    _xlpm._fltr2, IF(
      NOT(ISBLANK(_xlpm.replace_blanks)),
      IF( ISBLANK(_xlpm._list2), _xlpm.replace_blanks, _xlpm._list2),
      _xlpm._list2
    ),
    _xlpm._col1, _xlfn.TOCOL(_xlpm._fltr1, _xlpm._ignore),
    _xlpm._col2, _xlfn.TOCOL(_xlpm._fltr2, _xlpm._ignore),
    _xlpm._len, ROWS(_xlpm._col2),
    _xlpm._idx0, _xlfn.SEQUENCE(_xlpm._len * ROWS(_xlpm._col1), 1),
    _xlpm._idx1, _xlfn.CEILING.MATH(_xlpm._idx0 / _xlpm._len),
    _xlpm._idx2, MOD(_xlpm._idx0 - 1, _xlpm._len) + 1,
    _xlpm._rtn, _xlfn.HSTACK(
      INDEX(_xlpm._col1, _xlpm._idx1),
      INDEX(_xlpm._col2, _xlpm._idx2)
    ),
    IF(_xlpm._inpChk &lt;&gt; "", _xlpm._inpChk, _xlpm._rtn)
  )
)(C11:C15, F11:F16, L66, L67, L65)</f>
        <v>One</v>
      </c>
      <c r="L68" s="18" t="str">
        <v>AAAA</v>
      </c>
      <c r="N68" s="19" t="str" cm="1">
        <f t="array" ref="N68:O97" xml:space="preserve"> _xlfn.LAMBDA(_xlpm.list_one,_xlpm.list_two,_xlop.filter_blanks,_xlop.filter_errors,_xlop.replace_blanks,
  _xlfn.LET(
    _xlpm._ignore,
      IF( OR( _xlfn.ISOMITTED(_xlpm.filter_blanks), NOT(_xlpm.filter_blanks)), 0, 1) +
      IF( OR( _xlfn.ISOMITTED(_xlpm.filter_errors), NOT(_xlpm.filter_errors)), 0, 2),
    _xlpm._inpChk, IF(
      OR( NOT(ISREF(_xlpm.list_one)), NOT(ISREF(_xlpm.list_two))),
      "#[Error: invalid input cell references]",
      IF(
        OR( AND( NOT(ISLOGICAL(_xlpm.filter_blanks)), NOT(ISNUMBER(_xlpm.filter_blanks))), AND( NOT(ISLOGICAL(_xlpm.filter_errors)), NOT(ISNUMBER(_xlpm.filter_errors)))),
        "#[Error: invalid optional inputs]",
        ""
      )
    ),
    _xlpm._list1, IF(
      AND(COLUMNS(_xlpm.list_one) &gt; 1, ROWS(_xlpm.list_one) &gt; 1),
      IF(COLUMNS(_xlpm.list_one) &gt; ROWS(_xlpm.list_one),
        _xlfn.CHOOSEROWS(_xlpm.list_one, 1),
        _xlfn.CHOOSECOLS(_xlpm.list_one, 1)
      ),
      _xlpm.list_one
    ),
    _xlpm._list2, IF(
      AND(COLUMNS(_xlpm.list_two) &gt; 1, ROWS(_xlpm.list_two) &gt; 1),
      IF(COLUMNS(_xlpm.list_two) &gt; ROWS(_xlpm.list_two),
        _xlfn.CHOOSEROWS(_xlpm.list_two, 1),
        _xlfn.CHOOSECOLS(_xlpm.list_two, 1)
      ),
      _xlpm.list_two
    ),
    _xlpm._fltr1, IF(
      NOT(ISBLANK(_xlpm.replace_blanks)),
      IF( ISBLANK(_xlpm._list1), _xlpm.replace_blanks, _xlpm._list1),
      _xlpm._list1
    ),
    _xlpm._fltr2, IF(
      NOT(ISBLANK(_xlpm.replace_blanks)),
      IF( ISBLANK(_xlpm._list2), _xlpm.replace_blanks, _xlpm._list2),
      _xlpm._list2
    ),
    _xlpm._col1, _xlfn.TOCOL(_xlpm._fltr1, _xlpm._ignore),
    _xlpm._col2, _xlfn.TOCOL(_xlpm._fltr2, _xlpm._ignore),
    _xlpm._len, ROWS(_xlpm._col2),
    _xlpm._idx0, _xlfn.SEQUENCE(_xlpm._len * ROWS(_xlpm._col1), 1),
    _xlpm._idx1, _xlfn.CEILING.MATH(_xlpm._idx0 / _xlpm._len),
    _xlpm._idx2, MOD(_xlpm._idx0 - 1, _xlpm._len) + 1,
    _xlpm._rtn, _xlfn.HSTACK(
      INDEX(_xlpm._col1, _xlpm._idx1),
      INDEX(_xlpm._col2, _xlpm._idx2)
    ),
    IF(_xlpm._inpChk &lt;&gt; "", _xlpm._inpChk, _xlpm._rtn)
  )
)(C11:C15, F11:F16, O66, O67, O65)</f>
        <v>One</v>
      </c>
      <c r="O68" s="18" t="str">
        <v>AAAA</v>
      </c>
    </row>
    <row r="69" spans="3:15" x14ac:dyDescent="0.2">
      <c r="C69" s="18" t="str">
        <v>One</v>
      </c>
      <c r="D69" s="18" t="str">
        <v>BBBB</v>
      </c>
      <c r="G69" s="18" t="str">
        <v>One</v>
      </c>
      <c r="H69" s="18" t="str">
        <v>BBBB</v>
      </c>
      <c r="K69" s="18" t="str">
        <v>One</v>
      </c>
      <c r="L69" s="18" t="str">
        <v>BBBB</v>
      </c>
      <c r="N69" s="18" t="str">
        <v>One</v>
      </c>
      <c r="O69" s="18" t="str">
        <v>BBBB</v>
      </c>
    </row>
    <row r="70" spans="3:15" x14ac:dyDescent="0.2">
      <c r="C70" s="18" t="str">
        <v>One</v>
      </c>
      <c r="D70" s="18" t="str">
        <v>CCCC</v>
      </c>
      <c r="G70" s="18" t="str">
        <v>One</v>
      </c>
      <c r="H70" s="18" t="str">
        <v>CCCC</v>
      </c>
      <c r="K70" s="18" t="str">
        <v>One</v>
      </c>
      <c r="L70" s="18" t="str">
        <v>CCCC</v>
      </c>
      <c r="N70" s="18" t="str">
        <v>One</v>
      </c>
      <c r="O70" s="18" t="str">
        <v>CCCC</v>
      </c>
    </row>
    <row r="71" spans="3:15" x14ac:dyDescent="0.2">
      <c r="C71" s="18" t="str">
        <v>One</v>
      </c>
      <c r="D71" s="18" t="str">
        <v>DDDD</v>
      </c>
      <c r="G71" s="18" t="str">
        <v>One</v>
      </c>
      <c r="H71" s="18" t="str">
        <v>DDDD</v>
      </c>
      <c r="K71" s="18" t="str">
        <v>One</v>
      </c>
      <c r="L71" s="18" t="str">
        <v>DDDD</v>
      </c>
      <c r="N71" s="18" t="str">
        <v>One</v>
      </c>
      <c r="O71" s="18" t="str">
        <v>DDDD</v>
      </c>
    </row>
    <row r="72" spans="3:15" x14ac:dyDescent="0.2">
      <c r="C72" s="18" t="str">
        <v>One</v>
      </c>
      <c r="D72" s="18" t="str">
        <v>EEEE</v>
      </c>
      <c r="G72" s="18" t="str">
        <v>One</v>
      </c>
      <c r="H72" s="18" t="str">
        <v>EEEE</v>
      </c>
      <c r="K72" s="18" t="str">
        <v>One</v>
      </c>
      <c r="L72" s="18" t="str">
        <v>EEEE</v>
      </c>
      <c r="N72" s="18" t="str">
        <v>One</v>
      </c>
      <c r="O72" s="18" t="str">
        <v>EEEE</v>
      </c>
    </row>
    <row r="73" spans="3:15" x14ac:dyDescent="0.2">
      <c r="C73" s="18" t="str">
        <v>Two</v>
      </c>
      <c r="D73" s="18" t="str">
        <v>AAAA</v>
      </c>
      <c r="G73" s="18" t="str">
        <v>Two</v>
      </c>
      <c r="H73" s="18" t="str">
        <v>AAAA</v>
      </c>
      <c r="K73" s="18" t="str">
        <v>One</v>
      </c>
      <c r="L73" s="18">
        <v>0</v>
      </c>
      <c r="N73" s="18" t="str">
        <v>One</v>
      </c>
      <c r="O73" s="18">
        <v>0</v>
      </c>
    </row>
    <row r="74" spans="3:15" x14ac:dyDescent="0.2">
      <c r="C74" s="18" t="str">
        <v>Two</v>
      </c>
      <c r="D74" s="18" t="str">
        <v>BBBB</v>
      </c>
      <c r="G74" s="18" t="str">
        <v>Two</v>
      </c>
      <c r="H74" s="18" t="str">
        <v>BBBB</v>
      </c>
      <c r="K74" s="18" t="str">
        <v>Two</v>
      </c>
      <c r="L74" s="18" t="str">
        <v>AAAA</v>
      </c>
      <c r="N74" s="18" t="str">
        <v>Two</v>
      </c>
      <c r="O74" s="18" t="str">
        <v>AAAA</v>
      </c>
    </row>
    <row r="75" spans="3:15" x14ac:dyDescent="0.2">
      <c r="C75" s="18" t="str">
        <v>Two</v>
      </c>
      <c r="D75" s="18" t="str">
        <v>CCCC</v>
      </c>
      <c r="G75" s="18" t="str">
        <v>Two</v>
      </c>
      <c r="H75" s="18" t="str">
        <v>CCCC</v>
      </c>
      <c r="K75" s="18" t="str">
        <v>Two</v>
      </c>
      <c r="L75" s="18" t="str">
        <v>BBBB</v>
      </c>
      <c r="N75" s="18" t="str">
        <v>Two</v>
      </c>
      <c r="O75" s="18" t="str">
        <v>BBBB</v>
      </c>
    </row>
    <row r="76" spans="3:15" x14ac:dyDescent="0.2">
      <c r="C76" s="18" t="str">
        <v>Two</v>
      </c>
      <c r="D76" s="18" t="str">
        <v>DDDD</v>
      </c>
      <c r="G76" s="18" t="str">
        <v>Two</v>
      </c>
      <c r="H76" s="18" t="str">
        <v>DDDD</v>
      </c>
      <c r="K76" s="18" t="str">
        <v>Two</v>
      </c>
      <c r="L76" s="18" t="str">
        <v>CCCC</v>
      </c>
      <c r="N76" s="18" t="str">
        <v>Two</v>
      </c>
      <c r="O76" s="18" t="str">
        <v>CCCC</v>
      </c>
    </row>
    <row r="77" spans="3:15" x14ac:dyDescent="0.2">
      <c r="C77" s="18" t="str">
        <v>Two</v>
      </c>
      <c r="D77" s="18" t="str">
        <v>EEEE</v>
      </c>
      <c r="G77" s="18" t="str">
        <v>Two</v>
      </c>
      <c r="H77" s="18" t="str">
        <v>EEEE</v>
      </c>
      <c r="K77" s="18" t="str">
        <v>Two</v>
      </c>
      <c r="L77" s="18" t="str">
        <v>DDDD</v>
      </c>
      <c r="N77" s="18" t="str">
        <v>Two</v>
      </c>
      <c r="O77" s="18" t="str">
        <v>DDDD</v>
      </c>
    </row>
    <row r="78" spans="3:15" x14ac:dyDescent="0.2">
      <c r="C78" s="18" t="str">
        <v>Three</v>
      </c>
      <c r="D78" s="18" t="str">
        <v>AAAA</v>
      </c>
      <c r="G78" s="18" t="str">
        <v>Three</v>
      </c>
      <c r="H78" s="18" t="str">
        <v>AAAA</v>
      </c>
      <c r="K78" s="18" t="str">
        <v>Two</v>
      </c>
      <c r="L78" s="18" t="str">
        <v>EEEE</v>
      </c>
      <c r="N78" s="18" t="str">
        <v>Two</v>
      </c>
      <c r="O78" s="18" t="str">
        <v>EEEE</v>
      </c>
    </row>
    <row r="79" spans="3:15" x14ac:dyDescent="0.2">
      <c r="C79" s="18" t="str">
        <v>Three</v>
      </c>
      <c r="D79" s="18" t="str">
        <v>BBBB</v>
      </c>
      <c r="G79" s="18" t="str">
        <v>Three</v>
      </c>
      <c r="H79" s="18" t="str">
        <v>BBBB</v>
      </c>
      <c r="K79" s="18" t="str">
        <v>Two</v>
      </c>
      <c r="L79" s="18">
        <v>0</v>
      </c>
      <c r="N79" s="18" t="str">
        <v>Two</v>
      </c>
      <c r="O79" s="18">
        <v>0</v>
      </c>
    </row>
    <row r="80" spans="3:15" x14ac:dyDescent="0.2">
      <c r="C80" s="18" t="str">
        <v>Three</v>
      </c>
      <c r="D80" s="18" t="str">
        <v>CCCC</v>
      </c>
      <c r="G80" s="18" t="str">
        <v>Three</v>
      </c>
      <c r="H80" s="18" t="str">
        <v>CCCC</v>
      </c>
      <c r="K80" s="18" t="str">
        <v>Three</v>
      </c>
      <c r="L80" s="18" t="str">
        <v>AAAA</v>
      </c>
      <c r="N80" s="18" t="str">
        <v>Three</v>
      </c>
      <c r="O80" s="18" t="str">
        <v>AAAA</v>
      </c>
    </row>
    <row r="81" spans="3:15" x14ac:dyDescent="0.2">
      <c r="C81" s="18" t="str">
        <v>Three</v>
      </c>
      <c r="D81" s="18" t="str">
        <v>DDDD</v>
      </c>
      <c r="G81" s="18" t="str">
        <v>Three</v>
      </c>
      <c r="H81" s="18" t="str">
        <v>DDDD</v>
      </c>
      <c r="K81" s="18" t="str">
        <v>Three</v>
      </c>
      <c r="L81" s="18" t="str">
        <v>BBBB</v>
      </c>
      <c r="N81" s="18" t="str">
        <v>Three</v>
      </c>
      <c r="O81" s="18" t="str">
        <v>BBBB</v>
      </c>
    </row>
    <row r="82" spans="3:15" x14ac:dyDescent="0.2">
      <c r="C82" s="18" t="str">
        <v>Three</v>
      </c>
      <c r="D82" s="18" t="str">
        <v>EEEE</v>
      </c>
      <c r="G82" s="18" t="str">
        <v>Three</v>
      </c>
      <c r="H82" s="18" t="str">
        <v>EEEE</v>
      </c>
      <c r="K82" s="18" t="str">
        <v>Three</v>
      </c>
      <c r="L82" s="18" t="str">
        <v>CCCC</v>
      </c>
      <c r="N82" s="18" t="str">
        <v>Three</v>
      </c>
      <c r="O82" s="18" t="str">
        <v>CCCC</v>
      </c>
    </row>
    <row r="83" spans="3:15" x14ac:dyDescent="0.2">
      <c r="C83" s="18">
        <v>0</v>
      </c>
      <c r="D83" s="18" t="str">
        <v>AAAA</v>
      </c>
      <c r="G83" s="18"/>
      <c r="H83" s="18"/>
      <c r="K83" s="18" t="str">
        <v>Three</v>
      </c>
      <c r="L83" s="18" t="str">
        <v>DDDD</v>
      </c>
      <c r="N83" s="18" t="str">
        <v>Three</v>
      </c>
      <c r="O83" s="18" t="str">
        <v>DDDD</v>
      </c>
    </row>
    <row r="84" spans="3:15" x14ac:dyDescent="0.2">
      <c r="C84" s="18">
        <v>0</v>
      </c>
      <c r="D84" s="18" t="str">
        <v>BBBB</v>
      </c>
      <c r="G84" s="18"/>
      <c r="H84" s="18"/>
      <c r="K84" s="18" t="str">
        <v>Three</v>
      </c>
      <c r="L84" s="18" t="str">
        <v>EEEE</v>
      </c>
      <c r="N84" s="18" t="str">
        <v>Three</v>
      </c>
      <c r="O84" s="18" t="str">
        <v>EEEE</v>
      </c>
    </row>
    <row r="85" spans="3:15" x14ac:dyDescent="0.2">
      <c r="C85" s="18">
        <v>0</v>
      </c>
      <c r="D85" s="18" t="str">
        <v>CCCC</v>
      </c>
      <c r="G85" s="18"/>
      <c r="H85" s="18"/>
      <c r="K85" s="18" t="str">
        <v>Three</v>
      </c>
      <c r="L85" s="18">
        <v>0</v>
      </c>
      <c r="N85" s="18" t="str">
        <v>Three</v>
      </c>
      <c r="O85" s="18">
        <v>0</v>
      </c>
    </row>
    <row r="86" spans="3:15" x14ac:dyDescent="0.2">
      <c r="C86" s="18">
        <v>0</v>
      </c>
      <c r="D86" s="18" t="str">
        <v>DDDD</v>
      </c>
      <c r="G86" s="18"/>
      <c r="H86" s="18"/>
      <c r="K86" s="18">
        <v>0</v>
      </c>
      <c r="L86" s="18" t="str">
        <v>AAAA</v>
      </c>
      <c r="N86" s="18">
        <v>0</v>
      </c>
      <c r="O86" s="18" t="str">
        <v>AAAA</v>
      </c>
    </row>
    <row r="87" spans="3:15" x14ac:dyDescent="0.2">
      <c r="C87" s="18">
        <v>0</v>
      </c>
      <c r="D87" s="18" t="str">
        <v>EEEE</v>
      </c>
      <c r="G87" s="18"/>
      <c r="H87" s="18"/>
      <c r="K87" s="18">
        <v>0</v>
      </c>
      <c r="L87" s="18" t="str">
        <v>BBBB</v>
      </c>
      <c r="N87" s="18">
        <v>0</v>
      </c>
      <c r="O87" s="18" t="str">
        <v>BBBB</v>
      </c>
    </row>
    <row r="88" spans="3:15" x14ac:dyDescent="0.2">
      <c r="C88" s="18" t="e">
        <v>#N/A</v>
      </c>
      <c r="D88" s="18" t="str">
        <v>AAAA</v>
      </c>
      <c r="G88" s="18"/>
      <c r="H88" s="18"/>
      <c r="K88" s="18">
        <v>0</v>
      </c>
      <c r="L88" s="18" t="str">
        <v>CCCC</v>
      </c>
      <c r="N88" s="18">
        <v>0</v>
      </c>
      <c r="O88" s="18" t="str">
        <v>CCCC</v>
      </c>
    </row>
    <row r="89" spans="3:15" x14ac:dyDescent="0.2">
      <c r="C89" s="18" t="e">
        <v>#N/A</v>
      </c>
      <c r="D89" s="18" t="str">
        <v>BBBB</v>
      </c>
      <c r="G89" s="18"/>
      <c r="H89" s="18"/>
      <c r="K89" s="18">
        <v>0</v>
      </c>
      <c r="L89" s="18" t="str">
        <v>DDDD</v>
      </c>
      <c r="N89" s="18">
        <v>0</v>
      </c>
      <c r="O89" s="18" t="str">
        <v>DDDD</v>
      </c>
    </row>
    <row r="90" spans="3:15" x14ac:dyDescent="0.2">
      <c r="C90" s="18" t="e">
        <v>#N/A</v>
      </c>
      <c r="D90" s="18" t="str">
        <v>CCCC</v>
      </c>
      <c r="G90" s="18"/>
      <c r="H90" s="18"/>
      <c r="K90" s="18">
        <v>0</v>
      </c>
      <c r="L90" s="18" t="str">
        <v>EEEE</v>
      </c>
      <c r="N90" s="18">
        <v>0</v>
      </c>
      <c r="O90" s="18" t="str">
        <v>EEEE</v>
      </c>
    </row>
    <row r="91" spans="3:15" x14ac:dyDescent="0.2">
      <c r="C91" s="18" t="e">
        <v>#N/A</v>
      </c>
      <c r="D91" s="18" t="str">
        <v>DDDD</v>
      </c>
      <c r="G91" s="18"/>
      <c r="H91" s="18"/>
      <c r="K91" s="18">
        <v>0</v>
      </c>
      <c r="L91" s="18">
        <v>0</v>
      </c>
      <c r="N91" s="18">
        <v>0</v>
      </c>
      <c r="O91" s="18">
        <v>0</v>
      </c>
    </row>
    <row r="92" spans="3:15" x14ac:dyDescent="0.2">
      <c r="C92" s="18" t="e">
        <v>#N/A</v>
      </c>
      <c r="D92" s="18" t="str">
        <v>EEEE</v>
      </c>
      <c r="G92" s="18"/>
      <c r="H92" s="18"/>
      <c r="K92" s="18" t="e">
        <v>#N/A</v>
      </c>
      <c r="L92" s="18" t="str">
        <v>AAAA</v>
      </c>
      <c r="N92" s="18" t="e">
        <v>#N/A</v>
      </c>
      <c r="O92" s="18" t="str">
        <v>AAAA</v>
      </c>
    </row>
    <row r="93" spans="3:15" x14ac:dyDescent="0.2">
      <c r="G93" s="18"/>
      <c r="H93" s="18"/>
      <c r="K93" s="18" t="e">
        <v>#N/A</v>
      </c>
      <c r="L93" s="18" t="str">
        <v>BBBB</v>
      </c>
      <c r="N93" s="18" t="e">
        <v>#N/A</v>
      </c>
      <c r="O93" s="18" t="str">
        <v>BBBB</v>
      </c>
    </row>
    <row r="94" spans="3:15" x14ac:dyDescent="0.2">
      <c r="G94" s="18"/>
      <c r="H94" s="18"/>
      <c r="K94" s="18" t="e">
        <v>#N/A</v>
      </c>
      <c r="L94" s="18" t="str">
        <v>CCCC</v>
      </c>
      <c r="N94" s="18" t="e">
        <v>#N/A</v>
      </c>
      <c r="O94" s="18" t="str">
        <v>CCCC</v>
      </c>
    </row>
    <row r="95" spans="3:15" x14ac:dyDescent="0.2">
      <c r="G95" s="18"/>
      <c r="H95" s="18"/>
      <c r="K95" s="18" t="e">
        <v>#N/A</v>
      </c>
      <c r="L95" s="18" t="str">
        <v>DDDD</v>
      </c>
      <c r="N95" s="18" t="e">
        <v>#N/A</v>
      </c>
      <c r="O95" s="18" t="str">
        <v>DDDD</v>
      </c>
    </row>
    <row r="96" spans="3:15" x14ac:dyDescent="0.2">
      <c r="G96" s="18"/>
      <c r="H96" s="18"/>
      <c r="K96" s="18" t="e">
        <v>#N/A</v>
      </c>
      <c r="L96" s="18" t="str">
        <v>EEEE</v>
      </c>
      <c r="N96" s="18" t="e">
        <v>#N/A</v>
      </c>
      <c r="O96" s="18" t="str">
        <v>EEEE</v>
      </c>
    </row>
    <row r="97" spans="2:21" x14ac:dyDescent="0.2">
      <c r="G97" s="18"/>
      <c r="H97" s="18"/>
      <c r="K97" s="18" t="e">
        <v>#N/A</v>
      </c>
      <c r="L97" s="18">
        <v>0</v>
      </c>
      <c r="N97" s="18" t="e">
        <v>#N/A</v>
      </c>
      <c r="O97" s="18">
        <v>0</v>
      </c>
    </row>
    <row r="100" spans="2:21" x14ac:dyDescent="0.2">
      <c r="B100" s="21" t="s">
        <v>55</v>
      </c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</row>
    <row r="102" spans="2:21" x14ac:dyDescent="0.2">
      <c r="C102" t="s">
        <v>56</v>
      </c>
    </row>
    <row r="103" spans="2:21" x14ac:dyDescent="0.2">
      <c r="C103" t="s">
        <v>57</v>
      </c>
    </row>
    <row r="105" spans="2:21" x14ac:dyDescent="0.2">
      <c r="C105" s="24" t="s">
        <v>58</v>
      </c>
    </row>
    <row r="106" spans="2:21" x14ac:dyDescent="0.2">
      <c r="C106" s="25" t="s">
        <v>59</v>
      </c>
    </row>
    <row r="107" spans="2:21" x14ac:dyDescent="0.2">
      <c r="C107" s="25" t="s">
        <v>60</v>
      </c>
    </row>
    <row r="108" spans="2:21" x14ac:dyDescent="0.2">
      <c r="C108" s="26" t="s">
        <v>61</v>
      </c>
    </row>
    <row r="109" spans="2:21" x14ac:dyDescent="0.2">
      <c r="C109" s="25" t="s">
        <v>62</v>
      </c>
    </row>
    <row r="111" spans="2:21" x14ac:dyDescent="0.2">
      <c r="C111" s="12" t="s">
        <v>63</v>
      </c>
      <c r="G111" s="12" t="s">
        <v>64</v>
      </c>
    </row>
    <row r="112" spans="2:21" x14ac:dyDescent="0.2">
      <c r="C112" s="12" t="s">
        <v>65</v>
      </c>
    </row>
    <row r="114" spans="3:8" x14ac:dyDescent="0.2">
      <c r="C114" s="22" t="s">
        <v>66</v>
      </c>
      <c r="D114" s="23">
        <v>0</v>
      </c>
      <c r="G114" s="22" t="s">
        <v>66</v>
      </c>
      <c r="H114" s="23">
        <v>0</v>
      </c>
    </row>
    <row r="115" spans="3:8" x14ac:dyDescent="0.2">
      <c r="C115" s="22" t="s">
        <v>67</v>
      </c>
      <c r="D115" s="23">
        <v>1</v>
      </c>
      <c r="G115" s="22" t="s">
        <v>67</v>
      </c>
      <c r="H115" s="23">
        <v>0</v>
      </c>
    </row>
    <row r="117" spans="3:8" x14ac:dyDescent="0.2">
      <c r="C117" s="19" t="str" cm="1">
        <f t="array" ref="C117:D121" xml:space="preserve"> _xlfn.LAMBDA(_xlpm.list_one,_xlop.convert_list_one,_xlop.list_one_by_column,
  _xlfn.LET(
    _xlpm._cvrt1, IF( _xlfn.ISOMITTED(_xlpm.convert_list_one), FALSE, _xlpm.convert_list_one),
    _xlpm._byCol1, IF( _xlfn.ISOMITTED(_xlpm.list_one_by_column), TRUE, _xlpm.list_one_by_column),
    _xlpm._list1, _xlpm.list_one,
    _xlpm._hrz1, (COLUMNS(_xlpm._list1) &gt; ROWS(_xlpm._list1)),
    _xlpm._tbl1, IF(_xlpm._cvrt1,
      _xlfn.TOCOL(_xlpm._list1, , _xlpm._byCol1),
      IF(_xlpm._hrz1, TRANSPOSE(_xlpm._list1), _xlpm._list1)
      ),
    _xlpm._tbl1
  )
)(C11:D15, D114, D115)</f>
        <v>One</v>
      </c>
      <c r="D117" s="18" t="str">
        <v>Cat.1</v>
      </c>
      <c r="G117" s="19" t="str" cm="1">
        <f t="array" ref="G117:H121" xml:space="preserve"> _xlfn.LAMBDA(_xlpm.list_one,_xlop.convert_list_one,_xlop.list_one_by_column,
  _xlfn.LET(
    _xlpm._cvrt1, IF( _xlfn.ISOMITTED(_xlpm.convert_list_one), FALSE, _xlpm.convert_list_one),
    _xlpm._byCol1, IF( _xlfn.ISOMITTED(_xlpm.list_one_by_column), TRUE, _xlpm.list_one_by_column),
    _xlpm._list1, _xlpm.list_one,
    _xlpm._hrz1, (COLUMNS(_xlpm._list1) &gt; ROWS(_xlpm._list1)),
    _xlpm._tbl1, IF(_xlpm._cvrt1,
      _xlfn.TOCOL(_xlpm._list1, , _xlpm._byCol1),
      IF(_xlpm._hrz1, TRANSPOSE(_xlpm._list1), _xlpm._list1)
      ),
    _xlpm._tbl1
  )
)(L10:P11, H114, H115)</f>
        <v>One</v>
      </c>
      <c r="H117" s="18" t="str">
        <v>Cat.1</v>
      </c>
    </row>
    <row r="118" spans="3:8" x14ac:dyDescent="0.2">
      <c r="C118" s="18" t="str">
        <v>Two</v>
      </c>
      <c r="D118" s="18" t="str">
        <v>Cat.2</v>
      </c>
      <c r="G118" s="18" t="str">
        <v>Two</v>
      </c>
      <c r="H118" s="18" t="str">
        <v>Cat.2</v>
      </c>
    </row>
    <row r="119" spans="3:8" x14ac:dyDescent="0.2">
      <c r="C119" s="18" t="str">
        <v>Three</v>
      </c>
      <c r="D119" s="18" t="str">
        <v>Cat.3</v>
      </c>
      <c r="G119" s="18" t="str">
        <v>Three</v>
      </c>
      <c r="H119" s="18" t="str">
        <v>Cat.3</v>
      </c>
    </row>
    <row r="120" spans="3:8" x14ac:dyDescent="0.2">
      <c r="C120" s="18">
        <v>0</v>
      </c>
      <c r="D120" s="18">
        <v>0</v>
      </c>
      <c r="G120" s="18" t="str">
        <v>Four</v>
      </c>
      <c r="H120" s="18" t="str">
        <v>Cat.4</v>
      </c>
    </row>
    <row r="121" spans="3:8" x14ac:dyDescent="0.2">
      <c r="C121" s="18" t="e">
        <v>#N/A</v>
      </c>
      <c r="D121" s="18">
        <v>0</v>
      </c>
      <c r="G121" s="18">
        <v>0</v>
      </c>
      <c r="H121" s="18">
        <v>0</v>
      </c>
    </row>
    <row r="122" spans="3:8" x14ac:dyDescent="0.2">
      <c r="C122" s="18"/>
      <c r="D122" s="18"/>
      <c r="G122" s="18"/>
      <c r="H122" s="18"/>
    </row>
    <row r="123" spans="3:8" x14ac:dyDescent="0.2">
      <c r="C123" s="18"/>
      <c r="D123" s="18"/>
      <c r="G123" s="18"/>
      <c r="H123" s="18"/>
    </row>
    <row r="124" spans="3:8" x14ac:dyDescent="0.2">
      <c r="C124" s="18"/>
      <c r="D124" s="18"/>
      <c r="G124" s="18"/>
      <c r="H124" s="18"/>
    </row>
    <row r="125" spans="3:8" x14ac:dyDescent="0.2">
      <c r="C125" s="18"/>
      <c r="D125" s="18"/>
      <c r="G125" s="18"/>
      <c r="H125" s="18"/>
    </row>
    <row r="126" spans="3:8" x14ac:dyDescent="0.2">
      <c r="C126" s="18"/>
      <c r="D126" s="18"/>
      <c r="G126" s="18"/>
      <c r="H126" s="18"/>
    </row>
    <row r="129" spans="3:18" x14ac:dyDescent="0.2">
      <c r="C129" s="12" t="s">
        <v>68</v>
      </c>
      <c r="G129" s="12" t="s">
        <v>69</v>
      </c>
      <c r="K129" s="12" t="s">
        <v>70</v>
      </c>
      <c r="O129" s="12" t="s">
        <v>71</v>
      </c>
    </row>
    <row r="130" spans="3:18" x14ac:dyDescent="0.2">
      <c r="C130" s="12" t="s">
        <v>72</v>
      </c>
      <c r="O130" s="12" t="s">
        <v>73</v>
      </c>
    </row>
    <row r="131" spans="3:18" x14ac:dyDescent="0.2">
      <c r="C131" s="22" t="s">
        <v>66</v>
      </c>
      <c r="D131" s="23">
        <v>0</v>
      </c>
      <c r="G131" s="22" t="s">
        <v>66</v>
      </c>
      <c r="H131" s="23">
        <v>0</v>
      </c>
      <c r="K131" s="22" t="s">
        <v>66</v>
      </c>
      <c r="L131" s="23">
        <v>0</v>
      </c>
      <c r="O131" s="22" t="s">
        <v>66</v>
      </c>
      <c r="P131" s="23">
        <v>0</v>
      </c>
      <c r="Q131" s="23">
        <v>0</v>
      </c>
    </row>
    <row r="132" spans="3:18" x14ac:dyDescent="0.2">
      <c r="C132" s="22" t="s">
        <v>67</v>
      </c>
      <c r="D132" s="23">
        <v>1</v>
      </c>
      <c r="G132" s="22" t="s">
        <v>67</v>
      </c>
      <c r="H132" s="23">
        <v>1</v>
      </c>
      <c r="K132" s="22" t="s">
        <v>67</v>
      </c>
      <c r="L132" s="23">
        <v>0</v>
      </c>
      <c r="O132" s="22" t="s">
        <v>67</v>
      </c>
      <c r="P132" s="23">
        <v>1</v>
      </c>
      <c r="Q132" s="23">
        <v>0</v>
      </c>
    </row>
    <row r="133" spans="3:18" x14ac:dyDescent="0.2">
      <c r="C133" s="22" t="s">
        <v>54</v>
      </c>
      <c r="D133" s="16"/>
      <c r="G133" s="22" t="s">
        <v>54</v>
      </c>
      <c r="H133" s="16"/>
      <c r="K133" s="22" t="s">
        <v>54</v>
      </c>
      <c r="L133" s="16"/>
      <c r="O133" s="22" t="s">
        <v>54</v>
      </c>
      <c r="P133" s="16"/>
    </row>
    <row r="134" spans="3:18" x14ac:dyDescent="0.2">
      <c r="G134" s="22" t="s">
        <v>52</v>
      </c>
      <c r="H134" s="23">
        <v>0</v>
      </c>
      <c r="K134" s="22" t="s">
        <v>52</v>
      </c>
      <c r="L134" s="23">
        <v>0</v>
      </c>
      <c r="O134" s="22" t="s">
        <v>52</v>
      </c>
      <c r="P134" s="23">
        <v>0</v>
      </c>
    </row>
    <row r="135" spans="3:18" x14ac:dyDescent="0.2">
      <c r="G135" s="22" t="s">
        <v>53</v>
      </c>
      <c r="H135" s="23">
        <v>0</v>
      </c>
      <c r="K135" s="22" t="s">
        <v>53</v>
      </c>
      <c r="L135" s="23">
        <v>0</v>
      </c>
      <c r="O135" s="22" t="s">
        <v>53</v>
      </c>
      <c r="P135" s="23">
        <v>0</v>
      </c>
    </row>
    <row r="137" spans="3:18" x14ac:dyDescent="0.2">
      <c r="C137" s="19" t="str" cm="1">
        <f t="array" ref="C137:D141" xml:space="preserve"> _xlfn.LAMBDA(_xlpm.list_one,_xlop.convert_list_one,_xlop.list_one_by_column,_xlop.replace_blanks,
  _xlfn.LET(
    _xlpm._cvrt1, IF( _xlfn.ISOMITTED(_xlpm.convert_list_one), FALSE, _xlpm.convert_list_one),
    _xlpm._byCol1, IF( _xlfn.ISOMITTED(_xlpm.list_one_by_column), TRUE, _xlpm.list_one_by_column),
    _xlpm._hrz1, (COLUMNS(_xlpm.list_one) &gt; ROWS(_xlpm.list_one)),
    _xlpm._list1, IF(
      NOT(ISBLANK(_xlpm.replace_blanks)),
      IF( ISBLANK(_xlpm.list_one), _xlpm.replace_blanks, _xlpm.list_one),
      _xlpm.list_one
      ),
    _xlpm._tbl1, IF(_xlpm._cvrt1,
      _xlfn.TOCOL(_xlpm._list1, , _xlpm._byCol1),
      IF(_xlpm._hrz1, TRANSPOSE(_xlpm._list1), _xlpm._list1)
      ),
    _xlpm._tbl1
  )
)(C11:D15, D131, D132, D133)</f>
        <v>One</v>
      </c>
      <c r="D137" s="18" t="str">
        <v>Cat.1</v>
      </c>
      <c r="G137" s="19" t="str" cm="1">
        <f t="array" ref="G137:H141" xml:space="preserve"> _xlfn.LAMBDA(_xlpm.list_one,_xlop.convert_list_one,_xlop.list_one_by_column,_xlop.filter_blanks,_xlop.filter_errors,_xlop.replace_blanks,
  _xlfn.LET(
    _xlpm._cvrt1, IF( _xlfn.ISOMITTED(_xlpm.convert_list_one), FALSE, _xlpm.convert_list_one),
    _xlpm._byCol1, IF( _xlfn.ISOMITTED(_xlpm.list_one_by_column), TRUE, _xlpm.list_one_by_column),
    _xlpm._hrz1, (COLUMNS(_xlpm.list_one) &gt; ROWS(_xlpm.list_one)),
    _xlpm._ignore,
      IF( OR( _xlfn.ISOMITTED(_xlpm.filter_blanks), NOT(_xlpm.filter_blanks)), 0, 1) +
      IF( OR( _xlfn.ISOMITTED(_xlpm.filter_errors), NOT(_xlpm.filter_errors)), 0, 2),
    _xlpm._list1, IF(
      NOT(ISBLANK(_xlpm.replace_blanks)),
      IF( ISBLANK(_xlpm.list_one), _xlpm.replace_blanks, _xlpm.list_one),
      _xlpm.list_one
      ),
    _xlpm._fltr1, IF(_xlpm._cvrt1, _xlfn.TOCOL(_xlpm._list1, _xlpm._ignore, _xlpm._byCol1),
      _xlfn._xlws.FILTER(_xlpm._list1, _xlfn.BYROW(_xlpm._list1, _xlfn.LAMBDA(_xlpm._row, IF(_xlpm.filter_blanks, COUNTA(_xlpm._row) &gt; 0, 1) * IF(_xlpm.filter_errors, NOT(ISERROR(SUM(_xlpm._row))), 1))))
      ),
    _xlpm._tbl1, IF( AND(NOT(_xlpm._cvrt1), _xlpm._hrz1), TRANSPOSE(_xlpm._fltr1), _xlpm._fltr1),
    _xlpm._tbl1
  )
)(C11:D15, H131, H132, H134, H135, H133)</f>
        <v>One</v>
      </c>
      <c r="H137" s="18" t="str">
        <v>Cat.1</v>
      </c>
      <c r="K137" s="19" t="str" cm="1">
        <f t="array" ref="K137:L141" xml:space="preserve"> _xlfn.LAMBDA(_xlpm.list_one,_xlop.convert_list_one,_xlop.list_one_by_column,_xlop.filter_blanks,_xlop.filter_errors,_xlop.replace_blanks,
  _xlfn.LET(
    _xlpm._cvrt1, IF( _xlfn.ISOMITTED(_xlpm.convert_list_one), FALSE, _xlpm.convert_list_one),
    _xlpm._byCol1, IF( _xlfn.ISOMITTED(_xlpm.list_one_by_column), TRUE, _xlpm.list_one_by_column),
    _xlpm._hrz1, (COLUMNS(_xlpm.list_one) &gt; ROWS(_xlpm.list_one)),
    _xlpm._ignore,
      IF( OR( _xlfn.ISOMITTED(_xlpm.filter_blanks), NOT(_xlpm.filter_blanks)), 0, 1) +
      IF( OR( _xlfn.ISOMITTED(_xlpm.filter_errors), NOT(_xlpm.filter_errors)), 0, 2),
    _xlpm._list1, IF(
      NOT(ISBLANK(_xlpm.replace_blanks)),
      IF( ISBLANK(_xlpm.list_one), _xlpm.replace_blanks, _xlpm.list_one),
      _xlpm.list_one
      ),
    _xlpm._inc1, IF(_xlpm._hrz1,
      _xlfn.BYCOL(_xlpm._list1, _xlfn.LAMBDA(_xlpm._col, IF(_xlpm.filter_blanks, COUNTA(_xlpm._col) &gt; 0, 1) * IF(_xlpm.filter_errors, NOT(ISERROR(SUM(_xlpm._col))), 1))),
      _xlfn.BYROW(_xlpm._list1, _xlfn.LAMBDA(_xlpm._row, IF(_xlpm.filter_blanks, COUNTA(_xlpm._row) &gt; 0, 1) * IF(_xlpm.filter_errors, NOT(ISERROR(SUM(_xlpm._row))), 1)))
      ),
    _xlpm._fltr1, IF(_xlpm._cvrt1,
      _xlfn.TOCOL(_xlpm._list1, _xlpm._ignore, _xlpm._byCol1),
      _xlfn._xlws.FILTER(_xlpm._list1, _xlpm._inc1)
      ),
    _xlpm._tbl1, IF( AND(NOT(_xlpm._cvrt1), _xlpm._hrz1), TRANSPOSE(_xlpm._fltr1), _xlpm._fltr1),
    _xlpm._tbl1
  )
)(L10:P11, L131, L132, L134, L135, L133)</f>
        <v>One</v>
      </c>
      <c r="L137" s="18" t="str">
        <v>Cat.1</v>
      </c>
      <c r="O137" s="19" t="str" cm="1">
        <f t="array" ref="O137:R141" xml:space="preserve"> _xlfn.LAMBDA(_xlpm.list_one,_xlpm.list_two,_xlop.convert_list_one,_xlop.list_one_by_column,_xlop.convert_list_two,_xlop.list_two_by_column,_xlop.filter_blanks,_xlop.filter_errors,_xlop.replace_blanks,
  _xlfn.LET(
    _xlpm._cvrt1, IF( _xlfn.ISOMITTED(_xlpm.convert_list_one), FALSE, _xlpm.convert_list_one),
    _xlpm._byCol1, IF( _xlfn.ISOMITTED(_xlpm.list_one_by_column), TRUE, _xlpm.list_one_by_column),
    _xlpm._cvrt2, IF( _xlfn.ISOMITTED(_xlpm.convert_list_two), FALSE, _xlpm.convert_list_two),
    _xlpm._byCol2, IF( _xlfn.ISOMITTED(_xlpm.list_two_by_column), TRUE, _xlpm.list_two_by_column),
    _xlpm._hrz1, (COLUMNS(_xlpm.list_one) &gt; ROWS(_xlpm.list_one)),
    _xlpm._hrz2, (COLUMNS(_xlpm.list_two) &gt; ROWS(_xlpm.list_two)),
    _xlpm._ignore,
      IF( OR( _xlfn.ISOMITTED(_xlpm.filter_blanks), NOT(_xlpm.filter_blanks)), 0, 1) +
      IF( OR( _xlfn.ISOMITTED(_xlpm.filter_errors), NOT(_xlpm.filter_errors)), 0, 2),
    _xlpm._list1, IF(
      NOT(ISBLANK(_xlpm.replace_blanks)),
      IF( ISBLANK(_xlpm.list_one), _xlpm.replace_blanks, _xlpm.list_one),
      _xlpm.list_one
      ),
    _xlpm._list2, IF(
      NOT(ISBLANK(_xlpm.replace_blanks)),
      IF( ISBLANK(_xlpm.list_two), _xlpm.replace_blanks, _xlpm.list_two),
      _xlpm.list_two
      ),
    _xlpm._inc1, IF(_xlpm._hrz1,
      _xlfn.BYCOL(_xlpm._list1, _xlfn.LAMBDA(_xlpm._col, IF(_xlpm.filter_blanks, COUNTA(_xlpm._col) &gt; 0, 1) * IF(_xlpm.filter_errors, NOT(ISERROR(SUM(_xlpm._col))), 1))),
      _xlfn.BYROW(_xlpm._list1, _xlfn.LAMBDA(_xlpm._row, IF(_xlpm.filter_blanks, COUNTA(_xlpm._row) &gt; 0, 1) * IF(_xlpm.filter_errors, NOT(ISERROR(SUM(_xlpm._row))), 1)))
      ),
    _xlpm._inc2, IF(_xlpm._hrz2,
      _xlfn.BYCOL(_xlpm._list2, _xlfn.LAMBDA(_xlpm._col, IF(_xlpm.filter_blanks, COUNTA(_xlpm._col) &gt; 0, 1) * IF(_xlpm.filter_errors, NOT(ISERROR(SUM(_xlpm._col))), 1))),
      _xlfn.BYROW(_xlpm._list2, _xlfn.LAMBDA(_xlpm._row, IF(_xlpm.filter_blanks, COUNTA(_xlpm._row) &gt; 0, 1) * IF(_xlpm.filter_errors, NOT(ISERROR(SUM(_xlpm._row))), 1)))
      ),
    _xlpm._fltr1, IF(_xlpm._cvrt1,
      _xlfn.TOCOL(_xlpm._list1, _xlpm._ignore, _xlpm._byCol1),
      _xlfn._xlws.FILTER(_xlpm._list1, _xlpm._inc1)
      ),
    _xlpm._fltr2, IF(_xlpm._cvrt2,
      _xlfn.TOCOL(_xlpm._list2, _xlpm._ignore, _xlpm._byCol2),
      _xlfn._xlws.FILTER(_xlpm._list2, _xlpm._inc2)
      ),
    _xlpm._tbl1, IF( AND(NOT(_xlpm._cvrt1), _xlpm._hrz1), TRANSPOSE(_xlpm._fltr1), _xlpm._fltr1),
    _xlpm._tbl2, IF( AND(NOT(_xlpm._cvrt2), _xlpm._hrz2), TRANSPOSE(_xlpm._fltr2), _xlpm._fltr2),
    _xlfn.HSTACK(_xlpm._tbl1, _xlpm._tbl2)
  )
)(C11:D15, L10:P11, P131, P132, Q131, Q132, P134, P135, P133)</f>
        <v>One</v>
      </c>
      <c r="P137" s="18" t="str">
        <v>Cat.1</v>
      </c>
      <c r="Q137" s="18" t="str">
        <v>One</v>
      </c>
      <c r="R137" s="18" t="str">
        <v>Cat.1</v>
      </c>
    </row>
    <row r="138" spans="3:18" x14ac:dyDescent="0.2">
      <c r="C138" s="18" t="str">
        <v>Two</v>
      </c>
      <c r="D138" s="18" t="str">
        <v>Cat.2</v>
      </c>
      <c r="G138" s="18" t="str">
        <v>Two</v>
      </c>
      <c r="H138" s="18" t="str">
        <v>Cat.2</v>
      </c>
      <c r="K138" s="18" t="str">
        <v>Two</v>
      </c>
      <c r="L138" s="18" t="str">
        <v>Cat.2</v>
      </c>
      <c r="O138" s="18" t="str">
        <v>Two</v>
      </c>
      <c r="P138" s="18" t="str">
        <v>Cat.2</v>
      </c>
      <c r="Q138" s="18" t="str">
        <v>Two</v>
      </c>
      <c r="R138" s="18" t="str">
        <v>Cat.2</v>
      </c>
    </row>
    <row r="139" spans="3:18" x14ac:dyDescent="0.2">
      <c r="C139" s="18" t="str">
        <v>Three</v>
      </c>
      <c r="D139" s="18" t="str">
        <v>Cat.3</v>
      </c>
      <c r="G139" s="18" t="str">
        <v>Three</v>
      </c>
      <c r="H139" s="18" t="str">
        <v>Cat.3</v>
      </c>
      <c r="K139" s="18" t="str">
        <v>Three</v>
      </c>
      <c r="L139" s="18" t="str">
        <v>Cat.3</v>
      </c>
      <c r="O139" s="18" t="str">
        <v>Three</v>
      </c>
      <c r="P139" s="18" t="str">
        <v>Cat.3</v>
      </c>
      <c r="Q139" s="18" t="str">
        <v>Three</v>
      </c>
      <c r="R139" s="18" t="str">
        <v>Cat.3</v>
      </c>
    </row>
    <row r="140" spans="3:18" x14ac:dyDescent="0.2">
      <c r="C140" s="18">
        <v>0</v>
      </c>
      <c r="D140" s="18">
        <v>0</v>
      </c>
      <c r="G140" s="18">
        <v>0</v>
      </c>
      <c r="H140" s="18">
        <v>0</v>
      </c>
      <c r="K140" s="18" t="str">
        <v>Four</v>
      </c>
      <c r="L140" s="18" t="str">
        <v>Cat.4</v>
      </c>
      <c r="O140" s="18">
        <v>0</v>
      </c>
      <c r="P140" s="18">
        <v>0</v>
      </c>
      <c r="Q140" s="18" t="str">
        <v>Four</v>
      </c>
      <c r="R140" s="18" t="str">
        <v>Cat.4</v>
      </c>
    </row>
    <row r="141" spans="3:18" x14ac:dyDescent="0.2">
      <c r="C141" s="18" t="e">
        <v>#N/A</v>
      </c>
      <c r="D141" s="18">
        <v>0</v>
      </c>
      <c r="G141" s="18" t="e">
        <v>#N/A</v>
      </c>
      <c r="H141" s="18">
        <v>0</v>
      </c>
      <c r="K141" s="18">
        <v>0</v>
      </c>
      <c r="L141" s="18">
        <v>0</v>
      </c>
      <c r="O141" s="18" t="e">
        <v>#N/A</v>
      </c>
      <c r="P141" s="18">
        <v>0</v>
      </c>
      <c r="Q141" s="18">
        <v>0</v>
      </c>
      <c r="R141" s="18">
        <v>0</v>
      </c>
    </row>
    <row r="142" spans="3:18" x14ac:dyDescent="0.2">
      <c r="C142" s="18"/>
      <c r="D142" s="18"/>
      <c r="G142" s="18"/>
      <c r="H142" s="18"/>
      <c r="K142" s="18"/>
      <c r="L142" s="18"/>
      <c r="O142" s="18"/>
      <c r="P142" s="18"/>
      <c r="Q142" s="18"/>
      <c r="R142" s="18"/>
    </row>
    <row r="143" spans="3:18" x14ac:dyDescent="0.2">
      <c r="C143" s="18"/>
      <c r="D143" s="18"/>
      <c r="G143" s="18"/>
      <c r="H143" s="18"/>
      <c r="K143" s="18"/>
      <c r="L143" s="18"/>
      <c r="O143" s="18"/>
      <c r="P143" s="18"/>
      <c r="Q143" s="18"/>
      <c r="R143" s="18"/>
    </row>
    <row r="144" spans="3:18" x14ac:dyDescent="0.2">
      <c r="C144" s="18"/>
      <c r="D144" s="18"/>
      <c r="G144" s="18"/>
      <c r="H144" s="18"/>
      <c r="K144" s="18"/>
      <c r="L144" s="18"/>
      <c r="O144" s="18"/>
      <c r="P144" s="18"/>
      <c r="Q144" s="18"/>
      <c r="R144" s="18"/>
    </row>
    <row r="145" spans="2:21" x14ac:dyDescent="0.2">
      <c r="C145" s="18"/>
      <c r="D145" s="18"/>
      <c r="G145" s="18"/>
      <c r="H145" s="18"/>
      <c r="K145" s="18"/>
      <c r="L145" s="18"/>
      <c r="O145" s="18"/>
      <c r="P145" s="18"/>
      <c r="Q145" s="18"/>
      <c r="R145" s="18"/>
    </row>
    <row r="146" spans="2:21" x14ac:dyDescent="0.2">
      <c r="C146" s="18"/>
      <c r="D146" s="18"/>
      <c r="G146" s="18"/>
      <c r="H146" s="18"/>
      <c r="K146" s="18"/>
      <c r="L146" s="18"/>
      <c r="O146" s="18"/>
      <c r="P146" s="18"/>
      <c r="Q146" s="18"/>
      <c r="R146" s="18"/>
    </row>
    <row r="149" spans="2:21" x14ac:dyDescent="0.2">
      <c r="B149" s="21" t="s">
        <v>74</v>
      </c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</row>
    <row r="151" spans="2:21" x14ac:dyDescent="0.2">
      <c r="C151" t="s">
        <v>75</v>
      </c>
    </row>
    <row r="152" spans="2:21" x14ac:dyDescent="0.2">
      <c r="C152" t="s">
        <v>76</v>
      </c>
    </row>
    <row r="154" spans="2:21" x14ac:dyDescent="0.2">
      <c r="C154" s="12" t="s">
        <v>77</v>
      </c>
      <c r="G154" s="12" t="s">
        <v>78</v>
      </c>
    </row>
    <row r="155" spans="2:21" x14ac:dyDescent="0.2">
      <c r="C155" s="12" t="s">
        <v>79</v>
      </c>
    </row>
    <row r="156" spans="2:21" x14ac:dyDescent="0.2">
      <c r="C156" s="22" t="s">
        <v>66</v>
      </c>
      <c r="D156" s="23">
        <v>0</v>
      </c>
      <c r="E156" s="23">
        <v>0</v>
      </c>
      <c r="G156" s="22" t="s">
        <v>66</v>
      </c>
      <c r="H156" s="23">
        <v>0</v>
      </c>
      <c r="I156" s="23">
        <v>0</v>
      </c>
    </row>
    <row r="157" spans="2:21" x14ac:dyDescent="0.2">
      <c r="C157" s="22" t="s">
        <v>67</v>
      </c>
      <c r="D157" s="23">
        <v>1</v>
      </c>
      <c r="E157" s="23">
        <v>1</v>
      </c>
      <c r="G157" s="22" t="s">
        <v>67</v>
      </c>
      <c r="H157" s="23">
        <v>0</v>
      </c>
      <c r="I157" s="23">
        <v>0</v>
      </c>
    </row>
    <row r="158" spans="2:21" x14ac:dyDescent="0.2">
      <c r="C158" s="22" t="s">
        <v>54</v>
      </c>
      <c r="D158" s="16"/>
      <c r="G158" s="22" t="s">
        <v>54</v>
      </c>
      <c r="H158" s="16"/>
    </row>
    <row r="159" spans="2:21" x14ac:dyDescent="0.2">
      <c r="C159" s="22" t="s">
        <v>52</v>
      </c>
      <c r="D159" s="23">
        <v>0</v>
      </c>
      <c r="G159" s="22" t="s">
        <v>52</v>
      </c>
      <c r="H159" s="23">
        <v>0</v>
      </c>
    </row>
    <row r="160" spans="2:21" x14ac:dyDescent="0.2">
      <c r="C160" s="22" t="s">
        <v>53</v>
      </c>
      <c r="D160" s="23">
        <v>0</v>
      </c>
      <c r="G160" s="22" t="s">
        <v>53</v>
      </c>
      <c r="H160" s="23">
        <v>0</v>
      </c>
    </row>
    <row r="162" spans="3:9" x14ac:dyDescent="0.2">
      <c r="C162" s="19" t="str" cm="1">
        <f t="array" ref="C162:E191" xml:space="preserve"> _xlfn.LAMBDA(_xlpm.list_one,_xlpm.list_two,_xlop.convert_list_one,_xlop.list_one_by_column,_xlop.convert_list_two,_xlop.list_two_by_column,_xlop.filter_blanks,_xlop.filter_errors,_xlop.replace_blanks,
  _xlfn.LET(
    _xlpm._cvrt1, IF( _xlfn.ISOMITTED(_xlpm.convert_list_one), FALSE, _xlpm.convert_list_one),
    _xlpm._byCol1, IF( _xlfn.ISOMITTED(_xlpm.list_one_by_column), TRUE, _xlpm.list_one_by_column),
    _xlpm._cvrt2, IF( _xlfn.ISOMITTED(_xlpm.convert_list_two), FALSE, _xlpm.convert_list_two),
    _xlpm._byCol2, IF( _xlfn.ISOMITTED(_xlpm.list_two_by_column), TRUE, _xlpm.list_two_by_column),
    _xlpm._hrz1, (COLUMNS(_xlpm.list_one) &gt; ROWS(_xlpm.list_one)),
    _xlpm._hrz2, (COLUMNS(_xlpm.list_two) &gt; ROWS(_xlpm.list_two)),
    _xlpm._ignore,
      IF( OR( _xlfn.ISOMITTED(_xlpm.filter_blanks), NOT(_xlpm.filter_blanks)), 0, 1) +
      IF( OR( _xlfn.ISOMITTED(_xlpm.filter_errors), NOT(_xlpm.filter_errors)), 0, 2),
    _xlpm._list1, IF(
      NOT(ISBLANK(_xlpm.replace_blanks)),
      IF( ISBLANK(_xlpm.list_one), _xlpm.replace_blanks, _xlpm.list_one),
      _xlpm.list_one
      ),
    _xlpm._list2, IF(
      NOT(ISBLANK(_xlpm.replace_blanks)),
      IF( ISBLANK(_xlpm.list_two), _xlpm.replace_blanks, _xlpm.list_two),
      _xlpm.list_two
      ),
    _xlpm._inc1, IF(_xlpm._hrz1,
      _xlfn.BYCOL(_xlpm._list1, _xlfn.LAMBDA(_xlpm._col, IF(_xlpm.filter_blanks, COUNTA(_xlpm._col) &gt; 0, 1) * IF(_xlpm.filter_errors, NOT(ISERROR(SUM(_xlpm._col))), 1))),
      _xlfn.BYROW(_xlpm._list1, _xlfn.LAMBDA(_xlpm._row, IF(_xlpm.filter_blanks, COUNTA(_xlpm._row) &gt; 0, 1) * IF(_xlpm.filter_errors, NOT(ISERROR(SUM(_xlpm._row))), 1)))
      ),
    _xlpm._inc2, IF(_xlpm._hrz2,
      _xlfn.BYCOL(_xlpm._list2, _xlfn.LAMBDA(_xlpm._col, IF(_xlpm.filter_blanks, COUNTA(_xlpm._col) &gt; 0, 1) * IF(_xlpm.filter_errors, NOT(ISERROR(SUM(_xlpm._col))), 1))),
      _xlfn.BYROW(_xlpm._list2, _xlfn.LAMBDA(_xlpm._row, IF(_xlpm.filter_blanks, COUNTA(_xlpm._row) &gt; 0, 1) * IF(_xlpm.filter_errors, NOT(ISERROR(SUM(_xlpm._row))), 1)))
      ),
    _xlpm._fltr1, IF(_xlpm._cvrt1,
      _xlfn.TOCOL(_xlpm._list1, _xlpm._ignore, _xlpm._byCol1),
      _xlfn._xlws.FILTER(_xlpm._list1, _xlpm._inc1)
      ),
    _xlpm._fltr2, IF(_xlpm._cvrt2,
      _xlfn.TOCOL(_xlpm._list2, _xlpm._ignore, _xlpm._byCol2),
      _xlfn._xlws.FILTER(_xlpm._list2, _xlpm._inc2)
      ),
    _xlpm._tbl1, IF( AND(NOT(_xlpm._cvrt1), _xlpm._hrz1), TRANSPOSE(_xlpm._fltr1), _xlpm._fltr1),
    _xlpm._tbl2, IF( AND(NOT(_xlpm._cvrt2), _xlpm._hrz2), TRANSPOSE(_xlpm._fltr2), _xlpm._fltr2),
    _xlpm._rr1, ROWS(_xlpm._tbl1),
    _xlpm._rr2, ROWS(_xlpm._tbl2),
    _xlpm._cc1, COLUMNS(_xlpm._tbl1),
    _xlpm._cc2, COLUMNS(_xlpm._tbl2),
    _xlpm._rtnTbl, _xlfn.HSTACK(
      _xlfn.MAKEARRAY(_xlpm._rr1 * _xlpm._rr2, _xlpm._cc1, _xlfn.LAMBDA(_xlpm._row,_xlpm._col, INDEX(_xlpm._tbl1, _xlfn.CEILING.MATH(_xlpm._row / _xlpm._rr2), _xlpm._col))),
      _xlfn.MAKEARRAY(_xlpm._rr1 * _xlpm._rr2, _xlpm._cc2, _xlfn.LAMBDA(_xlpm._row,_xlpm._col, INDEX(_xlpm._tbl2, MOD(_xlpm._row - 1, _xlpm._rr2) + 1, _xlpm._col)))
      ),
    _xlpm._rtnTbl
  )
)(C11:D15, F11:F16, D156, D157, E156, E157, D159, D160, D158)</f>
        <v>One</v>
      </c>
      <c r="D162" s="18" t="str">
        <v>Cat.1</v>
      </c>
      <c r="E162" s="18" t="str">
        <v>AAAA</v>
      </c>
      <c r="G162" s="19" t="str" cm="1">
        <f t="array" ref="G162:I191" xml:space="preserve"> _xlfn.LAMBDA(_xlpm.list_one,_xlpm.list_two,_xlop.convert_list_one,_xlop.list_one_by_column,_xlop.convert_list_two,_xlop.list_two_by_column,_xlop.filter_blanks,_xlop.filter_errors,_xlop.replace_blanks,
  _xlfn.LET(
    _xlpm._cvrt1, IF( _xlfn.ISOMITTED(_xlpm.convert_list_one), FALSE, _xlpm.convert_list_one),
    _xlpm._byCol1, IF( _xlfn.ISOMITTED(_xlpm.list_one_by_column), TRUE, _xlpm.list_one_by_column),
    _xlpm._cvrt2, IF( _xlfn.ISOMITTED(_xlpm.convert_list_two), FALSE, _xlpm.convert_list_two),
    _xlpm._byCol2, IF( _xlfn.ISOMITTED(_xlpm.list_two_by_column), TRUE, _xlpm.list_two_by_column),
    _xlpm._hrz1, (COLUMNS(_xlpm.list_one) &gt; ROWS(_xlpm.list_one)),
    _xlpm._hrz2, (COLUMNS(_xlpm.list_two) &gt; ROWS(_xlpm.list_two)),
    _xlpm._ignore,
      IF( OR( _xlfn.ISOMITTED(_xlpm.filter_blanks), NOT(_xlpm.filter_blanks)), 0, 1) +
      IF( OR( _xlfn.ISOMITTED(_xlpm.filter_errors), NOT(_xlpm.filter_errors)), 0, 2),
    _xlpm._list1, IF(
      NOT(ISBLANK(_xlpm.replace_blanks)),
      IF( ISBLANK(_xlpm.list_one), _xlpm.replace_blanks, _xlpm.list_one),
      _xlpm.list_one
      ),
    _xlpm._list2, IF(
      NOT(ISBLANK(_xlpm.replace_blanks)),
      IF( ISBLANK(_xlpm.list_two), _xlpm.replace_blanks, _xlpm.list_two),
      _xlpm.list_two
      ),
    _xlpm._inc1, IF(_xlpm._hrz1,
      _xlfn.BYCOL(_xlpm._list1, _xlfn.LAMBDA(_xlpm._col, IF(_xlpm.filter_blanks, COUNTA(_xlpm._col) &gt; 0, 1) * IF(_xlpm.filter_errors, NOT(ISERROR(SUM(_xlpm._col))), 1))),
      _xlfn.BYROW(_xlpm._list1, _xlfn.LAMBDA(_xlpm._row, IF(_xlpm.filter_blanks, COUNTA(_xlpm._row) &gt; 0, 1) * IF(_xlpm.filter_errors, NOT(ISERROR(SUM(_xlpm._row))), 1)))
      ),
    _xlpm._inc2, IF(_xlpm._hrz2,
      _xlfn.BYCOL(_xlpm._list2, _xlfn.LAMBDA(_xlpm._col, IF(_xlpm.filter_blanks, COUNTA(_xlpm._col) &gt; 0, 1) * IF(_xlpm.filter_errors, NOT(ISERROR(SUM(_xlpm._col))), 1))),
      _xlfn.BYROW(_xlpm._list2, _xlfn.LAMBDA(_xlpm._row, IF(_xlpm.filter_blanks, COUNTA(_xlpm._row) &gt; 0, 1) * IF(_xlpm.filter_errors, NOT(ISERROR(SUM(_xlpm._row))), 1)))
      ),
    _xlpm._fltr1, IF(_xlpm._cvrt1,
      _xlfn.TOCOL(_xlpm._list1, _xlpm._ignore, _xlpm._byCol1),
      _xlfn._xlws.FILTER(_xlpm._list1, _xlpm._inc1)
      ),
    _xlpm._fltr2, IF(_xlpm._cvrt2,
      _xlfn.TOCOL(_xlpm._list2, _xlpm._ignore, _xlpm._byCol2),
      _xlfn._xlws.FILTER(_xlpm._list2, _xlpm._inc2)
      ),
    _xlpm._tbl1, IF( AND(NOT(_xlpm._cvrt1), _xlpm._hrz1), TRANSPOSE(_xlpm._fltr1), _xlpm._fltr1),
    _xlpm._tbl2, IF( AND(NOT(_xlpm._cvrt2), _xlpm._hrz2), TRANSPOSE(_xlpm._fltr2), _xlpm._fltr2),
    _xlpm._rr1, ROWS(_xlpm._tbl1),
    _xlpm._rr2, ROWS(_xlpm._tbl2),
    _xlpm._cc1, COLUMNS(_xlpm._tbl1),
    _xlpm._cc2, COLUMNS(_xlpm._tbl2),
    _xlpm._rtnTbl, _xlfn.HSTACK(
      _xlfn.MAKEARRAY(_xlpm._rr1 * _xlpm._rr2, _xlpm._cc1, _xlfn.LAMBDA(_xlpm._row,_xlpm._col, INDEX(_xlpm._tbl1, _xlfn.CEILING.MATH(_xlpm._row / _xlpm._rr2), _xlpm._col))),
      _xlfn.MAKEARRAY(_xlpm._rr1 * _xlpm._rr2, _xlpm._cc2, _xlfn.LAMBDA(_xlpm._row,_xlpm._col, INDEX(_xlpm._tbl2, MOD(_xlpm._row - 1, _xlpm._rr2) + 1, _xlpm._col)))
      ),
    _xlpm._rtnTbl
  )
)(L10:P11, L13:Q13, H156, H157, I156, I157, H159, H160, H158)</f>
        <v>One</v>
      </c>
      <c r="H162" s="18" t="str">
        <v>Cat.1</v>
      </c>
      <c r="I162" s="18" t="str">
        <v>AAAA</v>
      </c>
    </row>
    <row r="163" spans="3:9" x14ac:dyDescent="0.2">
      <c r="C163" s="18" t="str">
        <v>One</v>
      </c>
      <c r="D163" s="18" t="str">
        <v>Cat.1</v>
      </c>
      <c r="E163" s="18" t="str">
        <v>BBBB</v>
      </c>
      <c r="G163" s="18" t="str">
        <v>One</v>
      </c>
      <c r="H163" s="18" t="str">
        <v>Cat.1</v>
      </c>
      <c r="I163" s="18" t="str">
        <v>BBBB</v>
      </c>
    </row>
    <row r="164" spans="3:9" x14ac:dyDescent="0.2">
      <c r="C164" s="18" t="str">
        <v>One</v>
      </c>
      <c r="D164" s="18" t="str">
        <v>Cat.1</v>
      </c>
      <c r="E164" s="18" t="str">
        <v>CCCC</v>
      </c>
      <c r="G164" s="18" t="str">
        <v>One</v>
      </c>
      <c r="H164" s="18" t="str">
        <v>Cat.1</v>
      </c>
      <c r="I164" s="18" t="str">
        <v>CCCC</v>
      </c>
    </row>
    <row r="165" spans="3:9" x14ac:dyDescent="0.2">
      <c r="C165" s="18" t="str">
        <v>One</v>
      </c>
      <c r="D165" s="18" t="str">
        <v>Cat.1</v>
      </c>
      <c r="E165" s="18" t="str">
        <v>DDDD</v>
      </c>
      <c r="G165" s="18" t="str">
        <v>One</v>
      </c>
      <c r="H165" s="18" t="str">
        <v>Cat.1</v>
      </c>
      <c r="I165" s="18" t="str">
        <v>DDDD</v>
      </c>
    </row>
    <row r="166" spans="3:9" x14ac:dyDescent="0.2">
      <c r="C166" s="18" t="str">
        <v>One</v>
      </c>
      <c r="D166" s="18" t="str">
        <v>Cat.1</v>
      </c>
      <c r="E166" s="18" t="str">
        <v>EEEE</v>
      </c>
      <c r="G166" s="18" t="str">
        <v>One</v>
      </c>
      <c r="H166" s="18" t="str">
        <v>Cat.1</v>
      </c>
      <c r="I166" s="18" t="str">
        <v>EEEE</v>
      </c>
    </row>
    <row r="167" spans="3:9" x14ac:dyDescent="0.2">
      <c r="C167" s="18" t="str">
        <v>One</v>
      </c>
      <c r="D167" s="18" t="str">
        <v>Cat.1</v>
      </c>
      <c r="E167" s="18">
        <v>0</v>
      </c>
      <c r="G167" s="18" t="str">
        <v>One</v>
      </c>
      <c r="H167" s="18" t="str">
        <v>Cat.1</v>
      </c>
      <c r="I167" s="18">
        <v>0</v>
      </c>
    </row>
    <row r="168" spans="3:9" x14ac:dyDescent="0.2">
      <c r="C168" s="18" t="str">
        <v>Two</v>
      </c>
      <c r="D168" s="18" t="str">
        <v>Cat.2</v>
      </c>
      <c r="E168" s="18" t="str">
        <v>AAAA</v>
      </c>
      <c r="G168" s="18" t="str">
        <v>Two</v>
      </c>
      <c r="H168" s="18" t="str">
        <v>Cat.2</v>
      </c>
      <c r="I168" s="18" t="str">
        <v>AAAA</v>
      </c>
    </row>
    <row r="169" spans="3:9" x14ac:dyDescent="0.2">
      <c r="C169" s="18" t="str">
        <v>Two</v>
      </c>
      <c r="D169" s="18" t="str">
        <v>Cat.2</v>
      </c>
      <c r="E169" s="18" t="str">
        <v>BBBB</v>
      </c>
      <c r="G169" s="18" t="str">
        <v>Two</v>
      </c>
      <c r="H169" s="18" t="str">
        <v>Cat.2</v>
      </c>
      <c r="I169" s="18" t="str">
        <v>BBBB</v>
      </c>
    </row>
    <row r="170" spans="3:9" x14ac:dyDescent="0.2">
      <c r="C170" s="18" t="str">
        <v>Two</v>
      </c>
      <c r="D170" s="18" t="str">
        <v>Cat.2</v>
      </c>
      <c r="E170" s="18" t="str">
        <v>CCCC</v>
      </c>
      <c r="G170" s="18" t="str">
        <v>Two</v>
      </c>
      <c r="H170" s="18" t="str">
        <v>Cat.2</v>
      </c>
      <c r="I170" s="18" t="str">
        <v>CCCC</v>
      </c>
    </row>
    <row r="171" spans="3:9" x14ac:dyDescent="0.2">
      <c r="C171" s="18" t="str">
        <v>Two</v>
      </c>
      <c r="D171" s="18" t="str">
        <v>Cat.2</v>
      </c>
      <c r="E171" s="18" t="str">
        <v>DDDD</v>
      </c>
      <c r="G171" s="18" t="str">
        <v>Two</v>
      </c>
      <c r="H171" s="18" t="str">
        <v>Cat.2</v>
      </c>
      <c r="I171" s="18" t="str">
        <v>DDDD</v>
      </c>
    </row>
    <row r="172" spans="3:9" x14ac:dyDescent="0.2">
      <c r="C172" s="18" t="str">
        <v>Two</v>
      </c>
      <c r="D172" s="18" t="str">
        <v>Cat.2</v>
      </c>
      <c r="E172" s="18" t="str">
        <v>EEEE</v>
      </c>
      <c r="G172" s="18" t="str">
        <v>Two</v>
      </c>
      <c r="H172" s="18" t="str">
        <v>Cat.2</v>
      </c>
      <c r="I172" s="18" t="str">
        <v>EEEE</v>
      </c>
    </row>
    <row r="173" spans="3:9" x14ac:dyDescent="0.2">
      <c r="C173" s="18" t="str">
        <v>Two</v>
      </c>
      <c r="D173" s="18" t="str">
        <v>Cat.2</v>
      </c>
      <c r="E173" s="18">
        <v>0</v>
      </c>
      <c r="G173" s="18" t="str">
        <v>Two</v>
      </c>
      <c r="H173" s="18" t="str">
        <v>Cat.2</v>
      </c>
      <c r="I173" s="18">
        <v>0</v>
      </c>
    </row>
    <row r="174" spans="3:9" x14ac:dyDescent="0.2">
      <c r="C174" s="18" t="str">
        <v>Three</v>
      </c>
      <c r="D174" s="18" t="str">
        <v>Cat.3</v>
      </c>
      <c r="E174" s="18" t="str">
        <v>AAAA</v>
      </c>
      <c r="G174" s="18" t="str">
        <v>Three</v>
      </c>
      <c r="H174" s="18" t="str">
        <v>Cat.3</v>
      </c>
      <c r="I174" s="18" t="str">
        <v>AAAA</v>
      </c>
    </row>
    <row r="175" spans="3:9" x14ac:dyDescent="0.2">
      <c r="C175" s="18" t="str">
        <v>Three</v>
      </c>
      <c r="D175" s="18" t="str">
        <v>Cat.3</v>
      </c>
      <c r="E175" s="18" t="str">
        <v>BBBB</v>
      </c>
      <c r="G175" s="18" t="str">
        <v>Three</v>
      </c>
      <c r="H175" s="18" t="str">
        <v>Cat.3</v>
      </c>
      <c r="I175" s="18" t="str">
        <v>BBBB</v>
      </c>
    </row>
    <row r="176" spans="3:9" x14ac:dyDescent="0.2">
      <c r="C176" s="18" t="str">
        <v>Three</v>
      </c>
      <c r="D176" s="18" t="str">
        <v>Cat.3</v>
      </c>
      <c r="E176" s="18" t="str">
        <v>CCCC</v>
      </c>
      <c r="G176" s="18" t="str">
        <v>Three</v>
      </c>
      <c r="H176" s="18" t="str">
        <v>Cat.3</v>
      </c>
      <c r="I176" s="18" t="str">
        <v>CCCC</v>
      </c>
    </row>
    <row r="177" spans="3:9" x14ac:dyDescent="0.2">
      <c r="C177" s="18" t="str">
        <v>Three</v>
      </c>
      <c r="D177" s="18" t="str">
        <v>Cat.3</v>
      </c>
      <c r="E177" s="18" t="str">
        <v>DDDD</v>
      </c>
      <c r="G177" s="18" t="str">
        <v>Three</v>
      </c>
      <c r="H177" s="18" t="str">
        <v>Cat.3</v>
      </c>
      <c r="I177" s="18" t="str">
        <v>DDDD</v>
      </c>
    </row>
    <row r="178" spans="3:9" x14ac:dyDescent="0.2">
      <c r="C178" s="18" t="str">
        <v>Three</v>
      </c>
      <c r="D178" s="18" t="str">
        <v>Cat.3</v>
      </c>
      <c r="E178" s="18" t="str">
        <v>EEEE</v>
      </c>
      <c r="G178" s="18" t="str">
        <v>Three</v>
      </c>
      <c r="H178" s="18" t="str">
        <v>Cat.3</v>
      </c>
      <c r="I178" s="18" t="str">
        <v>EEEE</v>
      </c>
    </row>
    <row r="179" spans="3:9" x14ac:dyDescent="0.2">
      <c r="C179" s="18" t="str">
        <v>Three</v>
      </c>
      <c r="D179" s="18" t="str">
        <v>Cat.3</v>
      </c>
      <c r="E179" s="18">
        <v>0</v>
      </c>
      <c r="G179" s="18" t="str">
        <v>Three</v>
      </c>
      <c r="H179" s="18" t="str">
        <v>Cat.3</v>
      </c>
      <c r="I179" s="18">
        <v>0</v>
      </c>
    </row>
    <row r="180" spans="3:9" x14ac:dyDescent="0.2">
      <c r="C180" s="18">
        <v>0</v>
      </c>
      <c r="D180" s="18">
        <v>0</v>
      </c>
      <c r="E180" s="18" t="str">
        <v>AAAA</v>
      </c>
      <c r="G180" s="18" t="str">
        <v>Four</v>
      </c>
      <c r="H180" s="18" t="str">
        <v>Cat.4</v>
      </c>
      <c r="I180" s="18" t="str">
        <v>AAAA</v>
      </c>
    </row>
    <row r="181" spans="3:9" x14ac:dyDescent="0.2">
      <c r="C181" s="18">
        <v>0</v>
      </c>
      <c r="D181" s="18">
        <v>0</v>
      </c>
      <c r="E181" s="18" t="str">
        <v>BBBB</v>
      </c>
      <c r="G181" s="18" t="str">
        <v>Four</v>
      </c>
      <c r="H181" s="18" t="str">
        <v>Cat.4</v>
      </c>
      <c r="I181" s="18" t="str">
        <v>BBBB</v>
      </c>
    </row>
    <row r="182" spans="3:9" x14ac:dyDescent="0.2">
      <c r="C182" s="18">
        <v>0</v>
      </c>
      <c r="D182" s="18">
        <v>0</v>
      </c>
      <c r="E182" s="18" t="str">
        <v>CCCC</v>
      </c>
      <c r="G182" s="18" t="str">
        <v>Four</v>
      </c>
      <c r="H182" s="18" t="str">
        <v>Cat.4</v>
      </c>
      <c r="I182" s="18" t="str">
        <v>CCCC</v>
      </c>
    </row>
    <row r="183" spans="3:9" x14ac:dyDescent="0.2">
      <c r="C183" s="18">
        <v>0</v>
      </c>
      <c r="D183" s="18">
        <v>0</v>
      </c>
      <c r="E183" s="18" t="str">
        <v>DDDD</v>
      </c>
      <c r="G183" s="18" t="str">
        <v>Four</v>
      </c>
      <c r="H183" s="18" t="str">
        <v>Cat.4</v>
      </c>
      <c r="I183" s="18" t="str">
        <v>DDDD</v>
      </c>
    </row>
    <row r="184" spans="3:9" x14ac:dyDescent="0.2">
      <c r="C184" s="18">
        <v>0</v>
      </c>
      <c r="D184" s="18">
        <v>0</v>
      </c>
      <c r="E184" s="18" t="str">
        <v>EEEE</v>
      </c>
      <c r="G184" s="18" t="str">
        <v>Four</v>
      </c>
      <c r="H184" s="18" t="str">
        <v>Cat.4</v>
      </c>
      <c r="I184" s="18" t="str">
        <v>EEEE</v>
      </c>
    </row>
    <row r="185" spans="3:9" x14ac:dyDescent="0.2">
      <c r="C185" s="18">
        <v>0</v>
      </c>
      <c r="D185" s="18">
        <v>0</v>
      </c>
      <c r="E185" s="18">
        <v>0</v>
      </c>
      <c r="G185" s="18" t="str">
        <v>Four</v>
      </c>
      <c r="H185" s="18" t="str">
        <v>Cat.4</v>
      </c>
      <c r="I185" s="18">
        <v>0</v>
      </c>
    </row>
    <row r="186" spans="3:9" x14ac:dyDescent="0.2">
      <c r="C186" s="18" t="e">
        <v>#N/A</v>
      </c>
      <c r="D186" s="18">
        <v>0</v>
      </c>
      <c r="E186" s="18" t="str">
        <v>AAAA</v>
      </c>
      <c r="G186" s="18">
        <v>0</v>
      </c>
      <c r="H186" s="18">
        <v>0</v>
      </c>
      <c r="I186" s="18" t="str">
        <v>AAAA</v>
      </c>
    </row>
    <row r="187" spans="3:9" x14ac:dyDescent="0.2">
      <c r="C187" s="18" t="e">
        <v>#N/A</v>
      </c>
      <c r="D187" s="18">
        <v>0</v>
      </c>
      <c r="E187" s="18" t="str">
        <v>BBBB</v>
      </c>
      <c r="G187" s="18">
        <v>0</v>
      </c>
      <c r="H187" s="18">
        <v>0</v>
      </c>
      <c r="I187" s="18" t="str">
        <v>BBBB</v>
      </c>
    </row>
    <row r="188" spans="3:9" x14ac:dyDescent="0.2">
      <c r="C188" s="18" t="e">
        <v>#N/A</v>
      </c>
      <c r="D188" s="18">
        <v>0</v>
      </c>
      <c r="E188" s="18" t="str">
        <v>CCCC</v>
      </c>
      <c r="G188" s="18">
        <v>0</v>
      </c>
      <c r="H188" s="18">
        <v>0</v>
      </c>
      <c r="I188" s="18" t="str">
        <v>CCCC</v>
      </c>
    </row>
    <row r="189" spans="3:9" x14ac:dyDescent="0.2">
      <c r="C189" s="18" t="e">
        <v>#N/A</v>
      </c>
      <c r="D189" s="18">
        <v>0</v>
      </c>
      <c r="E189" s="18" t="str">
        <v>DDDD</v>
      </c>
      <c r="G189" s="18">
        <v>0</v>
      </c>
      <c r="H189" s="18">
        <v>0</v>
      </c>
      <c r="I189" s="18" t="str">
        <v>DDDD</v>
      </c>
    </row>
    <row r="190" spans="3:9" x14ac:dyDescent="0.2">
      <c r="C190" s="18" t="e">
        <v>#N/A</v>
      </c>
      <c r="D190" s="18">
        <v>0</v>
      </c>
      <c r="E190" s="18" t="str">
        <v>EEEE</v>
      </c>
      <c r="G190" s="18">
        <v>0</v>
      </c>
      <c r="H190" s="18">
        <v>0</v>
      </c>
      <c r="I190" s="18" t="str">
        <v>EEEE</v>
      </c>
    </row>
    <row r="191" spans="3:9" x14ac:dyDescent="0.2">
      <c r="C191" s="18" t="e">
        <v>#N/A</v>
      </c>
      <c r="D191" s="18">
        <v>0</v>
      </c>
      <c r="E191" s="18">
        <v>0</v>
      </c>
      <c r="G191" s="18">
        <v>0</v>
      </c>
      <c r="H191" s="18">
        <v>0</v>
      </c>
      <c r="I191" s="18">
        <v>0</v>
      </c>
    </row>
    <row r="192" spans="3:9" x14ac:dyDescent="0.2">
      <c r="C192" s="18"/>
      <c r="D192" s="18"/>
      <c r="G192" s="18"/>
      <c r="H192" s="18"/>
    </row>
    <row r="193" spans="3:8" x14ac:dyDescent="0.2">
      <c r="C193" s="18"/>
      <c r="D193" s="18"/>
      <c r="G193" s="18"/>
      <c r="H193" s="18"/>
    </row>
    <row r="194" spans="3:8" x14ac:dyDescent="0.2">
      <c r="C194" s="18"/>
      <c r="D194" s="18"/>
      <c r="G194" s="18"/>
      <c r="H194" s="18"/>
    </row>
    <row r="195" spans="3:8" x14ac:dyDescent="0.2">
      <c r="C195" s="18"/>
      <c r="D195" s="18"/>
      <c r="G195" s="18"/>
      <c r="H195" s="18"/>
    </row>
    <row r="196" spans="3:8" x14ac:dyDescent="0.2">
      <c r="C196" s="18"/>
      <c r="D196" s="18"/>
      <c r="G196" s="18"/>
      <c r="H196" s="18"/>
    </row>
    <row r="197" spans="3:8" x14ac:dyDescent="0.2">
      <c r="C197" s="18"/>
      <c r="D197" s="18"/>
      <c r="G197" s="18"/>
      <c r="H197" s="18"/>
    </row>
    <row r="198" spans="3:8" x14ac:dyDescent="0.2">
      <c r="C198" s="18"/>
      <c r="D198" s="18"/>
      <c r="G198" s="18"/>
      <c r="H198" s="18"/>
    </row>
    <row r="199" spans="3:8" x14ac:dyDescent="0.2">
      <c r="C199" s="18"/>
      <c r="D199" s="18"/>
      <c r="G199" s="18"/>
      <c r="H199" s="18"/>
    </row>
    <row r="200" spans="3:8" x14ac:dyDescent="0.2">
      <c r="C200" s="18"/>
      <c r="D200" s="18"/>
      <c r="G200" s="18"/>
      <c r="H200" s="18"/>
    </row>
    <row r="201" spans="3:8" x14ac:dyDescent="0.2">
      <c r="C201" s="18"/>
      <c r="D201" s="18"/>
      <c r="G201" s="18"/>
      <c r="H201" s="18"/>
    </row>
    <row r="202" spans="3:8" x14ac:dyDescent="0.2">
      <c r="C202" s="18"/>
      <c r="D202" s="18"/>
      <c r="G202" s="18"/>
      <c r="H202" s="18"/>
    </row>
    <row r="203" spans="3:8" x14ac:dyDescent="0.2">
      <c r="C203" s="18"/>
      <c r="D203" s="18"/>
      <c r="G203" s="18"/>
      <c r="H203" s="18"/>
    </row>
    <row r="204" spans="3:8" x14ac:dyDescent="0.2">
      <c r="C204" s="18"/>
      <c r="D204" s="18"/>
      <c r="G204" s="18"/>
      <c r="H204" s="18"/>
    </row>
    <row r="205" spans="3:8" x14ac:dyDescent="0.2">
      <c r="C205" s="18"/>
      <c r="D205" s="18"/>
      <c r="G205" s="18"/>
      <c r="H205" s="18"/>
    </row>
    <row r="206" spans="3:8" x14ac:dyDescent="0.2">
      <c r="C206" s="18"/>
      <c r="D206" s="18"/>
      <c r="G206" s="18"/>
      <c r="H206" s="18"/>
    </row>
    <row r="207" spans="3:8" x14ac:dyDescent="0.2">
      <c r="C207" s="18"/>
      <c r="D207" s="18"/>
      <c r="G207" s="18"/>
      <c r="H207" s="18"/>
    </row>
    <row r="208" spans="3:8" x14ac:dyDescent="0.2">
      <c r="C208" s="18"/>
      <c r="D208" s="18"/>
      <c r="G208" s="18"/>
      <c r="H208" s="18"/>
    </row>
    <row r="209" spans="2:21" x14ac:dyDescent="0.2">
      <c r="C209" s="18"/>
      <c r="D209" s="18"/>
      <c r="G209" s="18"/>
      <c r="H209" s="18"/>
    </row>
    <row r="210" spans="2:21" x14ac:dyDescent="0.2">
      <c r="C210" s="18"/>
      <c r="D210" s="18"/>
      <c r="G210" s="18"/>
      <c r="H210" s="18"/>
    </row>
    <row r="211" spans="2:21" x14ac:dyDescent="0.2">
      <c r="C211" s="18"/>
      <c r="D211" s="18"/>
      <c r="G211" s="18"/>
      <c r="H211" s="18"/>
    </row>
    <row r="212" spans="2:21" x14ac:dyDescent="0.2">
      <c r="C212" s="18"/>
      <c r="D212" s="18"/>
      <c r="G212" s="18"/>
      <c r="H212" s="18"/>
    </row>
    <row r="213" spans="2:21" x14ac:dyDescent="0.2">
      <c r="C213" s="18"/>
      <c r="D213" s="18"/>
      <c r="G213" s="18"/>
      <c r="H213" s="18"/>
    </row>
    <row r="214" spans="2:21" x14ac:dyDescent="0.2">
      <c r="C214" s="18"/>
      <c r="D214" s="18"/>
      <c r="G214" s="18"/>
      <c r="H214" s="18"/>
    </row>
    <row r="215" spans="2:21" x14ac:dyDescent="0.2">
      <c r="C215" s="18"/>
      <c r="D215" s="18"/>
      <c r="G215" s="18"/>
      <c r="H215" s="18"/>
    </row>
    <row r="216" spans="2:21" x14ac:dyDescent="0.2">
      <c r="C216" s="18"/>
      <c r="D216" s="18"/>
      <c r="G216" s="18"/>
      <c r="H216" s="18"/>
    </row>
    <row r="217" spans="2:21" x14ac:dyDescent="0.2">
      <c r="C217" s="18"/>
      <c r="D217" s="18"/>
      <c r="G217" s="18"/>
      <c r="H217" s="18"/>
    </row>
    <row r="218" spans="2:21" x14ac:dyDescent="0.2">
      <c r="C218" s="18"/>
      <c r="D218" s="18"/>
      <c r="G218" s="18"/>
      <c r="H218" s="18"/>
    </row>
    <row r="219" spans="2:21" x14ac:dyDescent="0.2">
      <c r="C219" s="18"/>
      <c r="D219" s="18"/>
      <c r="G219" s="18"/>
      <c r="H219" s="18"/>
    </row>
    <row r="220" spans="2:21" x14ac:dyDescent="0.2">
      <c r="C220" s="18"/>
      <c r="D220" s="18"/>
      <c r="G220" s="18"/>
      <c r="H220" s="18"/>
    </row>
    <row r="221" spans="2:21" x14ac:dyDescent="0.2">
      <c r="C221" s="18"/>
      <c r="D221" s="18"/>
      <c r="G221" s="18"/>
      <c r="H221" s="18"/>
    </row>
    <row r="224" spans="2:21" x14ac:dyDescent="0.2">
      <c r="B224" s="21" t="s">
        <v>80</v>
      </c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</row>
    <row r="226" spans="3:9" x14ac:dyDescent="0.2">
      <c r="C226" t="s">
        <v>75</v>
      </c>
    </row>
    <row r="227" spans="3:9" x14ac:dyDescent="0.2">
      <c r="C227" t="s">
        <v>76</v>
      </c>
    </row>
    <row r="228" spans="3:9" x14ac:dyDescent="0.2">
      <c r="C228" t="s">
        <v>81</v>
      </c>
    </row>
    <row r="229" spans="3:9" x14ac:dyDescent="0.2">
      <c r="C229" t="s">
        <v>82</v>
      </c>
    </row>
    <row r="230" spans="3:9" x14ac:dyDescent="0.2">
      <c r="C230" t="s">
        <v>83</v>
      </c>
    </row>
    <row r="232" spans="3:9" x14ac:dyDescent="0.2">
      <c r="C232" s="12" t="s">
        <v>84</v>
      </c>
      <c r="G232" s="12" t="s">
        <v>85</v>
      </c>
    </row>
    <row r="234" spans="3:9" x14ac:dyDescent="0.2">
      <c r="C234" s="22" t="s">
        <v>66</v>
      </c>
      <c r="D234" s="23">
        <v>0</v>
      </c>
      <c r="E234" s="23">
        <v>0</v>
      </c>
      <c r="G234" s="22" t="s">
        <v>66</v>
      </c>
      <c r="H234" s="23">
        <v>0</v>
      </c>
      <c r="I234" s="23">
        <v>0</v>
      </c>
    </row>
    <row r="235" spans="3:9" x14ac:dyDescent="0.2">
      <c r="C235" s="22" t="s">
        <v>67</v>
      </c>
      <c r="D235" s="23">
        <v>1</v>
      </c>
      <c r="E235" s="23">
        <v>1</v>
      </c>
      <c r="G235" s="22" t="s">
        <v>67</v>
      </c>
      <c r="H235" s="23">
        <v>1</v>
      </c>
      <c r="I235" s="23">
        <v>1</v>
      </c>
    </row>
    <row r="236" spans="3:9" x14ac:dyDescent="0.2">
      <c r="C236" s="22" t="s">
        <v>54</v>
      </c>
      <c r="D236" s="16"/>
      <c r="G236" s="22" t="s">
        <v>54</v>
      </c>
      <c r="H236" s="16"/>
    </row>
    <row r="237" spans="3:9" x14ac:dyDescent="0.2">
      <c r="C237" s="22" t="s">
        <v>52</v>
      </c>
      <c r="D237" s="23">
        <v>0</v>
      </c>
      <c r="G237" s="22" t="s">
        <v>52</v>
      </c>
      <c r="H237" s="23">
        <v>0</v>
      </c>
    </row>
    <row r="238" spans="3:9" x14ac:dyDescent="0.2">
      <c r="C238" s="22" t="s">
        <v>53</v>
      </c>
      <c r="D238" s="23">
        <v>0</v>
      </c>
      <c r="G238" s="22" t="s">
        <v>53</v>
      </c>
      <c r="H238" s="23">
        <v>0</v>
      </c>
    </row>
    <row r="239" spans="3:9" x14ac:dyDescent="0.2">
      <c r="C239" s="22" t="s">
        <v>86</v>
      </c>
      <c r="D239" s="23">
        <v>0</v>
      </c>
      <c r="G239" s="22" t="s">
        <v>86</v>
      </c>
      <c r="H239" s="23">
        <v>0</v>
      </c>
    </row>
    <row r="240" spans="3:9" x14ac:dyDescent="0.2">
      <c r="G240" s="22" t="s">
        <v>87</v>
      </c>
      <c r="H240" s="23">
        <v>1</v>
      </c>
    </row>
    <row r="242" spans="3:56" x14ac:dyDescent="0.2">
      <c r="C242" s="19" t="str" cm="1">
        <f t="array" ref="C242:E266" xml:space="preserve"> _xlfn.LAMBDA(_xlpm.list_one,_xlpm.list_two,_xlop.convert_list_one,_xlop.list_one_by_column,_xlop.convert_list_two,_xlop.list_two_by_column,_xlop.filter_blanks,_xlop.filter_errors,_xlop.replace_blanks,_xlop.distinct_rows,
  _xlfn.LET(
    _xlpm._cvrt1, IF( _xlfn.ISOMITTED(_xlpm.convert_list_one), FALSE, _xlpm.convert_list_one),
    _xlpm._byCol1, IF( _xlfn.ISOMITTED(_xlpm.list_one_by_column), TRUE, _xlpm.list_one_by_column),
    _xlpm._cvrt2, IF( _xlfn.ISOMITTED(_xlpm.convert_list_two), FALSE, _xlpm.convert_list_two),
    _xlpm._byCol2, IF( _xlfn.ISOMITTED(_xlpm.list_two_by_column), TRUE, _xlpm.list_two_by_column),
    _xlpm._hrz1, (COLUMNS(_xlpm.list_one) &gt; ROWS(_xlpm.list_one)),
    _xlpm._hrz2, (COLUMNS(_xlpm.list_two) &gt; ROWS(_xlpm.list_two)),
    _xlpm._ignore,
      IF( OR( _xlfn.ISOMITTED(_xlpm.filter_blanks), NOT(_xlpm.filter_blanks)), 0, 1) +
      IF( OR( _xlfn.ISOMITTED(_xlpm.filter_errors), NOT(_xlpm.filter_errors)), 0, 2),
    _xlpm._distinct, IF( _xlfn.ISOMITTED(_xlpm.distinct_rows), FALSE, _xlpm.distinct_rows),
    _xlpm._list1, IF(
      NOT(ISBLANK(_xlpm.replace_blanks)),
      IF( ISBLANK(_xlpm.list_one), _xlpm.replace_blanks, _xlpm.list_one),
      _xlpm.list_one
      ),
    _xlpm._list2, IF(
      NOT(ISBLANK(_xlpm.replace_blanks)),
      IF( ISBLANK(_xlpm.list_two), _xlpm.replace_blanks, _xlpm.list_two),
      _xlpm.list_two
      ),
    _xlpm._inc1, IF(_xlpm._hrz1,
      _xlfn.BYCOL(_xlpm._list1, _xlfn.LAMBDA(_xlpm._col, IF(_xlpm.filter_blanks, COUNTA(_xlpm._col) &gt; 0, 1) * IF(_xlpm.filter_errors, NOT(ISERROR(SUM(_xlpm._col))), 1))),
      _xlfn.BYROW(_xlpm._list1, _xlfn.LAMBDA(_xlpm._row, IF(_xlpm.filter_blanks, COUNTA(_xlpm._row) &gt; 0, 1) * IF(_xlpm.filter_errors, NOT(ISERROR(SUM(_xlpm._row))), 1)))
      ),
    _xlpm._inc2, IF(_xlpm._hrz2,
      _xlfn.BYCOL(_xlpm._list2, _xlfn.LAMBDA(_xlpm._col, IF(_xlpm.filter_blanks, COUNTA(_xlpm._col) &gt; 0, 1) * IF(_xlpm.filter_errors, NOT(ISERROR(SUM(_xlpm._col))), 1))),
      _xlfn.BYROW(_xlpm._list2, _xlfn.LAMBDA(_xlpm._row, IF(_xlpm.filter_blanks, COUNTA(_xlpm._row) &gt; 0, 1) * IF(_xlpm.filter_errors, NOT(ISERROR(SUM(_xlpm._row))), 1)))
      ),
    _xlpm._fltr1, IF(_xlpm._cvrt1,
      _xlfn.TOCOL(_xlpm._list1, _xlpm._ignore, _xlpm._byCol1),
      _xlfn._xlws.FILTER(_xlpm._list1, _xlpm._inc1)
      ),
    _xlpm._fltr2, IF(_xlpm._cvrt2,
      _xlfn.TOCOL(_xlpm._list2, _xlpm._ignore, _xlpm._byCol2),
      _xlfn._xlws.FILTER(_xlpm._list2, _xlpm._inc2)
      ),
    _xlpm._tbl1, IF( AND(NOT(_xlpm._cvrt1), _xlpm._hrz1), TRANSPOSE(_xlpm._fltr1), _xlpm._fltr1),
    _xlpm._tbl2, IF( AND(NOT(_xlpm._cvrt2), _xlpm._hrz2), TRANSPOSE(_xlpm._fltr2), _xlpm._fltr2),
    _xlpm._rr1, ROWS(_xlpm._tbl1),
    _xlpm._rr2, ROWS(_xlpm._tbl2),
    _xlpm._cc1, COLUMNS(_xlpm._tbl1),
    _xlpm._cc2, COLUMNS(_xlpm._tbl2),
    _xlpm._cmbTbl, _xlfn.HSTACK(
      _xlfn.MAKEARRAY(_xlpm._rr1 * _xlpm._rr2, _xlpm._cc1, _xlfn.LAMBDA(_xlpm._row,_xlpm._col, INDEX(_xlpm._tbl1, _xlfn.CEILING.MATH(_xlpm._row / _xlpm._rr2), _xlpm._col))),
      _xlfn.MAKEARRAY(_xlpm._rr1 * _xlpm._rr2, _xlpm._cc2, _xlfn.LAMBDA(_xlpm._row,_xlpm._col, INDEX(_xlpm._tbl2, MOD(_xlpm._row - 1, _xlpm._rr2) + 1, _xlpm._col)))
      ),
    _xlpm._rtnTbl, IF(_xlpm._distinct,
      _xlfn.UNIQUE(_xlpm._cmbTbl),
      _xlpm._cmbTbl
      ),
    _xlpm._rtnTbl
  )
)(C11:D15, H11:H15, D234, D235, E234, E235, D237, D238, D236, D239)</f>
        <v>One</v>
      </c>
      <c r="D242" s="18" t="str">
        <v>Cat.1</v>
      </c>
      <c r="E242" s="18" t="str">
        <v>AAAA</v>
      </c>
      <c r="G242" s="19" t="str" cm="1">
        <f t="array" ref="G242:I266" xml:space="preserve"> _xlfn.LAMBDA(_xlpm.list_one,_xlpm.list_two,_xlop.convert_list_one,_xlop.list_one_by_column,_xlop.convert_list_two,_xlop.list_two_by_column,_xlop.filter_blanks,_xlop.filter_errors,_xlop.replace_blanks,_xlop.distinct_rows,_xlop.vertical_output,
  _xlfn.LET(
    _xlpm._cvrt1, IF( _xlfn.ISOMITTED(_xlpm.convert_list_one), FALSE, _xlpm.convert_list_one),
    _xlpm._byCol1, IF( _xlfn.ISOMITTED(_xlpm.list_one_by_column), TRUE, _xlpm.list_one_by_column),
    _xlpm._cvrt2, IF( _xlfn.ISOMITTED(_xlpm.convert_list_two), FALSE, _xlpm.convert_list_two),
    _xlpm._byCol2, IF( _xlfn.ISOMITTED(_xlpm.list_two_by_column), TRUE, _xlpm.list_two_by_column),
    _xlpm._hrz1, (COLUMNS(_xlpm.list_one) &gt; ROWS(_xlpm.list_one)),
    _xlpm._hrz2, (COLUMNS(_xlpm.list_two) &gt; ROWS(_xlpm.list_two)),
    _xlpm._ignore,
      IF( OR( _xlfn.ISOMITTED(_xlpm.filter_blanks), NOT(_xlpm.filter_blanks)), 0, 1) +
      IF( OR( _xlfn.ISOMITTED(_xlpm.filter_errors), NOT(_xlpm.filter_errors)), 0, 2),
    _xlpm._distinct, IF( _xlfn.ISOMITTED(_xlpm.distinct_rows), FALSE, _xlpm.distinct_rows),
    _xlpm._vertical, IF( _xlfn.ISOMITTED(_xlpm.vertical_output), TRUE, _xlpm.vertical_output),
    _xlpm._list1, IF(
      NOT(ISBLANK(_xlpm.replace_blanks)),
      IF( ISBLANK(_xlpm.list_one), _xlpm.replace_blanks, _xlpm.list_one),
      _xlpm.list_one
      ),
    _xlpm._list2, IF(
      NOT(ISBLANK(_xlpm.replace_blanks)),
      IF( ISBLANK(_xlpm.list_two), _xlpm.replace_blanks, _xlpm.list_two),
      _xlpm.list_two
      ),
    _xlpm._inc1, IF(_xlpm._hrz1,
      _xlfn.BYCOL(_xlpm._list1, _xlfn.LAMBDA(_xlpm._col, IF(_xlpm.filter_blanks, COUNTA(_xlpm._col) &gt; 0, 1) * IF(_xlpm.filter_errors, NOT(ISERROR(SUM(_xlpm._col))), 1))),
      _xlfn.BYROW(_xlpm._list1, _xlfn.LAMBDA(_xlpm._row, IF(_xlpm.filter_blanks, COUNTA(_xlpm._row) &gt; 0, 1) * IF(_xlpm.filter_errors, NOT(ISERROR(SUM(_xlpm._row))), 1)))
      ),
    _xlpm._inc2, IF(_xlpm._hrz2,
      _xlfn.BYCOL(_xlpm._list2, _xlfn.LAMBDA(_xlpm._col, IF(_xlpm.filter_blanks, COUNTA(_xlpm._col) &gt; 0, 1) * IF(_xlpm.filter_errors, NOT(ISERROR(SUM(_xlpm._col))), 1))),
      _xlfn.BYROW(_xlpm._list2, _xlfn.LAMBDA(_xlpm._row, IF(_xlpm.filter_blanks, COUNTA(_xlpm._row) &gt; 0, 1) * IF(_xlpm.filter_errors, NOT(ISERROR(SUM(_xlpm._row))), 1)))
      ),
    _xlpm._fltr1, IF(_xlpm._cvrt1,
      _xlfn.TOCOL(_xlpm._list1, _xlpm._ignore, _xlpm._byCol1),
      _xlfn._xlws.FILTER(_xlpm._list1, _xlpm._inc1)
      ),
    _xlpm._fltr2, IF(_xlpm._cvrt2,
      _xlfn.TOCOL(_xlpm._list2, _xlpm._ignore, _xlpm._byCol2),
      _xlfn._xlws.FILTER(_xlpm._list2, _xlpm._inc2)
      ),
    _xlpm._tbl1, IF( AND(NOT(_xlpm._cvrt1), _xlpm._hrz1), TRANSPOSE(_xlpm._fltr1), _xlpm._fltr1),
    _xlpm._tbl2, IF( AND(NOT(_xlpm._cvrt2), _xlpm._hrz2), TRANSPOSE(_xlpm._fltr2), _xlpm._fltr2),
    _xlpm._rr1, ROWS(_xlpm._tbl1),
    _xlpm._rr2, ROWS(_xlpm._tbl2),
    _xlpm._cc1, COLUMNS(_xlpm._tbl1),
    _xlpm._cc2, COLUMNS(_xlpm._tbl2),
    _xlpm._cmbTbl, _xlfn.HSTACK(
      _xlfn.MAKEARRAY(_xlpm._rr1 * _xlpm._rr2, _xlpm._cc1, _xlfn.LAMBDA(_xlpm._row,_xlpm._col, INDEX(_xlpm._tbl1, _xlfn.CEILING.MATH(_xlpm._row / _xlpm._rr2), _xlpm._col))),
      _xlfn.MAKEARRAY(_xlpm._rr1 * _xlpm._rr2, _xlpm._cc2, _xlfn.LAMBDA(_xlpm._row,_xlpm._col, INDEX(_xlpm._tbl2, MOD(_xlpm._row - 1, _xlpm._rr2) + 1, _xlpm._col)))
      ),
    _xlpm._rtnTbl, IF(_xlpm._distinct,
      _xlfn.UNIQUE(_xlpm._cmbTbl),
      _xlpm._cmbTbl
      ),
    _xlpm._rtn, IF(NOT(_xlpm._vertical),
      TRANSPOSE(_xlpm._rtnTbl),
      _xlpm._rtnTbl
      ),
    _xlpm._rtn
  )
)(C11:D15, H11:H15, H234, H235, I234, I235, H237, H238, H236, H239, H240)</f>
        <v>One</v>
      </c>
      <c r="H242" s="18" t="str">
        <v>Cat.1</v>
      </c>
      <c r="I242" s="18" t="str">
        <v>AAAA</v>
      </c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  <c r="AE242" s="18"/>
      <c r="AF242" s="18"/>
      <c r="AG242" s="18"/>
      <c r="AH242" s="18"/>
      <c r="AI242" s="18"/>
      <c r="AJ242" s="18"/>
      <c r="AK242" s="18"/>
      <c r="AL242" s="18"/>
      <c r="AM242" s="18"/>
      <c r="AN242" s="18"/>
      <c r="AO242" s="18"/>
      <c r="AP242" s="18"/>
      <c r="AQ242" s="18"/>
      <c r="AR242" s="18"/>
      <c r="AS242" s="18"/>
      <c r="AT242" s="18"/>
      <c r="AU242" s="18"/>
      <c r="AV242" s="18"/>
      <c r="AW242" s="18"/>
      <c r="AX242" s="18"/>
      <c r="AY242" s="18"/>
      <c r="AZ242" s="18"/>
      <c r="BA242" s="18"/>
      <c r="BB242" s="18"/>
      <c r="BC242" s="18"/>
      <c r="BD242" s="18"/>
    </row>
    <row r="243" spans="3:56" x14ac:dyDescent="0.2">
      <c r="C243" s="18" t="str">
        <v>One</v>
      </c>
      <c r="D243" s="18" t="str">
        <v>Cat.1</v>
      </c>
      <c r="E243" s="18" t="str">
        <v>BBBB</v>
      </c>
      <c r="G243" s="18" t="str">
        <v>One</v>
      </c>
      <c r="H243" s="18" t="str">
        <v>Cat.1</v>
      </c>
      <c r="I243" s="18" t="str">
        <v>BBBB</v>
      </c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  <c r="AC243" s="18"/>
      <c r="AD243" s="18"/>
      <c r="AE243" s="18"/>
      <c r="AF243" s="18"/>
      <c r="AG243" s="18"/>
      <c r="AH243" s="18"/>
      <c r="AI243" s="18"/>
      <c r="AJ243" s="18"/>
      <c r="AK243" s="18"/>
      <c r="AL243" s="18"/>
      <c r="AM243" s="18"/>
      <c r="AN243" s="18"/>
      <c r="AO243" s="18"/>
      <c r="AP243" s="18"/>
      <c r="AQ243" s="18"/>
      <c r="AR243" s="18"/>
      <c r="AS243" s="18"/>
      <c r="AT243" s="18"/>
      <c r="AU243" s="18"/>
      <c r="AV243" s="18"/>
      <c r="AW243" s="18"/>
      <c r="AX243" s="18"/>
      <c r="AY243" s="18"/>
      <c r="AZ243" s="18"/>
      <c r="BA243" s="18"/>
      <c r="BB243" s="18"/>
      <c r="BC243" s="18"/>
      <c r="BD243" s="18"/>
    </row>
    <row r="244" spans="3:56" x14ac:dyDescent="0.2">
      <c r="C244" s="18" t="str">
        <v>One</v>
      </c>
      <c r="D244" s="18" t="str">
        <v>Cat.1</v>
      </c>
      <c r="E244" s="18" t="str">
        <v>CCCC</v>
      </c>
      <c r="G244" s="18" t="str">
        <v>One</v>
      </c>
      <c r="H244" s="18" t="str">
        <v>Cat.1</v>
      </c>
      <c r="I244" s="18" t="str">
        <v>CCCC</v>
      </c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  <c r="AE244" s="18"/>
    </row>
    <row r="245" spans="3:56" x14ac:dyDescent="0.2">
      <c r="C245" s="18" t="str">
        <v>One</v>
      </c>
      <c r="D245" s="18" t="str">
        <v>Cat.1</v>
      </c>
      <c r="E245" s="18" t="str">
        <v>AAAA</v>
      </c>
      <c r="G245" s="18" t="str">
        <v>One</v>
      </c>
      <c r="H245" s="18" t="str">
        <v>Cat.1</v>
      </c>
      <c r="I245" s="18" t="str">
        <v>AAAA</v>
      </c>
    </row>
    <row r="246" spans="3:56" x14ac:dyDescent="0.2">
      <c r="C246" s="18" t="str">
        <v>One</v>
      </c>
      <c r="D246" s="18" t="str">
        <v>Cat.1</v>
      </c>
      <c r="E246" s="18" t="str">
        <v>BBBB</v>
      </c>
      <c r="G246" s="18" t="str">
        <v>One</v>
      </c>
      <c r="H246" s="18" t="str">
        <v>Cat.1</v>
      </c>
      <c r="I246" s="18" t="str">
        <v>BBBB</v>
      </c>
    </row>
    <row r="247" spans="3:56" x14ac:dyDescent="0.2">
      <c r="C247" s="18" t="str">
        <v>Two</v>
      </c>
      <c r="D247" s="18" t="str">
        <v>Cat.2</v>
      </c>
      <c r="E247" s="18" t="str">
        <v>AAAA</v>
      </c>
      <c r="G247" s="18" t="str">
        <v>Two</v>
      </c>
      <c r="H247" s="18" t="str">
        <v>Cat.2</v>
      </c>
      <c r="I247" s="18" t="str">
        <v>AAAA</v>
      </c>
    </row>
    <row r="248" spans="3:56" x14ac:dyDescent="0.2">
      <c r="C248" s="18" t="str">
        <v>Two</v>
      </c>
      <c r="D248" s="18" t="str">
        <v>Cat.2</v>
      </c>
      <c r="E248" s="18" t="str">
        <v>BBBB</v>
      </c>
      <c r="G248" s="18" t="str">
        <v>Two</v>
      </c>
      <c r="H248" s="18" t="str">
        <v>Cat.2</v>
      </c>
      <c r="I248" s="18" t="str">
        <v>BBBB</v>
      </c>
    </row>
    <row r="249" spans="3:56" x14ac:dyDescent="0.2">
      <c r="C249" s="18" t="str">
        <v>Two</v>
      </c>
      <c r="D249" s="18" t="str">
        <v>Cat.2</v>
      </c>
      <c r="E249" s="18" t="str">
        <v>CCCC</v>
      </c>
      <c r="G249" s="18" t="str">
        <v>Two</v>
      </c>
      <c r="H249" s="18" t="str">
        <v>Cat.2</v>
      </c>
      <c r="I249" s="18" t="str">
        <v>CCCC</v>
      </c>
    </row>
    <row r="250" spans="3:56" x14ac:dyDescent="0.2">
      <c r="C250" s="18" t="str">
        <v>Two</v>
      </c>
      <c r="D250" s="18" t="str">
        <v>Cat.2</v>
      </c>
      <c r="E250" s="18" t="str">
        <v>AAAA</v>
      </c>
      <c r="G250" s="18" t="str">
        <v>Two</v>
      </c>
      <c r="H250" s="18" t="str">
        <v>Cat.2</v>
      </c>
      <c r="I250" s="18" t="str">
        <v>AAAA</v>
      </c>
    </row>
    <row r="251" spans="3:56" x14ac:dyDescent="0.2">
      <c r="C251" s="18" t="str">
        <v>Two</v>
      </c>
      <c r="D251" s="18" t="str">
        <v>Cat.2</v>
      </c>
      <c r="E251" s="18" t="str">
        <v>BBBB</v>
      </c>
      <c r="G251" s="18" t="str">
        <v>Two</v>
      </c>
      <c r="H251" s="18" t="str">
        <v>Cat.2</v>
      </c>
      <c r="I251" s="18" t="str">
        <v>BBBB</v>
      </c>
    </row>
    <row r="252" spans="3:56" x14ac:dyDescent="0.2">
      <c r="C252" s="18" t="str">
        <v>Three</v>
      </c>
      <c r="D252" s="18" t="str">
        <v>Cat.3</v>
      </c>
      <c r="E252" s="18" t="str">
        <v>AAAA</v>
      </c>
      <c r="G252" s="18" t="str">
        <v>Three</v>
      </c>
      <c r="H252" s="18" t="str">
        <v>Cat.3</v>
      </c>
      <c r="I252" s="18" t="str">
        <v>AAAA</v>
      </c>
    </row>
    <row r="253" spans="3:56" x14ac:dyDescent="0.2">
      <c r="C253" s="18" t="str">
        <v>Three</v>
      </c>
      <c r="D253" s="18" t="str">
        <v>Cat.3</v>
      </c>
      <c r="E253" s="18" t="str">
        <v>BBBB</v>
      </c>
      <c r="G253" s="18" t="str">
        <v>Three</v>
      </c>
      <c r="H253" s="18" t="str">
        <v>Cat.3</v>
      </c>
      <c r="I253" s="18" t="str">
        <v>BBBB</v>
      </c>
    </row>
    <row r="254" spans="3:56" x14ac:dyDescent="0.2">
      <c r="C254" s="18" t="str">
        <v>Three</v>
      </c>
      <c r="D254" s="18" t="str">
        <v>Cat.3</v>
      </c>
      <c r="E254" s="18" t="str">
        <v>CCCC</v>
      </c>
      <c r="G254" s="18" t="str">
        <v>Three</v>
      </c>
      <c r="H254" s="18" t="str">
        <v>Cat.3</v>
      </c>
      <c r="I254" s="18" t="str">
        <v>CCCC</v>
      </c>
    </row>
    <row r="255" spans="3:56" x14ac:dyDescent="0.2">
      <c r="C255" s="18" t="str">
        <v>Three</v>
      </c>
      <c r="D255" s="18" t="str">
        <v>Cat.3</v>
      </c>
      <c r="E255" s="18" t="str">
        <v>AAAA</v>
      </c>
      <c r="G255" s="18" t="str">
        <v>Three</v>
      </c>
      <c r="H255" s="18" t="str">
        <v>Cat.3</v>
      </c>
      <c r="I255" s="18" t="str">
        <v>AAAA</v>
      </c>
    </row>
    <row r="256" spans="3:56" x14ac:dyDescent="0.2">
      <c r="C256" s="18" t="str">
        <v>Three</v>
      </c>
      <c r="D256" s="18" t="str">
        <v>Cat.3</v>
      </c>
      <c r="E256" s="18" t="str">
        <v>BBBB</v>
      </c>
      <c r="G256" s="18" t="str">
        <v>Three</v>
      </c>
      <c r="H256" s="18" t="str">
        <v>Cat.3</v>
      </c>
      <c r="I256" s="18" t="str">
        <v>BBBB</v>
      </c>
    </row>
    <row r="257" spans="3:9" x14ac:dyDescent="0.2">
      <c r="C257" s="18">
        <v>0</v>
      </c>
      <c r="D257" s="18">
        <v>0</v>
      </c>
      <c r="E257" s="18" t="str">
        <v>AAAA</v>
      </c>
      <c r="G257" s="18">
        <v>0</v>
      </c>
      <c r="H257" s="18">
        <v>0</v>
      </c>
      <c r="I257" s="18" t="str">
        <v>AAAA</v>
      </c>
    </row>
    <row r="258" spans="3:9" x14ac:dyDescent="0.2">
      <c r="C258" s="18">
        <v>0</v>
      </c>
      <c r="D258" s="18">
        <v>0</v>
      </c>
      <c r="E258" s="18" t="str">
        <v>BBBB</v>
      </c>
      <c r="G258" s="18">
        <v>0</v>
      </c>
      <c r="H258" s="18">
        <v>0</v>
      </c>
      <c r="I258" s="18" t="str">
        <v>BBBB</v>
      </c>
    </row>
    <row r="259" spans="3:9" x14ac:dyDescent="0.2">
      <c r="C259" s="18">
        <v>0</v>
      </c>
      <c r="D259" s="18">
        <v>0</v>
      </c>
      <c r="E259" s="18" t="str">
        <v>CCCC</v>
      </c>
      <c r="G259" s="18">
        <v>0</v>
      </c>
      <c r="H259" s="18">
        <v>0</v>
      </c>
      <c r="I259" s="18" t="str">
        <v>CCCC</v>
      </c>
    </row>
    <row r="260" spans="3:9" x14ac:dyDescent="0.2">
      <c r="C260" s="18">
        <v>0</v>
      </c>
      <c r="D260" s="18">
        <v>0</v>
      </c>
      <c r="E260" s="18" t="str">
        <v>AAAA</v>
      </c>
      <c r="G260" s="18">
        <v>0</v>
      </c>
      <c r="H260" s="18">
        <v>0</v>
      </c>
      <c r="I260" s="18" t="str">
        <v>AAAA</v>
      </c>
    </row>
    <row r="261" spans="3:9" x14ac:dyDescent="0.2">
      <c r="C261" s="18">
        <v>0</v>
      </c>
      <c r="D261" s="18">
        <v>0</v>
      </c>
      <c r="E261" s="18" t="str">
        <v>BBBB</v>
      </c>
      <c r="G261" s="18">
        <v>0</v>
      </c>
      <c r="H261" s="18">
        <v>0</v>
      </c>
      <c r="I261" s="18" t="str">
        <v>BBBB</v>
      </c>
    </row>
    <row r="262" spans="3:9" x14ac:dyDescent="0.2">
      <c r="C262" s="18" t="e">
        <v>#N/A</v>
      </c>
      <c r="D262" s="18">
        <v>0</v>
      </c>
      <c r="E262" s="18" t="str">
        <v>AAAA</v>
      </c>
      <c r="G262" s="18" t="e">
        <v>#N/A</v>
      </c>
      <c r="H262" s="18">
        <v>0</v>
      </c>
      <c r="I262" s="18" t="str">
        <v>AAAA</v>
      </c>
    </row>
    <row r="263" spans="3:9" x14ac:dyDescent="0.2">
      <c r="C263" s="18" t="e">
        <v>#N/A</v>
      </c>
      <c r="D263" s="18">
        <v>0</v>
      </c>
      <c r="E263" s="18" t="str">
        <v>BBBB</v>
      </c>
      <c r="G263" s="18" t="e">
        <v>#N/A</v>
      </c>
      <c r="H263" s="18">
        <v>0</v>
      </c>
      <c r="I263" s="18" t="str">
        <v>BBBB</v>
      </c>
    </row>
    <row r="264" spans="3:9" x14ac:dyDescent="0.2">
      <c r="C264" s="18" t="e">
        <v>#N/A</v>
      </c>
      <c r="D264" s="18">
        <v>0</v>
      </c>
      <c r="E264" s="18" t="str">
        <v>CCCC</v>
      </c>
      <c r="G264" s="18" t="e">
        <v>#N/A</v>
      </c>
      <c r="H264" s="18">
        <v>0</v>
      </c>
      <c r="I264" s="18" t="str">
        <v>CCCC</v>
      </c>
    </row>
    <row r="265" spans="3:9" x14ac:dyDescent="0.2">
      <c r="C265" s="18" t="e">
        <v>#N/A</v>
      </c>
      <c r="D265" s="18">
        <v>0</v>
      </c>
      <c r="E265" s="18" t="str">
        <v>AAAA</v>
      </c>
      <c r="G265" s="18" t="e">
        <v>#N/A</v>
      </c>
      <c r="H265" s="18">
        <v>0</v>
      </c>
      <c r="I265" s="18" t="str">
        <v>AAAA</v>
      </c>
    </row>
    <row r="266" spans="3:9" x14ac:dyDescent="0.2">
      <c r="C266" s="18" t="e">
        <v>#N/A</v>
      </c>
      <c r="D266" s="18">
        <v>0</v>
      </c>
      <c r="E266" s="18" t="str">
        <v>BBBB</v>
      </c>
      <c r="G266" s="18" t="e">
        <v>#N/A</v>
      </c>
      <c r="H266" s="18">
        <v>0</v>
      </c>
      <c r="I266" s="18" t="str">
        <v>BBBB</v>
      </c>
    </row>
    <row r="267" spans="3:9" x14ac:dyDescent="0.2">
      <c r="C267" s="18"/>
      <c r="D267" s="18"/>
      <c r="G267" s="18"/>
      <c r="H267" s="18"/>
    </row>
    <row r="268" spans="3:9" x14ac:dyDescent="0.2">
      <c r="C268" s="18"/>
      <c r="D268" s="18"/>
      <c r="G268" s="18"/>
      <c r="H268" s="18"/>
    </row>
    <row r="269" spans="3:9" x14ac:dyDescent="0.2">
      <c r="C269" s="18"/>
      <c r="D269" s="18"/>
      <c r="G269" s="18"/>
      <c r="H269" s="18"/>
    </row>
    <row r="270" spans="3:9" x14ac:dyDescent="0.2">
      <c r="C270" s="18"/>
      <c r="D270" s="18"/>
      <c r="G270" s="18"/>
      <c r="H270" s="18"/>
    </row>
    <row r="271" spans="3:9" x14ac:dyDescent="0.2">
      <c r="C271" s="18"/>
      <c r="D271" s="18"/>
      <c r="G271" s="18"/>
      <c r="H271" s="18"/>
    </row>
    <row r="272" spans="3:9" x14ac:dyDescent="0.2">
      <c r="C272" s="18"/>
      <c r="D272" s="18"/>
      <c r="G272" s="18"/>
      <c r="H272" s="18"/>
    </row>
    <row r="273" spans="3:8" x14ac:dyDescent="0.2">
      <c r="C273" s="18"/>
      <c r="D273" s="18"/>
      <c r="G273" s="18"/>
      <c r="H273" s="18"/>
    </row>
    <row r="274" spans="3:8" x14ac:dyDescent="0.2">
      <c r="C274" s="18"/>
      <c r="D274" s="18"/>
      <c r="G274" s="18"/>
      <c r="H274" s="18"/>
    </row>
    <row r="275" spans="3:8" x14ac:dyDescent="0.2">
      <c r="C275" s="18"/>
      <c r="D275" s="18"/>
      <c r="G275" s="18"/>
      <c r="H275" s="18"/>
    </row>
    <row r="276" spans="3:8" x14ac:dyDescent="0.2">
      <c r="C276" s="18"/>
      <c r="D276" s="18"/>
      <c r="G276" s="18"/>
      <c r="H276" s="18"/>
    </row>
    <row r="277" spans="3:8" x14ac:dyDescent="0.2">
      <c r="C277" s="18"/>
      <c r="D277" s="18"/>
      <c r="G277" s="18"/>
      <c r="H277" s="18"/>
    </row>
    <row r="278" spans="3:8" x14ac:dyDescent="0.2">
      <c r="C278" s="18"/>
      <c r="D278" s="18"/>
      <c r="G278" s="18"/>
      <c r="H278" s="18"/>
    </row>
    <row r="279" spans="3:8" x14ac:dyDescent="0.2">
      <c r="C279" s="18"/>
      <c r="D279" s="18"/>
      <c r="G279" s="18"/>
      <c r="H279" s="18"/>
    </row>
    <row r="280" spans="3:8" x14ac:dyDescent="0.2">
      <c r="C280" s="18"/>
      <c r="D280" s="18"/>
      <c r="G280" s="18"/>
      <c r="H280" s="18"/>
    </row>
    <row r="281" spans="3:8" x14ac:dyDescent="0.2">
      <c r="C281" s="18"/>
      <c r="D281" s="18"/>
      <c r="G281" s="18"/>
      <c r="H281" s="18"/>
    </row>
    <row r="282" spans="3:8" x14ac:dyDescent="0.2">
      <c r="C282" s="18"/>
      <c r="D282" s="18"/>
      <c r="G282" s="18"/>
      <c r="H282" s="18"/>
    </row>
    <row r="283" spans="3:8" x14ac:dyDescent="0.2">
      <c r="C283" s="18"/>
      <c r="D283" s="18"/>
      <c r="G283" s="18"/>
      <c r="H283" s="18"/>
    </row>
    <row r="284" spans="3:8" x14ac:dyDescent="0.2">
      <c r="C284" s="18"/>
      <c r="D284" s="18"/>
      <c r="G284" s="18"/>
      <c r="H284" s="18"/>
    </row>
    <row r="285" spans="3:8" x14ac:dyDescent="0.2">
      <c r="C285" s="18"/>
      <c r="D285" s="18"/>
      <c r="G285" s="18"/>
      <c r="H285" s="18"/>
    </row>
    <row r="286" spans="3:8" x14ac:dyDescent="0.2">
      <c r="C286" s="18"/>
      <c r="D286" s="18"/>
      <c r="G286" s="18"/>
      <c r="H286" s="18"/>
    </row>
    <row r="287" spans="3:8" x14ac:dyDescent="0.2">
      <c r="C287" s="18"/>
      <c r="D287" s="18"/>
      <c r="G287" s="18"/>
      <c r="H287" s="18"/>
    </row>
    <row r="288" spans="3:8" x14ac:dyDescent="0.2">
      <c r="C288" s="18"/>
      <c r="D288" s="18"/>
      <c r="G288" s="18"/>
      <c r="H288" s="18"/>
    </row>
    <row r="289" spans="2:21" x14ac:dyDescent="0.2">
      <c r="C289" s="18"/>
      <c r="D289" s="18"/>
      <c r="G289" s="18"/>
      <c r="H289" s="18"/>
    </row>
    <row r="290" spans="2:21" x14ac:dyDescent="0.2">
      <c r="C290" s="18"/>
      <c r="D290" s="18"/>
      <c r="G290" s="18"/>
      <c r="H290" s="18"/>
    </row>
    <row r="291" spans="2:21" x14ac:dyDescent="0.2">
      <c r="C291" s="18"/>
      <c r="D291" s="18"/>
      <c r="G291" s="18"/>
      <c r="H291" s="18"/>
    </row>
    <row r="294" spans="2:21" x14ac:dyDescent="0.2">
      <c r="B294" s="21" t="s">
        <v>47</v>
      </c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</row>
    <row r="296" spans="2:21" x14ac:dyDescent="0.2">
      <c r="C296" t="s">
        <v>88</v>
      </c>
    </row>
    <row r="297" spans="2:21" x14ac:dyDescent="0.2">
      <c r="C297" t="s">
        <v>89</v>
      </c>
    </row>
    <row r="299" spans="2:21" x14ac:dyDescent="0.2">
      <c r="C299" s="12" t="s">
        <v>90</v>
      </c>
      <c r="H299" s="12" t="s">
        <v>90</v>
      </c>
    </row>
    <row r="300" spans="2:21" x14ac:dyDescent="0.2">
      <c r="C300" s="12" t="s">
        <v>91</v>
      </c>
      <c r="H300" s="12" t="s">
        <v>92</v>
      </c>
    </row>
    <row r="301" spans="2:21" x14ac:dyDescent="0.2">
      <c r="C301" s="22" t="s">
        <v>66</v>
      </c>
      <c r="D301" s="27">
        <v>0</v>
      </c>
      <c r="E301" s="27">
        <v>0</v>
      </c>
      <c r="F301" s="28" t="s">
        <v>94</v>
      </c>
      <c r="H301" s="22" t="s">
        <v>66</v>
      </c>
      <c r="I301" s="27">
        <v>0</v>
      </c>
      <c r="J301" s="27">
        <v>0</v>
      </c>
      <c r="K301" s="28" t="s">
        <v>94</v>
      </c>
    </row>
    <row r="302" spans="2:21" x14ac:dyDescent="0.2">
      <c r="C302" s="22" t="s">
        <v>67</v>
      </c>
      <c r="D302" s="27">
        <v>1</v>
      </c>
      <c r="E302" s="27">
        <v>1</v>
      </c>
      <c r="F302" s="28" t="s">
        <v>94</v>
      </c>
      <c r="H302" s="22" t="s">
        <v>67</v>
      </c>
      <c r="I302" s="27">
        <v>1</v>
      </c>
      <c r="J302" s="27">
        <v>1</v>
      </c>
      <c r="K302" s="28" t="s">
        <v>94</v>
      </c>
    </row>
    <row r="303" spans="2:21" x14ac:dyDescent="0.2">
      <c r="C303" s="22" t="s">
        <v>54</v>
      </c>
      <c r="D303" s="16"/>
      <c r="E303" s="28" t="s">
        <v>93</v>
      </c>
      <c r="H303" s="22" t="s">
        <v>54</v>
      </c>
      <c r="I303" s="16"/>
      <c r="J303" s="28" t="s">
        <v>93</v>
      </c>
    </row>
    <row r="304" spans="2:21" x14ac:dyDescent="0.2">
      <c r="C304" s="22" t="s">
        <v>52</v>
      </c>
      <c r="D304" s="27">
        <v>0</v>
      </c>
      <c r="E304" s="28" t="s">
        <v>94</v>
      </c>
      <c r="H304" s="22" t="s">
        <v>52</v>
      </c>
      <c r="I304" s="27">
        <v>0</v>
      </c>
      <c r="J304" s="28" t="s">
        <v>94</v>
      </c>
    </row>
    <row r="305" spans="3:10" x14ac:dyDescent="0.2">
      <c r="C305" s="22" t="s">
        <v>53</v>
      </c>
      <c r="D305" s="27">
        <v>0</v>
      </c>
      <c r="E305" s="28" t="s">
        <v>94</v>
      </c>
      <c r="H305" s="22" t="s">
        <v>53</v>
      </c>
      <c r="I305" s="27">
        <v>0</v>
      </c>
      <c r="J305" s="28" t="s">
        <v>94</v>
      </c>
    </row>
    <row r="306" spans="3:10" x14ac:dyDescent="0.2">
      <c r="C306" s="22" t="s">
        <v>86</v>
      </c>
      <c r="D306" s="27">
        <v>0</v>
      </c>
      <c r="E306" s="28" t="s">
        <v>94</v>
      </c>
      <c r="H306" s="22" t="s">
        <v>86</v>
      </c>
      <c r="I306" s="27">
        <v>0</v>
      </c>
      <c r="J306" s="28" t="s">
        <v>94</v>
      </c>
    </row>
    <row r="307" spans="3:10" x14ac:dyDescent="0.2">
      <c r="C307" s="22" t="s">
        <v>87</v>
      </c>
      <c r="D307" s="27">
        <v>1</v>
      </c>
      <c r="E307" s="28" t="s">
        <v>94</v>
      </c>
      <c r="H307" s="22" t="s">
        <v>87</v>
      </c>
      <c r="I307" s="27">
        <v>1</v>
      </c>
      <c r="J307" s="28" t="s">
        <v>94</v>
      </c>
    </row>
    <row r="309" spans="3:10" x14ac:dyDescent="0.2">
      <c r="C309" s="19" t="str" cm="1">
        <f t="array" ref="C309:E333" xml:space="preserve"> _xlfn.LAMBDA(_xlpm.list_one,_xlpm.list_two,_xlop.convert_list_one,_xlop.list_one_by_column,_xlop.convert_list_two,_xlop.list_two_by_column,_xlop.filter_blanks,_xlop.filter_errors,_xlop.replace_blanks,_xlop.distinct_rows,_xlop.vertical_output,
  _xlfn.LET(
    _xlpm._cvrt1, IF( _xlfn.ISOMITTED(_xlpm.convert_list_one), FALSE, _xlpm.convert_list_one),
    _xlpm._byCol1, IF( _xlfn.ISOMITTED(_xlpm.list_one_by_column), TRUE, _xlpm.list_one_by_column),
    _xlpm._cvrt2, IF( _xlfn.ISOMITTED(_xlpm.convert_list_two), FALSE, _xlpm.convert_list_two),
    _xlpm._byCol2, IF( _xlfn.ISOMITTED(_xlpm.list_two_by_column), TRUE, _xlpm.list_two_by_column),
    _xlpm._ignore,
      IF( OR( _xlfn.ISOMITTED(_xlpm.filter_blanks), NOT(_xlpm.filter_blanks)), 0, 1) +
      IF( OR( _xlfn.ISOMITTED(_xlpm.filter_errors), NOT(_xlpm.filter_errors)), 0, 2),
    _xlpm._distinct, IF( _xlfn.ISOMITTED(_xlpm.distinct_rows), FALSE, _xlpm.distinct_rows),
    _xlpm._vertical, IF( _xlfn.ISOMITTED(_xlpm.vertical_output), TRUE, _xlpm.vertical_output),
    _xlpm._inps, _xlfn.VSTACK(_xlpm._cvrt1, _xlpm._byCol1, _xlpm._cvrt2, _xlpm._byCol2, _xlpm.filter_blanks, _xlpm.filter_errors, _xlpm._distinct, _xlpm._vertical),
    _xlpm._chk, _xlfn.REDUCE(0, _xlpm._inps, _xlfn.LAMBDA(_xlpm._acc,_xlpm._val, _xlpm._acc + AND( NOT(ISLOGICAL(_xlpm._val)), NOT(ISNUMBER(_xlpm._val))))),
    _xlpm._inpChk, IF(
      OR( NOT(ISREF(_xlpm.list_one)), NOT(ISREF(_xlpm.list_two))),#REF!,
      IF(
        _xlpm._chk &gt; 0,
        #VALUE!,
        ""
      )
    ),
    _xlpm._hrz1, (COLUMNS(_xlpm.list_one) &gt; ROWS(_xlpm.list_one)),
    _xlpm._hrz2, (COLUMNS(_xlpm.list_two) &gt; ROWS(_xlpm.list_two)),
    _xlpm._list1, IF(
      NOT(ISBLANK(_xlpm.replace_blanks)),
      IF( ISBLANK(_xlpm.list_one), _xlpm.replace_blanks, _xlpm.list_one),
      _xlpm.list_one
    ),
    _xlpm._list2, IF(
      NOT(ISBLANK(_xlpm.replace_blanks)),
      IF( ISBLANK(_xlpm.list_two), _xlpm.replace_blanks, _xlpm.list_two),
      _xlpm.list_two
    ),
    _xlpm._inc1, IF(_xlpm._hrz1,
      _xlfn.BYCOL(_xlpm._list1, _xlfn.LAMBDA(_xlpm._col, IF(_xlpm.filter_blanks, COUNTA(_xlpm._col) &gt; 0, 1) * IF(_xlpm.filter_errors, NOT(ISERROR(SUM(_xlpm._col))), 1))),
      _xlfn.BYROW(_xlpm._list1, _xlfn.LAMBDA(_xlpm._row, IF(_xlpm.filter_blanks, COUNTA(_xlpm._row) &gt; 0, 1) * IF(_xlpm.filter_errors, NOT(ISERROR(SUM(_xlpm._row))), 1)))
    ),
    _xlpm._inc2, IF(_xlpm._hrz2,
      _xlfn.BYCOL(_xlpm._list2, _xlfn.LAMBDA(_xlpm._col, IF(_xlpm.filter_blanks, COUNTA(_xlpm._col) &gt; 0, 1) * IF(_xlpm.filter_errors, NOT(ISERROR(SUM(_xlpm._col))), 1))),
      _xlfn.BYROW(_xlpm._list2, _xlfn.LAMBDA(_xlpm._row, IF(_xlpm.filter_blanks, COUNTA(_xlpm._row) &gt; 0, 1) * IF(_xlpm.filter_errors, NOT(ISERROR(SUM(_xlpm._row))), 1)))
    ),
    _xlpm._fltr1, IF(_xlpm._cvrt1,
      _xlfn.TOCOL(_xlpm._list1, _xlpm._ignore, _xlpm._byCol1),
      _xlfn._xlws.FILTER(_xlpm._list1, _xlpm._inc1)
    ),
    _xlpm._fltr2, IF(_xlpm._cvrt2,
      _xlfn.TOCOL(_xlpm._list2, _xlpm._ignore, _xlpm._byCol2),
      _xlfn._xlws.FILTER(_xlpm._list2, _xlpm._inc2)
    ),
    _xlpm._tbl1, IF( AND(NOT(_xlpm._cvrt1), _xlpm._hrz1), TRANSPOSE(_xlpm._fltr1), _xlpm._fltr1),
    _xlpm._tbl2, IF( AND(NOT(_xlpm._cvrt2), _xlpm._hrz2), TRANSPOSE(_xlpm._fltr2), _xlpm._fltr2),
    _xlpm._rr1, ROWS(_xlpm._tbl1),
    _xlpm._rr2, ROWS(_xlpm._tbl2),
    _xlpm._cc1, COLUMNS(_xlpm._tbl1),
    _xlpm._cc2, COLUMNS(_xlpm._tbl2),
    _xlpm._cmbTbl, _xlfn.HSTACK(
      _xlfn.MAKEARRAY(_xlpm._rr1 * _xlpm._rr2, _xlpm._cc1, _xlfn.LAMBDA(_xlpm._row,_xlpm._col, INDEX(_xlpm._tbl1, _xlfn.CEILING.MATH(_xlpm._row / _xlpm._rr2), _xlpm._col))),
      _xlfn.MAKEARRAY(_xlpm._rr1 * _xlpm._rr2, _xlpm._cc2, _xlfn.LAMBDA(_xlpm._row,_xlpm._col, INDEX(_xlpm._tbl2, MOD(_xlpm._row - 1, _xlpm._rr2) + 1, _xlpm._col)))
    ),
    _xlpm._rtnTbl, IF(_xlpm._distinct,
      _xlfn.UNIQUE(_xlpm._cmbTbl),
      _xlpm._cmbTbl
    ),
    _xlpm._rtn, IF(NOT(_xlpm._vertical),
      TRANSPOSE(_xlpm._rtnTbl),
      _xlpm._rtnTbl
    ),
    IF(_xlpm._inpChk &lt;&gt; "", _xlpm._inpChk, _xlpm._rtn)
  )
)(C11:D15, H11:H15, D301, D302, E301, E302, D304, D305, D303, D306, D307)</f>
        <v>One</v>
      </c>
      <c r="D309" s="18" t="str">
        <v>Cat.1</v>
      </c>
      <c r="E309" s="18" t="str">
        <v>AAAA</v>
      </c>
      <c r="H309" s="19" t="str" cm="1">
        <f t="array" ref="H309:J333" xml:space="preserve"> _xlfn.LAMBDA(_xlpm.list_one,_xlpm.list_two,_xlop.convert_list_one,_xlop.list_one_by_column,_xlop.convert_list_two,_xlop.list_two_by_column,_xlop.filter_blanks,_xlop.filter_errors,_xlop.replace_blanks,_xlop.distinct_rows,_xlop.vertical_output,
  _xlfn.LET(
    _xlpm._cvrt1, IF( _xlfn.ISOMITTED(_xlpm.convert_list_one), FALSE, _xlpm.convert_list_one),
    _xlpm._byCol1, IF( _xlfn.ISOMITTED(_xlpm.list_one_by_column), TRUE, _xlpm.list_one_by_column),
    _xlpm._cvrt2, IF( _xlfn.ISOMITTED(_xlpm.convert_list_two), FALSE, _xlpm.convert_list_two),
    _xlpm._byCol2, IF( _xlfn.ISOMITTED(_xlpm.list_two_by_column), TRUE, _xlpm.list_two_by_column),
    _xlpm._ignore,
      IF( OR( _xlfn.ISOMITTED(_xlpm.filter_blanks), NOT(_xlpm.filter_blanks)), 0, 1) +
      IF( OR( _xlfn.ISOMITTED(_xlpm.filter_errors), NOT(_xlpm.filter_errors)), 0, 2),
    _xlpm._distinct, IF( _xlfn.ISOMITTED(_xlpm.distinct_rows), FALSE, _xlpm.distinct_rows),
    _xlpm._vertical, IF( _xlfn.ISOMITTED(_xlpm.vertical_output), TRUE, _xlpm.vertical_output),
    _xlpm._inps, _xlfn.VSTACK(_xlpm._cvrt1, _xlpm._byCol1, _xlpm._cvrt2, _xlpm._byCol2, _xlpm.filter_blanks, _xlpm.filter_errors, _xlpm._distinct, _xlpm._vertical),
    _xlpm._chk, _xlfn.REDUCE(0, _xlpm._inps, _xlfn.LAMBDA(_xlpm._acc,_xlpm._val, _xlpm._acc + AND( NOT(ISLOGICAL(_xlpm._val)), NOT(ISNUMBER(_xlpm._val))))),
    _xlpm._inpChk, IF(
      OR( NOT(ISREF(_xlpm.list_one)), NOT(ISREF(_xlpm.list_two))),
      "#[Error: invalid input cell references]",
      IF(
        _xlpm._chk &gt; 0,
        "#[Error: invalid optional inputs]",
        ""
      )
    ),
    _xlpm._hrz1, (COLUMNS(_xlpm.list_one) &gt; ROWS(_xlpm.list_one)),
    _xlpm._hrz2, (COLUMNS(_xlpm.list_two) &gt; ROWS(_xlpm.list_two)),
    _xlpm._list1, IF(
      NOT(ISBLANK(_xlpm.replace_blanks)),
      IF( ISBLANK(_xlpm.list_one), _xlpm.replace_blanks, _xlpm.list_one),
      _xlpm.list_one
    ),
    _xlpm._list2, IF(
      NOT(ISBLANK(_xlpm.replace_blanks)),
      IF( ISBLANK(_xlpm.list_two), _xlpm.replace_blanks, _xlpm.list_two),
      _xlpm.list_two
    ),
    _xlpm._inc1, IF(_xlpm._hrz1,
      _xlfn.BYCOL(_xlpm._list1, _xlfn.LAMBDA(_xlpm._col, IF(_xlpm.filter_blanks, COUNTA(_xlpm._col) &gt; 0, 1) * IF(_xlpm.filter_errors, NOT(ISERROR(SUM(_xlpm._col))), 1))),
      _xlfn.BYROW(_xlpm._list1, _xlfn.LAMBDA(_xlpm._row, IF(_xlpm.filter_blanks, COUNTA(_xlpm._row) &gt; 0, 1) * IF(_xlpm.filter_errors, NOT(ISERROR(SUM(_xlpm._row))), 1)))
    ),
    _xlpm._inc2, IF(_xlpm._hrz2,
      _xlfn.BYCOL(_xlpm._list2, _xlfn.LAMBDA(_xlpm._col, IF(_xlpm.filter_blanks, COUNTA(_xlpm._col) &gt; 0, 1) * IF(_xlpm.filter_errors, NOT(ISERROR(SUM(_xlpm._col))), 1))),
      _xlfn.BYROW(_xlpm._list2, _xlfn.LAMBDA(_xlpm._row, IF(_xlpm.filter_blanks, COUNTA(_xlpm._row) &gt; 0, 1) * IF(_xlpm.filter_errors, NOT(ISERROR(SUM(_xlpm._row))), 1)))
    ),
    _xlpm._fltr1, IF(_xlpm._cvrt1,
      _xlfn.TOCOL(_xlpm._list1, _xlpm._ignore, _xlpm._byCol1),
      _xlfn._xlws.FILTER(_xlpm._list1, _xlpm._inc1)
    ),
    _xlpm._fltr2, IF(_xlpm._cvrt2,
      _xlfn.TOCOL(_xlpm._list2, _xlpm._ignore, _xlpm._byCol2),
      _xlfn._xlws.FILTER(_xlpm._list2, _xlpm._inc2)
    ),
    _xlpm._tbl1, IF( AND(NOT(_xlpm._cvrt1), _xlpm._hrz1), TRANSPOSE(_xlpm._fltr1), _xlpm._fltr1),
    _xlpm._tbl2, IF( AND(NOT(_xlpm._cvrt2), _xlpm._hrz2), TRANSPOSE(_xlpm._fltr2), _xlpm._fltr2),
    _xlpm._rr1, ROWS(_xlpm._tbl1),
    _xlpm._rr2, ROWS(_xlpm._tbl2),
    _xlpm._cc1, COLUMNS(_xlpm._tbl1),
    _xlpm._cc2, COLUMNS(_xlpm._tbl2),
    _xlpm._cmbTbl, _xlfn.HSTACK(
      _xlfn.MAKEARRAY(_xlpm._rr1 * _xlpm._rr2, _xlpm._cc1, _xlfn.LAMBDA(_xlpm._row,_xlpm._col, INDEX(_xlpm._tbl1, _xlfn.CEILING.MATH(_xlpm._row / _xlpm._rr2), _xlpm._col))),
      _xlfn.MAKEARRAY(_xlpm._rr1 * _xlpm._rr2, _xlpm._cc2, _xlfn.LAMBDA(_xlpm._row,_xlpm._col, INDEX(_xlpm._tbl2, MOD(_xlpm._row - 1, _xlpm._rr2) + 1, _xlpm._col)))
    ),
    _xlpm._rtnTbl, IF(_xlpm._distinct,
      _xlfn.UNIQUE(_xlpm._cmbTbl),
      _xlpm._cmbTbl
    ),
    _xlpm._rtn, IF(NOT(_xlpm._vertical),
      TRANSPOSE(_xlpm._rtnTbl),
      _xlpm._rtnTbl
    ),
    IF(_xlpm._inpChk &lt;&gt; "", _xlpm._inpChk, _xlpm._rtn)
  )
)(C11:D15, H11:H15, I301, I302, J301, J302, I304, I305, I303, I306, I307)</f>
        <v>One</v>
      </c>
      <c r="I309" s="18" t="str">
        <v>Cat.1</v>
      </c>
      <c r="J309" s="18" t="str">
        <v>AAAA</v>
      </c>
    </row>
    <row r="310" spans="3:10" x14ac:dyDescent="0.2">
      <c r="C310" s="18" t="str">
        <v>One</v>
      </c>
      <c r="D310" s="18" t="str">
        <v>Cat.1</v>
      </c>
      <c r="E310" s="18" t="str">
        <v>BBBB</v>
      </c>
      <c r="H310" s="18" t="str">
        <v>One</v>
      </c>
      <c r="I310" s="18" t="str">
        <v>Cat.1</v>
      </c>
      <c r="J310" s="18" t="str">
        <v>BBBB</v>
      </c>
    </row>
    <row r="311" spans="3:10" x14ac:dyDescent="0.2">
      <c r="C311" s="18" t="str">
        <v>One</v>
      </c>
      <c r="D311" s="18" t="str">
        <v>Cat.1</v>
      </c>
      <c r="E311" s="18" t="str">
        <v>CCCC</v>
      </c>
      <c r="H311" s="18" t="str">
        <v>One</v>
      </c>
      <c r="I311" s="18" t="str">
        <v>Cat.1</v>
      </c>
      <c r="J311" s="18" t="str">
        <v>CCCC</v>
      </c>
    </row>
    <row r="312" spans="3:10" x14ac:dyDescent="0.2">
      <c r="C312" s="18" t="str">
        <v>One</v>
      </c>
      <c r="D312" s="18" t="str">
        <v>Cat.1</v>
      </c>
      <c r="E312" s="18" t="str">
        <v>AAAA</v>
      </c>
      <c r="H312" s="18" t="str">
        <v>One</v>
      </c>
      <c r="I312" s="18" t="str">
        <v>Cat.1</v>
      </c>
      <c r="J312" s="18" t="str">
        <v>AAAA</v>
      </c>
    </row>
    <row r="313" spans="3:10" x14ac:dyDescent="0.2">
      <c r="C313" s="18" t="str">
        <v>One</v>
      </c>
      <c r="D313" s="18" t="str">
        <v>Cat.1</v>
      </c>
      <c r="E313" s="18" t="str">
        <v>BBBB</v>
      </c>
      <c r="H313" s="18" t="str">
        <v>One</v>
      </c>
      <c r="I313" s="18" t="str">
        <v>Cat.1</v>
      </c>
      <c r="J313" s="18" t="str">
        <v>BBBB</v>
      </c>
    </row>
    <row r="314" spans="3:10" x14ac:dyDescent="0.2">
      <c r="C314" s="18" t="str">
        <v>Two</v>
      </c>
      <c r="D314" s="18" t="str">
        <v>Cat.2</v>
      </c>
      <c r="E314" s="18" t="str">
        <v>AAAA</v>
      </c>
      <c r="H314" s="18" t="str">
        <v>Two</v>
      </c>
      <c r="I314" s="18" t="str">
        <v>Cat.2</v>
      </c>
      <c r="J314" s="18" t="str">
        <v>AAAA</v>
      </c>
    </row>
    <row r="315" spans="3:10" x14ac:dyDescent="0.2">
      <c r="C315" s="18" t="str">
        <v>Two</v>
      </c>
      <c r="D315" s="18" t="str">
        <v>Cat.2</v>
      </c>
      <c r="E315" s="18" t="str">
        <v>BBBB</v>
      </c>
      <c r="H315" s="18" t="str">
        <v>Two</v>
      </c>
      <c r="I315" s="18" t="str">
        <v>Cat.2</v>
      </c>
      <c r="J315" s="18" t="str">
        <v>BBBB</v>
      </c>
    </row>
    <row r="316" spans="3:10" x14ac:dyDescent="0.2">
      <c r="C316" s="18" t="str">
        <v>Two</v>
      </c>
      <c r="D316" s="18" t="str">
        <v>Cat.2</v>
      </c>
      <c r="E316" s="18" t="str">
        <v>CCCC</v>
      </c>
      <c r="H316" s="18" t="str">
        <v>Two</v>
      </c>
      <c r="I316" s="18" t="str">
        <v>Cat.2</v>
      </c>
      <c r="J316" s="18" t="str">
        <v>CCCC</v>
      </c>
    </row>
    <row r="317" spans="3:10" x14ac:dyDescent="0.2">
      <c r="C317" s="18" t="str">
        <v>Two</v>
      </c>
      <c r="D317" s="18" t="str">
        <v>Cat.2</v>
      </c>
      <c r="E317" s="18" t="str">
        <v>AAAA</v>
      </c>
      <c r="H317" s="18" t="str">
        <v>Two</v>
      </c>
      <c r="I317" s="18" t="str">
        <v>Cat.2</v>
      </c>
      <c r="J317" s="18" t="str">
        <v>AAAA</v>
      </c>
    </row>
    <row r="318" spans="3:10" x14ac:dyDescent="0.2">
      <c r="C318" s="18" t="str">
        <v>Two</v>
      </c>
      <c r="D318" s="18" t="str">
        <v>Cat.2</v>
      </c>
      <c r="E318" s="18" t="str">
        <v>BBBB</v>
      </c>
      <c r="H318" s="18" t="str">
        <v>Two</v>
      </c>
      <c r="I318" s="18" t="str">
        <v>Cat.2</v>
      </c>
      <c r="J318" s="18" t="str">
        <v>BBBB</v>
      </c>
    </row>
    <row r="319" spans="3:10" x14ac:dyDescent="0.2">
      <c r="C319" s="18" t="str">
        <v>Three</v>
      </c>
      <c r="D319" s="18" t="str">
        <v>Cat.3</v>
      </c>
      <c r="E319" s="18" t="str">
        <v>AAAA</v>
      </c>
      <c r="H319" s="18" t="str">
        <v>Three</v>
      </c>
      <c r="I319" s="18" t="str">
        <v>Cat.3</v>
      </c>
      <c r="J319" s="18" t="str">
        <v>AAAA</v>
      </c>
    </row>
    <row r="320" spans="3:10" x14ac:dyDescent="0.2">
      <c r="C320" s="18" t="str">
        <v>Three</v>
      </c>
      <c r="D320" s="18" t="str">
        <v>Cat.3</v>
      </c>
      <c r="E320" s="18" t="str">
        <v>BBBB</v>
      </c>
      <c r="H320" s="18" t="str">
        <v>Three</v>
      </c>
      <c r="I320" s="18" t="str">
        <v>Cat.3</v>
      </c>
      <c r="J320" s="18" t="str">
        <v>BBBB</v>
      </c>
    </row>
    <row r="321" spans="3:10" x14ac:dyDescent="0.2">
      <c r="C321" s="18" t="str">
        <v>Three</v>
      </c>
      <c r="D321" s="18" t="str">
        <v>Cat.3</v>
      </c>
      <c r="E321" s="18" t="str">
        <v>CCCC</v>
      </c>
      <c r="H321" s="18" t="str">
        <v>Three</v>
      </c>
      <c r="I321" s="18" t="str">
        <v>Cat.3</v>
      </c>
      <c r="J321" s="18" t="str">
        <v>CCCC</v>
      </c>
    </row>
    <row r="322" spans="3:10" x14ac:dyDescent="0.2">
      <c r="C322" s="18" t="str">
        <v>Three</v>
      </c>
      <c r="D322" s="18" t="str">
        <v>Cat.3</v>
      </c>
      <c r="E322" s="18" t="str">
        <v>AAAA</v>
      </c>
      <c r="H322" s="18" t="str">
        <v>Three</v>
      </c>
      <c r="I322" s="18" t="str">
        <v>Cat.3</v>
      </c>
      <c r="J322" s="18" t="str">
        <v>AAAA</v>
      </c>
    </row>
    <row r="323" spans="3:10" x14ac:dyDescent="0.2">
      <c r="C323" s="18" t="str">
        <v>Three</v>
      </c>
      <c r="D323" s="18" t="str">
        <v>Cat.3</v>
      </c>
      <c r="E323" s="18" t="str">
        <v>BBBB</v>
      </c>
      <c r="H323" s="18" t="str">
        <v>Three</v>
      </c>
      <c r="I323" s="18" t="str">
        <v>Cat.3</v>
      </c>
      <c r="J323" s="18" t="str">
        <v>BBBB</v>
      </c>
    </row>
    <row r="324" spans="3:10" x14ac:dyDescent="0.2">
      <c r="C324" s="18">
        <v>0</v>
      </c>
      <c r="D324" s="18">
        <v>0</v>
      </c>
      <c r="E324" s="18" t="str">
        <v>AAAA</v>
      </c>
      <c r="H324" s="18">
        <v>0</v>
      </c>
      <c r="I324" s="18">
        <v>0</v>
      </c>
      <c r="J324" s="18" t="str">
        <v>AAAA</v>
      </c>
    </row>
    <row r="325" spans="3:10" x14ac:dyDescent="0.2">
      <c r="C325" s="18">
        <v>0</v>
      </c>
      <c r="D325" s="18">
        <v>0</v>
      </c>
      <c r="E325" s="18" t="str">
        <v>BBBB</v>
      </c>
      <c r="H325" s="18">
        <v>0</v>
      </c>
      <c r="I325" s="18">
        <v>0</v>
      </c>
      <c r="J325" s="18" t="str">
        <v>BBBB</v>
      </c>
    </row>
    <row r="326" spans="3:10" x14ac:dyDescent="0.2">
      <c r="C326" s="18">
        <v>0</v>
      </c>
      <c r="D326" s="18">
        <v>0</v>
      </c>
      <c r="E326" s="18" t="str">
        <v>CCCC</v>
      </c>
      <c r="H326" s="18">
        <v>0</v>
      </c>
      <c r="I326" s="18">
        <v>0</v>
      </c>
      <c r="J326" s="18" t="str">
        <v>CCCC</v>
      </c>
    </row>
    <row r="327" spans="3:10" x14ac:dyDescent="0.2">
      <c r="C327" s="18">
        <v>0</v>
      </c>
      <c r="D327" s="18">
        <v>0</v>
      </c>
      <c r="E327" s="18" t="str">
        <v>AAAA</v>
      </c>
      <c r="H327" s="18">
        <v>0</v>
      </c>
      <c r="I327" s="18">
        <v>0</v>
      </c>
      <c r="J327" s="18" t="str">
        <v>AAAA</v>
      </c>
    </row>
    <row r="328" spans="3:10" x14ac:dyDescent="0.2">
      <c r="C328" s="18">
        <v>0</v>
      </c>
      <c r="D328" s="18">
        <v>0</v>
      </c>
      <c r="E328" s="18" t="str">
        <v>BBBB</v>
      </c>
      <c r="H328" s="18">
        <v>0</v>
      </c>
      <c r="I328" s="18">
        <v>0</v>
      </c>
      <c r="J328" s="18" t="str">
        <v>BBBB</v>
      </c>
    </row>
    <row r="329" spans="3:10" x14ac:dyDescent="0.2">
      <c r="C329" s="18" t="e">
        <v>#N/A</v>
      </c>
      <c r="D329" s="18">
        <v>0</v>
      </c>
      <c r="E329" s="18" t="str">
        <v>AAAA</v>
      </c>
      <c r="H329" s="18" t="e">
        <v>#N/A</v>
      </c>
      <c r="I329" s="18">
        <v>0</v>
      </c>
      <c r="J329" s="18" t="str">
        <v>AAAA</v>
      </c>
    </row>
    <row r="330" spans="3:10" x14ac:dyDescent="0.2">
      <c r="C330" s="18" t="e">
        <v>#N/A</v>
      </c>
      <c r="D330" s="18">
        <v>0</v>
      </c>
      <c r="E330" s="18" t="str">
        <v>BBBB</v>
      </c>
      <c r="H330" s="18" t="e">
        <v>#N/A</v>
      </c>
      <c r="I330" s="18">
        <v>0</v>
      </c>
      <c r="J330" s="18" t="str">
        <v>BBBB</v>
      </c>
    </row>
    <row r="331" spans="3:10" x14ac:dyDescent="0.2">
      <c r="C331" s="18" t="e">
        <v>#N/A</v>
      </c>
      <c r="D331" s="18">
        <v>0</v>
      </c>
      <c r="E331" s="18" t="str">
        <v>CCCC</v>
      </c>
      <c r="H331" s="18" t="e">
        <v>#N/A</v>
      </c>
      <c r="I331" s="18">
        <v>0</v>
      </c>
      <c r="J331" s="18" t="str">
        <v>CCCC</v>
      </c>
    </row>
    <row r="332" spans="3:10" x14ac:dyDescent="0.2">
      <c r="C332" s="18" t="e">
        <v>#N/A</v>
      </c>
      <c r="D332" s="18">
        <v>0</v>
      </c>
      <c r="E332" s="18" t="str">
        <v>AAAA</v>
      </c>
      <c r="H332" s="18" t="e">
        <v>#N/A</v>
      </c>
      <c r="I332" s="18">
        <v>0</v>
      </c>
      <c r="J332" s="18" t="str">
        <v>AAAA</v>
      </c>
    </row>
    <row r="333" spans="3:10" x14ac:dyDescent="0.2">
      <c r="C333" s="18" t="e">
        <v>#N/A</v>
      </c>
      <c r="D333" s="18">
        <v>0</v>
      </c>
      <c r="E333" s="18" t="str">
        <v>BBBB</v>
      </c>
      <c r="H333" s="18" t="e">
        <v>#N/A</v>
      </c>
      <c r="I333" s="18">
        <v>0</v>
      </c>
      <c r="J333" s="18" t="str">
        <v>BBBB</v>
      </c>
    </row>
    <row r="334" spans="3:10" x14ac:dyDescent="0.2">
      <c r="C334" s="18"/>
      <c r="D334" s="18"/>
      <c r="H334" s="18"/>
      <c r="I334" s="18"/>
    </row>
    <row r="335" spans="3:10" x14ac:dyDescent="0.2">
      <c r="C335" s="18"/>
      <c r="D335" s="18"/>
      <c r="H335" s="18"/>
      <c r="I335" s="18"/>
    </row>
    <row r="336" spans="3:10" x14ac:dyDescent="0.2">
      <c r="C336" s="18"/>
      <c r="D336" s="18"/>
      <c r="H336" s="18"/>
      <c r="I336" s="18"/>
    </row>
    <row r="337" spans="3:9" x14ac:dyDescent="0.2">
      <c r="C337" s="18"/>
      <c r="D337" s="18"/>
      <c r="H337" s="18"/>
      <c r="I337" s="18"/>
    </row>
    <row r="338" spans="3:9" x14ac:dyDescent="0.2">
      <c r="C338" s="18"/>
      <c r="D338" s="18"/>
      <c r="H338" s="18"/>
      <c r="I338" s="18"/>
    </row>
    <row r="339" spans="3:9" x14ac:dyDescent="0.2">
      <c r="C339" s="18"/>
      <c r="D339" s="18"/>
      <c r="H339" s="18"/>
      <c r="I339" s="18"/>
    </row>
    <row r="340" spans="3:9" x14ac:dyDescent="0.2">
      <c r="C340" s="18"/>
      <c r="D340" s="18"/>
      <c r="H340" s="18"/>
      <c r="I340" s="18"/>
    </row>
    <row r="341" spans="3:9" x14ac:dyDescent="0.2">
      <c r="C341" s="18"/>
      <c r="D341" s="18"/>
      <c r="H341" s="18"/>
      <c r="I341" s="18"/>
    </row>
    <row r="342" spans="3:9" x14ac:dyDescent="0.2">
      <c r="C342" s="18"/>
      <c r="D342" s="18"/>
      <c r="H342" s="18"/>
      <c r="I342" s="18"/>
    </row>
    <row r="343" spans="3:9" x14ac:dyDescent="0.2">
      <c r="C343" s="18"/>
      <c r="D343" s="18"/>
      <c r="H343" s="18"/>
      <c r="I343" s="18"/>
    </row>
    <row r="344" spans="3:9" x14ac:dyDescent="0.2">
      <c r="C344" s="18"/>
      <c r="D344" s="18"/>
      <c r="H344" s="18"/>
      <c r="I344" s="18"/>
    </row>
    <row r="345" spans="3:9" x14ac:dyDescent="0.2">
      <c r="C345" s="18"/>
      <c r="D345" s="18"/>
      <c r="H345" s="18"/>
      <c r="I345" s="18"/>
    </row>
    <row r="346" spans="3:9" x14ac:dyDescent="0.2">
      <c r="C346" s="18"/>
      <c r="D346" s="18"/>
      <c r="H346" s="18"/>
      <c r="I346" s="18"/>
    </row>
    <row r="347" spans="3:9" x14ac:dyDescent="0.2">
      <c r="C347" s="18"/>
      <c r="D347" s="18"/>
      <c r="H347" s="18"/>
      <c r="I347" s="18"/>
    </row>
    <row r="348" spans="3:9" x14ac:dyDescent="0.2">
      <c r="C348" s="18"/>
      <c r="D348" s="18"/>
      <c r="H348" s="18"/>
      <c r="I348" s="18"/>
    </row>
    <row r="349" spans="3:9" x14ac:dyDescent="0.2">
      <c r="C349" s="18"/>
      <c r="D349" s="18"/>
      <c r="H349" s="18"/>
      <c r="I349" s="18"/>
    </row>
    <row r="350" spans="3:9" x14ac:dyDescent="0.2">
      <c r="C350" s="18"/>
      <c r="D350" s="18"/>
      <c r="H350" s="18"/>
      <c r="I350" s="18"/>
    </row>
    <row r="351" spans="3:9" x14ac:dyDescent="0.2">
      <c r="C351" s="18"/>
      <c r="D351" s="18"/>
      <c r="H351" s="18"/>
      <c r="I351" s="18"/>
    </row>
    <row r="352" spans="3:9" x14ac:dyDescent="0.2">
      <c r="C352" s="18"/>
      <c r="D352" s="18"/>
      <c r="H352" s="18"/>
      <c r="I352" s="18"/>
    </row>
    <row r="353" spans="2:21" x14ac:dyDescent="0.2">
      <c r="C353" s="18"/>
      <c r="D353" s="18"/>
      <c r="H353" s="18"/>
      <c r="I353" s="18"/>
    </row>
    <row r="354" spans="2:21" x14ac:dyDescent="0.2">
      <c r="C354" s="18"/>
      <c r="D354" s="18"/>
      <c r="H354" s="18"/>
      <c r="I354" s="18"/>
    </row>
    <row r="355" spans="2:21" x14ac:dyDescent="0.2">
      <c r="C355" s="18"/>
      <c r="D355" s="18"/>
      <c r="H355" s="18"/>
      <c r="I355" s="18"/>
    </row>
    <row r="356" spans="2:21" x14ac:dyDescent="0.2">
      <c r="C356" s="18"/>
      <c r="D356" s="18"/>
      <c r="H356" s="18"/>
      <c r="I356" s="18"/>
    </row>
    <row r="357" spans="2:21" x14ac:dyDescent="0.2">
      <c r="C357" s="18"/>
      <c r="D357" s="18"/>
      <c r="H357" s="18"/>
      <c r="I357" s="18"/>
    </row>
    <row r="358" spans="2:21" x14ac:dyDescent="0.2">
      <c r="C358" s="18"/>
      <c r="D358" s="18"/>
      <c r="H358" s="18"/>
      <c r="I358" s="18"/>
    </row>
    <row r="361" spans="2:21" s="7" customFormat="1" ht="16.5" thickBot="1" x14ac:dyDescent="0.3">
      <c r="B361" s="8">
        <f xml:space="preserve"> MAX(B$1:B47) + 1</f>
        <v>2</v>
      </c>
      <c r="C361" s="7" t="s">
        <v>95</v>
      </c>
    </row>
    <row r="363" spans="2:21" x14ac:dyDescent="0.2">
      <c r="B363" s="21" t="s">
        <v>96</v>
      </c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</row>
    <row r="365" spans="2:21" x14ac:dyDescent="0.2">
      <c r="C365" s="31" t="s">
        <v>98</v>
      </c>
    </row>
    <row r="366" spans="2:21" x14ac:dyDescent="0.2">
      <c r="C366" s="29" t="s">
        <v>99</v>
      </c>
    </row>
    <row r="367" spans="2:21" x14ac:dyDescent="0.2">
      <c r="C367" s="32" t="s">
        <v>100</v>
      </c>
    </row>
    <row r="368" spans="2:21" x14ac:dyDescent="0.2">
      <c r="C368" s="32" t="s">
        <v>101</v>
      </c>
    </row>
    <row r="369" spans="3:3" x14ac:dyDescent="0.2">
      <c r="C369" s="29" t="s">
        <v>102</v>
      </c>
    </row>
    <row r="370" spans="3:3" x14ac:dyDescent="0.2">
      <c r="C370" s="32" t="s">
        <v>103</v>
      </c>
    </row>
    <row r="371" spans="3:3" x14ac:dyDescent="0.2">
      <c r="C371" s="30" t="s">
        <v>104</v>
      </c>
    </row>
    <row r="372" spans="3:3" x14ac:dyDescent="0.2">
      <c r="C372" s="33" t="s">
        <v>105</v>
      </c>
    </row>
    <row r="373" spans="3:3" x14ac:dyDescent="0.2">
      <c r="C373" s="34" t="s">
        <v>106</v>
      </c>
    </row>
    <row r="374" spans="3:3" x14ac:dyDescent="0.2">
      <c r="C374" s="34" t="s">
        <v>107</v>
      </c>
    </row>
    <row r="375" spans="3:3" x14ac:dyDescent="0.2">
      <c r="C375" s="30" t="s">
        <v>108</v>
      </c>
    </row>
    <row r="376" spans="3:3" x14ac:dyDescent="0.2">
      <c r="C376" s="30" t="s">
        <v>109</v>
      </c>
    </row>
    <row r="377" spans="3:3" x14ac:dyDescent="0.2">
      <c r="C377" s="33" t="s">
        <v>110</v>
      </c>
    </row>
    <row r="378" spans="3:3" x14ac:dyDescent="0.2">
      <c r="C378" s="34" t="s">
        <v>111</v>
      </c>
    </row>
    <row r="379" spans="3:3" x14ac:dyDescent="0.2">
      <c r="C379" s="34" t="s">
        <v>112</v>
      </c>
    </row>
    <row r="380" spans="3:3" x14ac:dyDescent="0.2">
      <c r="C380" s="34" t="s">
        <v>113</v>
      </c>
    </row>
    <row r="381" spans="3:3" x14ac:dyDescent="0.2">
      <c r="C381" s="35" t="s">
        <v>114</v>
      </c>
    </row>
    <row r="382" spans="3:3" x14ac:dyDescent="0.2">
      <c r="C382" s="35" t="s">
        <v>115</v>
      </c>
    </row>
    <row r="383" spans="3:3" x14ac:dyDescent="0.2">
      <c r="C383" s="35" t="s">
        <v>116</v>
      </c>
    </row>
    <row r="384" spans="3:3" x14ac:dyDescent="0.2">
      <c r="C384" s="34" t="s">
        <v>117</v>
      </c>
    </row>
    <row r="385" spans="3:3" x14ac:dyDescent="0.2">
      <c r="C385" s="33" t="s">
        <v>118</v>
      </c>
    </row>
    <row r="386" spans="3:3" x14ac:dyDescent="0.2">
      <c r="C386" s="30" t="s">
        <v>119</v>
      </c>
    </row>
    <row r="387" spans="3:3" x14ac:dyDescent="0.2">
      <c r="C387" s="30" t="s">
        <v>120</v>
      </c>
    </row>
    <row r="388" spans="3:3" x14ac:dyDescent="0.2">
      <c r="C388" s="33" t="s">
        <v>121</v>
      </c>
    </row>
    <row r="389" spans="3:3" x14ac:dyDescent="0.2">
      <c r="C389" s="34" t="s">
        <v>122</v>
      </c>
    </row>
    <row r="390" spans="3:3" x14ac:dyDescent="0.2">
      <c r="C390" s="34" t="s">
        <v>123</v>
      </c>
    </row>
    <row r="391" spans="3:3" x14ac:dyDescent="0.2">
      <c r="C391" s="35" t="s">
        <v>124</v>
      </c>
    </row>
    <row r="392" spans="3:3" x14ac:dyDescent="0.2">
      <c r="C392" s="35" t="s">
        <v>125</v>
      </c>
    </row>
    <row r="393" spans="3:3" x14ac:dyDescent="0.2">
      <c r="C393" s="34" t="s">
        <v>118</v>
      </c>
    </row>
    <row r="394" spans="3:3" x14ac:dyDescent="0.2">
      <c r="C394" s="34" t="s">
        <v>126</v>
      </c>
    </row>
    <row r="395" spans="3:3" x14ac:dyDescent="0.2">
      <c r="C395" s="33" t="s">
        <v>118</v>
      </c>
    </row>
    <row r="396" spans="3:3" x14ac:dyDescent="0.2">
      <c r="C396" s="33" t="s">
        <v>127</v>
      </c>
    </row>
    <row r="397" spans="3:3" x14ac:dyDescent="0.2">
      <c r="C397" s="34" t="s">
        <v>128</v>
      </c>
    </row>
    <row r="398" spans="3:3" x14ac:dyDescent="0.2">
      <c r="C398" s="34" t="s">
        <v>129</v>
      </c>
    </row>
    <row r="399" spans="3:3" x14ac:dyDescent="0.2">
      <c r="C399" s="35" t="s">
        <v>130</v>
      </c>
    </row>
    <row r="400" spans="3:3" x14ac:dyDescent="0.2">
      <c r="C400" s="35" t="s">
        <v>131</v>
      </c>
    </row>
    <row r="401" spans="3:3" x14ac:dyDescent="0.2">
      <c r="C401" s="34" t="s">
        <v>118</v>
      </c>
    </row>
    <row r="402" spans="3:3" x14ac:dyDescent="0.2">
      <c r="C402" s="34" t="s">
        <v>132</v>
      </c>
    </row>
    <row r="403" spans="3:3" x14ac:dyDescent="0.2">
      <c r="C403" s="33" t="s">
        <v>118</v>
      </c>
    </row>
    <row r="404" spans="3:3" x14ac:dyDescent="0.2">
      <c r="C404" s="30" t="s">
        <v>133</v>
      </c>
    </row>
    <row r="405" spans="3:3" x14ac:dyDescent="0.2">
      <c r="C405" s="33" t="s">
        <v>134</v>
      </c>
    </row>
    <row r="406" spans="3:3" x14ac:dyDescent="0.2">
      <c r="C406" s="34" t="s">
        <v>135</v>
      </c>
    </row>
    <row r="407" spans="3:3" x14ac:dyDescent="0.2">
      <c r="C407" s="34" t="s">
        <v>136</v>
      </c>
    </row>
    <row r="408" spans="3:3" x14ac:dyDescent="0.2">
      <c r="C408" s="34" t="s">
        <v>137</v>
      </c>
    </row>
    <row r="409" spans="3:3" x14ac:dyDescent="0.2">
      <c r="C409" s="33" t="s">
        <v>118</v>
      </c>
    </row>
    <row r="410" spans="3:3" x14ac:dyDescent="0.2">
      <c r="C410" s="33" t="s">
        <v>138</v>
      </c>
    </row>
    <row r="411" spans="3:3" x14ac:dyDescent="0.2">
      <c r="C411" s="34" t="s">
        <v>135</v>
      </c>
    </row>
    <row r="412" spans="3:3" x14ac:dyDescent="0.2">
      <c r="C412" s="34" t="s">
        <v>139</v>
      </c>
    </row>
    <row r="413" spans="3:3" x14ac:dyDescent="0.2">
      <c r="C413" s="34" t="s">
        <v>140</v>
      </c>
    </row>
    <row r="414" spans="3:3" x14ac:dyDescent="0.2">
      <c r="C414" s="33" t="s">
        <v>118</v>
      </c>
    </row>
    <row r="415" spans="3:3" x14ac:dyDescent="0.2">
      <c r="C415" s="30" t="s">
        <v>141</v>
      </c>
    </row>
    <row r="416" spans="3:3" x14ac:dyDescent="0.2">
      <c r="C416" s="30" t="s">
        <v>142</v>
      </c>
    </row>
    <row r="417" spans="3:3" x14ac:dyDescent="0.2">
      <c r="C417" s="33" t="s">
        <v>143</v>
      </c>
    </row>
    <row r="418" spans="3:3" x14ac:dyDescent="0.2">
      <c r="C418" s="33" t="s">
        <v>144</v>
      </c>
    </row>
    <row r="419" spans="3:3" x14ac:dyDescent="0.2">
      <c r="C419" s="30" t="s">
        <v>145</v>
      </c>
    </row>
    <row r="420" spans="3:3" x14ac:dyDescent="0.2">
      <c r="C420" s="33" t="s">
        <v>146</v>
      </c>
    </row>
    <row r="421" spans="3:3" x14ac:dyDescent="0.2">
      <c r="C421" s="33" t="s">
        <v>147</v>
      </c>
    </row>
    <row r="422" spans="3:3" x14ac:dyDescent="0.2">
      <c r="C422" s="30" t="s">
        <v>148</v>
      </c>
    </row>
    <row r="423" spans="3:3" x14ac:dyDescent="0.2">
      <c r="C423" s="33" t="s">
        <v>149</v>
      </c>
    </row>
    <row r="424" spans="3:3" x14ac:dyDescent="0.2">
      <c r="C424" s="33" t="s">
        <v>150</v>
      </c>
    </row>
    <row r="425" spans="3:3" x14ac:dyDescent="0.2">
      <c r="C425" s="30" t="s">
        <v>151</v>
      </c>
    </row>
    <row r="426" spans="3:3" x14ac:dyDescent="0.2">
      <c r="C426" s="33" t="s">
        <v>152</v>
      </c>
    </row>
    <row r="427" spans="3:3" x14ac:dyDescent="0.2">
      <c r="C427" s="34" t="s">
        <v>153</v>
      </c>
    </row>
    <row r="428" spans="3:3" x14ac:dyDescent="0.2">
      <c r="C428" s="34" t="s">
        <v>154</v>
      </c>
    </row>
    <row r="429" spans="3:3" x14ac:dyDescent="0.2">
      <c r="C429" s="33" t="s">
        <v>118</v>
      </c>
    </row>
    <row r="430" spans="3:3" x14ac:dyDescent="0.2">
      <c r="C430" s="30" t="s">
        <v>155</v>
      </c>
    </row>
    <row r="431" spans="3:3" x14ac:dyDescent="0.2">
      <c r="C431" s="33" t="s">
        <v>156</v>
      </c>
    </row>
    <row r="432" spans="3:3" x14ac:dyDescent="0.2">
      <c r="C432" s="32" t="s">
        <v>117</v>
      </c>
    </row>
    <row r="433" spans="2:21" x14ac:dyDescent="0.2">
      <c r="C433" s="31" t="s">
        <v>117</v>
      </c>
    </row>
    <row r="435" spans="2:21" x14ac:dyDescent="0.2">
      <c r="C435" s="12" t="s">
        <v>230</v>
      </c>
    </row>
    <row r="436" spans="2:21" x14ac:dyDescent="0.2">
      <c r="C436" s="40" t="s">
        <v>231</v>
      </c>
    </row>
    <row r="439" spans="2:21" x14ac:dyDescent="0.2">
      <c r="B439" s="21" t="s">
        <v>97</v>
      </c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</row>
    <row r="441" spans="2:21" x14ac:dyDescent="0.2">
      <c r="C441" s="31" t="s">
        <v>98</v>
      </c>
    </row>
    <row r="442" spans="2:21" x14ac:dyDescent="0.2">
      <c r="C442" s="29" t="s">
        <v>99</v>
      </c>
    </row>
    <row r="443" spans="2:21" x14ac:dyDescent="0.2">
      <c r="C443" s="32" t="s">
        <v>100</v>
      </c>
    </row>
    <row r="444" spans="2:21" x14ac:dyDescent="0.2">
      <c r="C444" s="32" t="s">
        <v>157</v>
      </c>
    </row>
    <row r="445" spans="2:21" x14ac:dyDescent="0.2">
      <c r="C445" s="29" t="s">
        <v>102</v>
      </c>
    </row>
    <row r="446" spans="2:21" x14ac:dyDescent="0.2">
      <c r="C446" s="32" t="s">
        <v>103</v>
      </c>
    </row>
    <row r="447" spans="2:21" x14ac:dyDescent="0.2">
      <c r="C447" s="30" t="s">
        <v>104</v>
      </c>
    </row>
    <row r="448" spans="2:21" x14ac:dyDescent="0.2">
      <c r="C448" s="33" t="s">
        <v>158</v>
      </c>
    </row>
    <row r="449" spans="3:3" x14ac:dyDescent="0.2">
      <c r="C449" s="33" t="s">
        <v>159</v>
      </c>
    </row>
    <row r="450" spans="3:3" x14ac:dyDescent="0.2">
      <c r="C450" s="33" t="s">
        <v>160</v>
      </c>
    </row>
    <row r="451" spans="3:3" x14ac:dyDescent="0.2">
      <c r="C451" s="33" t="s">
        <v>161</v>
      </c>
    </row>
    <row r="452" spans="3:3" x14ac:dyDescent="0.2">
      <c r="C452" s="33" t="s">
        <v>105</v>
      </c>
    </row>
    <row r="453" spans="3:3" x14ac:dyDescent="0.2">
      <c r="C453" s="34" t="s">
        <v>106</v>
      </c>
    </row>
    <row r="454" spans="3:3" x14ac:dyDescent="0.2">
      <c r="C454" s="34" t="s">
        <v>107</v>
      </c>
    </row>
    <row r="455" spans="3:3" x14ac:dyDescent="0.2">
      <c r="C455" s="33" t="s">
        <v>162</v>
      </c>
    </row>
    <row r="456" spans="3:3" x14ac:dyDescent="0.2">
      <c r="C456" s="33" t="s">
        <v>163</v>
      </c>
    </row>
    <row r="457" spans="3:3" x14ac:dyDescent="0.2">
      <c r="C457" s="30" t="s">
        <v>164</v>
      </c>
    </row>
    <row r="458" spans="3:3" x14ac:dyDescent="0.2">
      <c r="C458" s="30" t="s">
        <v>165</v>
      </c>
    </row>
    <row r="459" spans="3:3" x14ac:dyDescent="0.2">
      <c r="C459" s="33" t="s">
        <v>166</v>
      </c>
    </row>
    <row r="460" spans="3:3" x14ac:dyDescent="0.2">
      <c r="C460" s="33" t="s">
        <v>167</v>
      </c>
    </row>
    <row r="461" spans="3:3" x14ac:dyDescent="0.2">
      <c r="C461" s="30" t="s">
        <v>168</v>
      </c>
    </row>
    <row r="462" spans="3:3" x14ac:dyDescent="0.2">
      <c r="C462" s="30" t="s">
        <v>169</v>
      </c>
    </row>
    <row r="463" spans="3:3" x14ac:dyDescent="0.2">
      <c r="C463" s="33" t="s">
        <v>110</v>
      </c>
    </row>
    <row r="464" spans="3:3" x14ac:dyDescent="0.2">
      <c r="C464" s="34" t="s">
        <v>111</v>
      </c>
    </row>
    <row r="465" spans="3:3" x14ac:dyDescent="0.2">
      <c r="C465" s="34" t="s">
        <v>112</v>
      </c>
    </row>
    <row r="466" spans="3:3" x14ac:dyDescent="0.2">
      <c r="C466" s="34" t="s">
        <v>113</v>
      </c>
    </row>
    <row r="467" spans="3:3" x14ac:dyDescent="0.2">
      <c r="C467" s="35" t="s">
        <v>170</v>
      </c>
    </row>
    <row r="468" spans="3:3" x14ac:dyDescent="0.2">
      <c r="C468" s="35" t="s">
        <v>115</v>
      </c>
    </row>
    <row r="469" spans="3:3" x14ac:dyDescent="0.2">
      <c r="C469" s="35" t="s">
        <v>116</v>
      </c>
    </row>
    <row r="470" spans="3:3" x14ac:dyDescent="0.2">
      <c r="C470" s="34" t="s">
        <v>117</v>
      </c>
    </row>
    <row r="471" spans="3:3" x14ac:dyDescent="0.2">
      <c r="C471" s="33" t="s">
        <v>118</v>
      </c>
    </row>
    <row r="472" spans="3:3" x14ac:dyDescent="0.2">
      <c r="C472" s="30" t="s">
        <v>171</v>
      </c>
    </row>
    <row r="473" spans="3:3" x14ac:dyDescent="0.2">
      <c r="C473" s="30" t="s">
        <v>172</v>
      </c>
    </row>
    <row r="474" spans="3:3" x14ac:dyDescent="0.2">
      <c r="C474" s="33" t="s">
        <v>173</v>
      </c>
    </row>
    <row r="475" spans="3:3" x14ac:dyDescent="0.2">
      <c r="C475" s="33" t="s">
        <v>174</v>
      </c>
    </row>
    <row r="476" spans="3:3" x14ac:dyDescent="0.2">
      <c r="C476" s="30" t="s">
        <v>175</v>
      </c>
    </row>
    <row r="477" spans="3:3" x14ac:dyDescent="0.2">
      <c r="C477" s="33" t="s">
        <v>121</v>
      </c>
    </row>
    <row r="478" spans="3:3" x14ac:dyDescent="0.2">
      <c r="C478" s="34" t="s">
        <v>135</v>
      </c>
    </row>
    <row r="479" spans="3:3" x14ac:dyDescent="0.2">
      <c r="C479" s="34" t="s">
        <v>176</v>
      </c>
    </row>
    <row r="480" spans="3:3" x14ac:dyDescent="0.2">
      <c r="C480" s="34" t="s">
        <v>126</v>
      </c>
    </row>
    <row r="481" spans="3:3" x14ac:dyDescent="0.2">
      <c r="C481" s="33" t="s">
        <v>118</v>
      </c>
    </row>
    <row r="482" spans="3:3" x14ac:dyDescent="0.2">
      <c r="C482" s="33" t="s">
        <v>127</v>
      </c>
    </row>
    <row r="483" spans="3:3" x14ac:dyDescent="0.2">
      <c r="C483" s="34" t="s">
        <v>135</v>
      </c>
    </row>
    <row r="484" spans="3:3" x14ac:dyDescent="0.2">
      <c r="C484" s="34" t="s">
        <v>177</v>
      </c>
    </row>
    <row r="485" spans="3:3" x14ac:dyDescent="0.2">
      <c r="C485" s="34" t="s">
        <v>132</v>
      </c>
    </row>
    <row r="486" spans="3:3" x14ac:dyDescent="0.2">
      <c r="C486" s="33" t="s">
        <v>118</v>
      </c>
    </row>
    <row r="487" spans="3:3" x14ac:dyDescent="0.2">
      <c r="C487" s="30" t="s">
        <v>178</v>
      </c>
    </row>
    <row r="488" spans="3:3" x14ac:dyDescent="0.2">
      <c r="C488" s="30" t="s">
        <v>179</v>
      </c>
    </row>
    <row r="489" spans="3:3" x14ac:dyDescent="0.2">
      <c r="C489" s="30" t="s">
        <v>180</v>
      </c>
    </row>
    <row r="490" spans="3:3" x14ac:dyDescent="0.2">
      <c r="C490" s="33" t="s">
        <v>181</v>
      </c>
    </row>
    <row r="491" spans="3:3" x14ac:dyDescent="0.2">
      <c r="C491" s="34" t="s">
        <v>182</v>
      </c>
    </row>
    <row r="492" spans="3:3" x14ac:dyDescent="0.2">
      <c r="C492" s="34" t="s">
        <v>183</v>
      </c>
    </row>
    <row r="493" spans="3:3" x14ac:dyDescent="0.2">
      <c r="C493" s="33" t="s">
        <v>118</v>
      </c>
    </row>
    <row r="494" spans="3:3" x14ac:dyDescent="0.2">
      <c r="C494" s="33" t="s">
        <v>184</v>
      </c>
    </row>
    <row r="495" spans="3:3" x14ac:dyDescent="0.2">
      <c r="C495" s="34" t="s">
        <v>185</v>
      </c>
    </row>
    <row r="496" spans="3:3" x14ac:dyDescent="0.2">
      <c r="C496" s="34" t="s">
        <v>186</v>
      </c>
    </row>
    <row r="497" spans="3:3" x14ac:dyDescent="0.2">
      <c r="C497" s="33" t="s">
        <v>118</v>
      </c>
    </row>
    <row r="498" spans="3:3" x14ac:dyDescent="0.2">
      <c r="C498" s="30" t="s">
        <v>187</v>
      </c>
    </row>
    <row r="499" spans="3:3" x14ac:dyDescent="0.2">
      <c r="C499" s="30" t="s">
        <v>188</v>
      </c>
    </row>
    <row r="500" spans="3:3" x14ac:dyDescent="0.2">
      <c r="C500" s="30" t="s">
        <v>189</v>
      </c>
    </row>
    <row r="501" spans="3:3" x14ac:dyDescent="0.2">
      <c r="C501" s="33" t="s">
        <v>190</v>
      </c>
    </row>
    <row r="502" spans="3:3" x14ac:dyDescent="0.2">
      <c r="C502" s="34" t="s">
        <v>191</v>
      </c>
    </row>
    <row r="503" spans="3:3" x14ac:dyDescent="0.2">
      <c r="C503" s="34" t="s">
        <v>192</v>
      </c>
    </row>
    <row r="504" spans="3:3" x14ac:dyDescent="0.2">
      <c r="C504" s="33" t="s">
        <v>118</v>
      </c>
    </row>
    <row r="505" spans="3:3" x14ac:dyDescent="0.2">
      <c r="C505" s="33" t="s">
        <v>193</v>
      </c>
    </row>
    <row r="506" spans="3:3" x14ac:dyDescent="0.2">
      <c r="C506" s="34" t="s">
        <v>194</v>
      </c>
    </row>
    <row r="507" spans="3:3" x14ac:dyDescent="0.2">
      <c r="C507" s="34" t="s">
        <v>195</v>
      </c>
    </row>
    <row r="508" spans="3:3" x14ac:dyDescent="0.2">
      <c r="C508" s="33" t="s">
        <v>118</v>
      </c>
    </row>
    <row r="509" spans="3:3" x14ac:dyDescent="0.2">
      <c r="C509" s="30" t="s">
        <v>196</v>
      </c>
    </row>
    <row r="510" spans="3:3" x14ac:dyDescent="0.2">
      <c r="C510" s="33" t="s">
        <v>197</v>
      </c>
    </row>
    <row r="511" spans="3:3" x14ac:dyDescent="0.2">
      <c r="C511" s="33" t="s">
        <v>198</v>
      </c>
    </row>
    <row r="512" spans="3:3" x14ac:dyDescent="0.2">
      <c r="C512" s="30" t="s">
        <v>199</v>
      </c>
    </row>
    <row r="513" spans="3:3" x14ac:dyDescent="0.2">
      <c r="C513" s="33" t="s">
        <v>200</v>
      </c>
    </row>
    <row r="514" spans="3:3" x14ac:dyDescent="0.2">
      <c r="C514" s="33" t="s">
        <v>201</v>
      </c>
    </row>
    <row r="515" spans="3:3" x14ac:dyDescent="0.2">
      <c r="C515" s="33" t="s">
        <v>202</v>
      </c>
    </row>
    <row r="516" spans="3:3" x14ac:dyDescent="0.2">
      <c r="C516" s="33" t="s">
        <v>203</v>
      </c>
    </row>
    <row r="517" spans="3:3" x14ac:dyDescent="0.2">
      <c r="C517" s="30" t="s">
        <v>204</v>
      </c>
    </row>
    <row r="518" spans="3:3" x14ac:dyDescent="0.2">
      <c r="C518" s="30" t="s">
        <v>205</v>
      </c>
    </row>
    <row r="519" spans="3:3" x14ac:dyDescent="0.2">
      <c r="C519" s="33" t="s">
        <v>206</v>
      </c>
    </row>
    <row r="520" spans="3:3" x14ac:dyDescent="0.2">
      <c r="C520" s="34" t="s">
        <v>207</v>
      </c>
    </row>
    <row r="521" spans="3:3" x14ac:dyDescent="0.2">
      <c r="C521" s="34" t="s">
        <v>208</v>
      </c>
    </row>
    <row r="522" spans="3:3" x14ac:dyDescent="0.2">
      <c r="C522" s="33" t="s">
        <v>118</v>
      </c>
    </row>
    <row r="523" spans="3:3" x14ac:dyDescent="0.2">
      <c r="C523" s="30" t="s">
        <v>209</v>
      </c>
    </row>
    <row r="524" spans="3:3" x14ac:dyDescent="0.2">
      <c r="C524" s="33" t="s">
        <v>210</v>
      </c>
    </row>
    <row r="525" spans="3:3" x14ac:dyDescent="0.2">
      <c r="C525" s="34" t="s">
        <v>211</v>
      </c>
    </row>
    <row r="526" spans="3:3" x14ac:dyDescent="0.2">
      <c r="C526" s="34" t="s">
        <v>212</v>
      </c>
    </row>
    <row r="527" spans="3:3" x14ac:dyDescent="0.2">
      <c r="C527" s="33" t="s">
        <v>118</v>
      </c>
    </row>
    <row r="528" spans="3:3" x14ac:dyDescent="0.2">
      <c r="C528" s="30" t="s">
        <v>213</v>
      </c>
    </row>
    <row r="529" spans="2:21" x14ac:dyDescent="0.2">
      <c r="C529" s="33" t="s">
        <v>214</v>
      </c>
    </row>
    <row r="530" spans="2:21" x14ac:dyDescent="0.2">
      <c r="C530" s="34" t="s">
        <v>215</v>
      </c>
    </row>
    <row r="531" spans="2:21" x14ac:dyDescent="0.2">
      <c r="C531" s="34" t="s">
        <v>216</v>
      </c>
    </row>
    <row r="532" spans="2:21" x14ac:dyDescent="0.2">
      <c r="C532" s="33" t="s">
        <v>118</v>
      </c>
    </row>
    <row r="533" spans="2:21" x14ac:dyDescent="0.2">
      <c r="C533" s="30" t="s">
        <v>155</v>
      </c>
    </row>
    <row r="534" spans="2:21" x14ac:dyDescent="0.2">
      <c r="C534" s="33" t="s">
        <v>156</v>
      </c>
    </row>
    <row r="535" spans="2:21" x14ac:dyDescent="0.2">
      <c r="C535" s="32" t="s">
        <v>117</v>
      </c>
    </row>
    <row r="536" spans="2:21" x14ac:dyDescent="0.2">
      <c r="C536" s="31" t="s">
        <v>117</v>
      </c>
    </row>
    <row r="538" spans="2:21" x14ac:dyDescent="0.2">
      <c r="C538" s="12" t="s">
        <v>230</v>
      </c>
    </row>
    <row r="539" spans="2:21" x14ac:dyDescent="0.2">
      <c r="C539" s="40" t="s">
        <v>232</v>
      </c>
    </row>
    <row r="540" spans="2:21" x14ac:dyDescent="0.2">
      <c r="E540" s="39"/>
    </row>
    <row r="542" spans="2:21" x14ac:dyDescent="0.2">
      <c r="B542" s="21" t="s">
        <v>294</v>
      </c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</row>
    <row r="544" spans="2:21" x14ac:dyDescent="0.2">
      <c r="D544" s="38" t="s">
        <v>218</v>
      </c>
      <c r="E544" s="38" t="s">
        <v>219</v>
      </c>
      <c r="G544" s="38" t="s">
        <v>229</v>
      </c>
    </row>
    <row r="545" spans="3:27" x14ac:dyDescent="0.2">
      <c r="C545" s="22" t="s">
        <v>217</v>
      </c>
      <c r="D545" s="37" t="s">
        <v>222</v>
      </c>
      <c r="E545" s="37" t="s">
        <v>227</v>
      </c>
      <c r="F545" s="28" t="s">
        <v>220</v>
      </c>
      <c r="G545" s="36" t="s">
        <v>221</v>
      </c>
      <c r="I545" s="41"/>
    </row>
    <row r="546" spans="3:27" x14ac:dyDescent="0.2">
      <c r="C546" s="22" t="s">
        <v>66</v>
      </c>
      <c r="D546" s="23">
        <v>0</v>
      </c>
      <c r="E546" s="23">
        <v>0</v>
      </c>
      <c r="F546" s="28" t="s">
        <v>94</v>
      </c>
      <c r="G546" s="36" t="s">
        <v>222</v>
      </c>
    </row>
    <row r="547" spans="3:27" x14ac:dyDescent="0.2">
      <c r="C547" s="22" t="s">
        <v>67</v>
      </c>
      <c r="D547" s="23">
        <v>1</v>
      </c>
      <c r="E547" s="23">
        <v>0</v>
      </c>
      <c r="F547" s="28" t="s">
        <v>94</v>
      </c>
      <c r="G547" s="36" t="s">
        <v>223</v>
      </c>
    </row>
    <row r="548" spans="3:27" x14ac:dyDescent="0.2">
      <c r="C548" s="22" t="s">
        <v>54</v>
      </c>
      <c r="D548" s="16" t="str">
        <f xml:space="preserve"> ""</f>
        <v/>
      </c>
      <c r="E548" s="28" t="s">
        <v>93</v>
      </c>
      <c r="G548" s="36" t="s">
        <v>224</v>
      </c>
    </row>
    <row r="549" spans="3:27" x14ac:dyDescent="0.2">
      <c r="C549" s="22" t="s">
        <v>52</v>
      </c>
      <c r="D549" s="23">
        <v>0</v>
      </c>
      <c r="E549" s="28" t="s">
        <v>94</v>
      </c>
      <c r="G549" s="36" t="s">
        <v>225</v>
      </c>
    </row>
    <row r="550" spans="3:27" x14ac:dyDescent="0.2">
      <c r="C550" s="22" t="s">
        <v>53</v>
      </c>
      <c r="D550" s="23">
        <v>0</v>
      </c>
      <c r="E550" s="28" t="s">
        <v>94</v>
      </c>
      <c r="G550" s="36" t="s">
        <v>226</v>
      </c>
    </row>
    <row r="551" spans="3:27" x14ac:dyDescent="0.2">
      <c r="C551" s="22" t="s">
        <v>86</v>
      </c>
      <c r="D551" s="23">
        <v>0</v>
      </c>
      <c r="E551" s="28" t="s">
        <v>94</v>
      </c>
      <c r="G551" s="36" t="s">
        <v>227</v>
      </c>
    </row>
    <row r="552" spans="3:27" x14ac:dyDescent="0.2">
      <c r="C552" s="22" t="s">
        <v>87</v>
      </c>
      <c r="D552" s="23">
        <v>1</v>
      </c>
      <c r="E552" s="28" t="s">
        <v>94</v>
      </c>
      <c r="G552" s="36" t="s">
        <v>228</v>
      </c>
    </row>
    <row r="554" spans="3:27" x14ac:dyDescent="0.2">
      <c r="C554" s="19" t="str" cm="1">
        <f t="array" aca="1" ref="C554:F578" ca="1" xml:space="preserve"> _xlfn.LAMBDA(_xlpm.list_one,_xlpm.list_two,_xlop.convert_list_one,_xlop.list_one_by_column,_xlop.convert_list_two,_xlop.list_two_by_column,_xlop.replace_blanks,_xlop.filter_blanks,_xlop.filter_errors,_xlop.distinct_rows,_xlop.vertical_output,
  _xlfn.LET(
    _xlpm._cvt1, IF( _xlfn.ISOMITTED(_xlpm.convert_list_one), FALSE, _xlpm.convert_list_one),
    _xlpm._byCol1, IF( _xlfn.ISOMITTED(_xlpm.list_one_by_column), TRUE, _xlpm.list_one_by_column),
    _xlpm._cvt2, IF( _xlfn.ISOMITTED(_xlpm.convert_list_two), FALSE, _xlpm.convert_list_two),
    _xlpm._byCol2, IF( _xlfn.ISOMITTED(_xlpm.list_two_by_column), TRUE, _xlpm.list_two_by_column),
    _xlpm._rep, IF( _xlfn.ISOMITTED(_xlpm.replace_blanks), "", _xlpm.replace_blanks),
    _xlpm._blnk, IF( _xlfn.ISOMITTED(_xlpm.filter_blanks), FALSE, _xlpm.filter_blanks),
    _xlpm._errs, IF( _xlfn.ISOMITTED(_xlpm.filter_errors), FALSE, _xlpm.filter_errors),
    _xlpm._dst, IF( _xlfn.ISOMITTED(_xlpm.distinct_rows), FALSE, _xlpm.distinct_rows),
    _xlpm._vrt, IF( _xlfn.ISOMITTED(_xlpm.vertical_output), TRUE, _xlpm.vertical_output),
    _xlpm._chk, _xlfn.REDUCE(0,
      _xlfn.VSTACK(_xlpm._cvt1, _xlpm._byCol1, _xlpm._cvt2, _xlpm._byCol2, _xlpm._blnk, _xlpm._errs, _xlpm._dst, _xlpm._vrt),
      _xlfn.LAMBDA(_xlpm._acc,_xlpm._val, _xlpm._acc + AND( NOT(ISLOGICAL(_xlpm._val)), NOT(ISNUMBER(_xlpm._val))))
    ),
    _xlpm._inpChk, IF(
      OR( NOT(ISREF(_xlpm.list_one)), NOT(ISREF(_xlpm.list_two))), 2,
      IF(_xlpm._chk &gt; 0, 3,
        1)
    ),
    _xlpm._hz1, (COLUMNS(_xlpm.list_one) &gt; ROWS(_xlpm.list_one)),
    _xlpm._hz2, (COLUMNS(_xlpm.list_two) &gt; ROWS(_xlpm.list_two)),
    _xlpm._list1, IF( ISBLANK(_xlpm.list_one), _xlpm._rep, _xlpm.list_one),
    _xlpm._list2, IF( ISBLANK(_xlpm.list_two), _xlpm._rep, _xlpm.list_two),
    _xlpm._tbl1, _xlfn.LET(
      _xlpm._tT, IF(_xlpm._hz1, TRANSPOSE(_xlpm._list1), _xlpm._list1),
      IF(_xlpm._cvt1,
        _xlfn.TOCOL(_xlpm._tT, 0, IF(_xlpm._hz1, NOT(_xlpm._byCol1), _xlpm._byCol1)),
        _xlpm._tT
      )
    ),
    _xlpm._tbl2, _xlfn.LET(
      _xlpm._tT, IF(_xlpm._hz2, TRANSPOSE(_xlpm._list2), _xlpm._list2),
      IF(_xlpm._cvt2,
        _xlfn.TOCOL(_xlpm._tT, 0, IF(_xlpm._hz2, NOT(_xlpm._byCol2), _xlpm._byCol2)),
        _xlpm._tT
      )
    ),
    _xlpm._inc1, _xlfn.BYROW(_xlpm._tbl1, _xlfn.LAMBDA(_xlpm._row, IF(_xlpm._blnk, SUM(--(_xlfn.IFNA(_xlpm._row, "#") &lt;&gt; "")), 1) * IF(_xlpm._errs, NOT(ISERROR(SUM(_xlpm._row))), 1))),
    _xlpm._inc2, _xlfn.BYROW(_xlpm._tbl2, _xlfn.LAMBDA(_xlpm._row, IF(_xlpm._blnk, SUM(--(_xlfn.IFNA(_xlpm._row, "#") &lt;&gt; "")), 1) * IF(_xlpm._errs, NOT(ISERROR(SUM(_xlpm._row))), 1))),
    _xlpm._fltr1, _xlfn._xlws.FILTER(_xlpm._tbl1, _xlpm._inc1),
    _xlpm._fltr2, _xlfn._xlws.FILTER(_xlpm._tbl2, _xlpm._inc2),
    _xlpm._rr1, ROWS(_xlpm._fltr1),
    _xlpm._rr2, ROWS(_xlpm._fltr2),
    _xlpm._cc1, COLUMNS(_xlpm._fltr1),
    _xlpm._cc2, COLUMNS(_xlpm._fltr2),
    _xlpm._rtn, _xlfn.LET(
      _xlpm._cT, _xlfn.HSTACK(
        _xlfn.MAKEARRAY(_xlpm._rr1 * _xlpm._rr2, _xlpm._cc1, _xlfn.LAMBDA(_xlpm._row,_xlpm._col, INDEX(_xlpm._fltr1, ROUNDUP(_xlpm._row / _xlpm._rr2, 0), _xlpm._col))),
        _xlfn.MAKEARRAY(_xlpm._rr1 * _xlpm._rr2, _xlpm._cc2, _xlfn.LAMBDA(_xlpm._row,_xlpm._col, INDEX(_xlpm._fltr2, MOD(_xlpm._row - 1, _xlpm._rr2) + 1, _xlpm._col)))
      ),
      _xlpm._dT, IF(_xlpm._dst,
        _xlfn.UNIQUE(_xlpm._cT),
         _xlpm._cT
      ),
      _xlpm._rT, IF(NOT(_xlpm._vrt),
        TRANSPOSE(_xlpm._dT),
        _xlpm._dT
      ), _xlpm._rT
    ),
    CHOOSE(_xlpm._inpChk, _xlpm._rtn,#REF!, #VALUE!)
  )
)(INDIRECT(D545), INDIRECT(E545), D546, D547, E546, E547, D548, D549, D550, D551, D552)</f>
        <v>One</v>
      </c>
      <c r="D554" s="18" t="str">
        <f ca="1"/>
        <v>Cat.1</v>
      </c>
      <c r="E554" s="18" t="str">
        <f ca="1"/>
        <v>One</v>
      </c>
      <c r="F554" s="18" t="str">
        <f ca="1"/>
        <v>Cat.1</v>
      </c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  <c r="AA554" s="18"/>
    </row>
    <row r="555" spans="3:27" x14ac:dyDescent="0.2">
      <c r="C555" s="18" t="str">
        <f ca="1"/>
        <v>One</v>
      </c>
      <c r="D555" s="18" t="str">
        <f ca="1"/>
        <v>Cat.1</v>
      </c>
      <c r="E555" s="18" t="str">
        <f ca="1"/>
        <v>Two</v>
      </c>
      <c r="F555" s="18" t="str">
        <f ca="1"/>
        <v>Cat.2</v>
      </c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  <c r="AA555" s="18"/>
    </row>
    <row r="556" spans="3:27" x14ac:dyDescent="0.2">
      <c r="C556" s="18" t="str">
        <f ca="1"/>
        <v>One</v>
      </c>
      <c r="D556" s="18" t="str">
        <f ca="1"/>
        <v>Cat.1</v>
      </c>
      <c r="E556" s="18" t="str">
        <f ca="1"/>
        <v>Three</v>
      </c>
      <c r="F556" s="18" t="str">
        <f ca="1"/>
        <v>Cat.3</v>
      </c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  <c r="AA556" s="18"/>
    </row>
    <row r="557" spans="3:27" x14ac:dyDescent="0.2">
      <c r="C557" s="18" t="str">
        <f ca="1"/>
        <v>One</v>
      </c>
      <c r="D557" s="18" t="str">
        <f ca="1"/>
        <v>Cat.1</v>
      </c>
      <c r="E557" s="18" t="str">
        <f ca="1"/>
        <v>Four</v>
      </c>
      <c r="F557" s="18" t="str">
        <f ca="1"/>
        <v>Cat.4</v>
      </c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  <c r="AA557" s="18"/>
    </row>
    <row r="558" spans="3:27" x14ac:dyDescent="0.2">
      <c r="C558" s="18" t="str">
        <f ca="1"/>
        <v>One</v>
      </c>
      <c r="D558" s="18" t="str">
        <f ca="1"/>
        <v>Cat.1</v>
      </c>
      <c r="E558" s="18" t="str">
        <f ca="1"/>
        <v/>
      </c>
      <c r="F558" s="18" t="str">
        <f ca="1"/>
        <v/>
      </c>
    </row>
    <row r="559" spans="3:27" x14ac:dyDescent="0.2">
      <c r="C559" s="18" t="str">
        <f ca="1"/>
        <v>Two</v>
      </c>
      <c r="D559" s="18" t="str">
        <f ca="1"/>
        <v>Cat.2</v>
      </c>
      <c r="E559" s="18" t="str">
        <f ca="1"/>
        <v>One</v>
      </c>
      <c r="F559" s="18" t="str">
        <f ca="1"/>
        <v>Cat.1</v>
      </c>
    </row>
    <row r="560" spans="3:27" x14ac:dyDescent="0.2">
      <c r="C560" s="18" t="str">
        <f ca="1"/>
        <v>Two</v>
      </c>
      <c r="D560" s="18" t="str">
        <f ca="1"/>
        <v>Cat.2</v>
      </c>
      <c r="E560" s="18" t="str">
        <f ca="1"/>
        <v>Two</v>
      </c>
      <c r="F560" s="18" t="str">
        <f ca="1"/>
        <v>Cat.2</v>
      </c>
    </row>
    <row r="561" spans="3:6" x14ac:dyDescent="0.2">
      <c r="C561" s="18" t="str">
        <f ca="1"/>
        <v>Two</v>
      </c>
      <c r="D561" s="18" t="str">
        <f ca="1"/>
        <v>Cat.2</v>
      </c>
      <c r="E561" s="18" t="str">
        <f ca="1"/>
        <v>Three</v>
      </c>
      <c r="F561" s="18" t="str">
        <f ca="1"/>
        <v>Cat.3</v>
      </c>
    </row>
    <row r="562" spans="3:6" x14ac:dyDescent="0.2">
      <c r="C562" s="18" t="str">
        <f ca="1"/>
        <v>Two</v>
      </c>
      <c r="D562" s="18" t="str">
        <f ca="1"/>
        <v>Cat.2</v>
      </c>
      <c r="E562" s="18" t="str">
        <f ca="1"/>
        <v>Four</v>
      </c>
      <c r="F562" s="18" t="str">
        <f ca="1"/>
        <v>Cat.4</v>
      </c>
    </row>
    <row r="563" spans="3:6" x14ac:dyDescent="0.2">
      <c r="C563" s="18" t="str">
        <f ca="1"/>
        <v>Two</v>
      </c>
      <c r="D563" s="18" t="str">
        <f ca="1"/>
        <v>Cat.2</v>
      </c>
      <c r="E563" s="18" t="str">
        <f ca="1"/>
        <v/>
      </c>
      <c r="F563" s="18" t="str">
        <f ca="1"/>
        <v/>
      </c>
    </row>
    <row r="564" spans="3:6" x14ac:dyDescent="0.2">
      <c r="C564" s="18" t="str">
        <f ca="1"/>
        <v>Three</v>
      </c>
      <c r="D564" s="18" t="str">
        <f ca="1"/>
        <v>Cat.3</v>
      </c>
      <c r="E564" s="18" t="str">
        <f ca="1"/>
        <v>One</v>
      </c>
      <c r="F564" s="18" t="str">
        <f ca="1"/>
        <v>Cat.1</v>
      </c>
    </row>
    <row r="565" spans="3:6" x14ac:dyDescent="0.2">
      <c r="C565" s="18" t="str">
        <f ca="1"/>
        <v>Three</v>
      </c>
      <c r="D565" s="18" t="str">
        <f ca="1"/>
        <v>Cat.3</v>
      </c>
      <c r="E565" s="18" t="str">
        <f ca="1"/>
        <v>Two</v>
      </c>
      <c r="F565" s="18" t="str">
        <f ca="1"/>
        <v>Cat.2</v>
      </c>
    </row>
    <row r="566" spans="3:6" x14ac:dyDescent="0.2">
      <c r="C566" s="18" t="str">
        <f ca="1"/>
        <v>Three</v>
      </c>
      <c r="D566" s="18" t="str">
        <f ca="1"/>
        <v>Cat.3</v>
      </c>
      <c r="E566" s="18" t="str">
        <f ca="1"/>
        <v>Three</v>
      </c>
      <c r="F566" s="18" t="str">
        <f ca="1"/>
        <v>Cat.3</v>
      </c>
    </row>
    <row r="567" spans="3:6" x14ac:dyDescent="0.2">
      <c r="C567" s="18" t="str">
        <f ca="1"/>
        <v>Three</v>
      </c>
      <c r="D567" s="18" t="str">
        <f ca="1"/>
        <v>Cat.3</v>
      </c>
      <c r="E567" s="18" t="str">
        <f ca="1"/>
        <v>Four</v>
      </c>
      <c r="F567" s="18" t="str">
        <f ca="1"/>
        <v>Cat.4</v>
      </c>
    </row>
    <row r="568" spans="3:6" x14ac:dyDescent="0.2">
      <c r="C568" s="18" t="str">
        <f ca="1"/>
        <v>Three</v>
      </c>
      <c r="D568" s="18" t="str">
        <f ca="1"/>
        <v>Cat.3</v>
      </c>
      <c r="E568" s="18" t="str">
        <f ca="1"/>
        <v/>
      </c>
      <c r="F568" s="18" t="str">
        <f ca="1"/>
        <v/>
      </c>
    </row>
    <row r="569" spans="3:6" x14ac:dyDescent="0.2">
      <c r="C569" s="18" t="str">
        <f ca="1"/>
        <v/>
      </c>
      <c r="D569" s="18" t="str">
        <f ca="1"/>
        <v/>
      </c>
      <c r="E569" s="18" t="str">
        <f ca="1"/>
        <v>One</v>
      </c>
      <c r="F569" s="18" t="str">
        <f ca="1"/>
        <v>Cat.1</v>
      </c>
    </row>
    <row r="570" spans="3:6" x14ac:dyDescent="0.2">
      <c r="C570" s="18" t="str">
        <f ca="1"/>
        <v/>
      </c>
      <c r="D570" s="18" t="str">
        <f ca="1"/>
        <v/>
      </c>
      <c r="E570" s="18" t="str">
        <f ca="1"/>
        <v>Two</v>
      </c>
      <c r="F570" s="18" t="str">
        <f ca="1"/>
        <v>Cat.2</v>
      </c>
    </row>
    <row r="571" spans="3:6" x14ac:dyDescent="0.2">
      <c r="C571" s="18" t="str">
        <f ca="1"/>
        <v/>
      </c>
      <c r="D571" s="18" t="str">
        <f ca="1"/>
        <v/>
      </c>
      <c r="E571" s="18" t="str">
        <f ca="1"/>
        <v>Three</v>
      </c>
      <c r="F571" s="18" t="str">
        <f ca="1"/>
        <v>Cat.3</v>
      </c>
    </row>
    <row r="572" spans="3:6" x14ac:dyDescent="0.2">
      <c r="C572" s="18" t="str">
        <f ca="1"/>
        <v/>
      </c>
      <c r="D572" s="18" t="str">
        <f ca="1"/>
        <v/>
      </c>
      <c r="E572" s="18" t="str">
        <f ca="1"/>
        <v>Four</v>
      </c>
      <c r="F572" s="18" t="str">
        <f ca="1"/>
        <v>Cat.4</v>
      </c>
    </row>
    <row r="573" spans="3:6" x14ac:dyDescent="0.2">
      <c r="C573" s="18" t="str">
        <f ca="1"/>
        <v/>
      </c>
      <c r="D573" s="18" t="str">
        <f ca="1"/>
        <v/>
      </c>
      <c r="E573" s="18" t="str">
        <f ca="1"/>
        <v/>
      </c>
      <c r="F573" s="18" t="str">
        <f ca="1"/>
        <v/>
      </c>
    </row>
    <row r="574" spans="3:6" x14ac:dyDescent="0.2">
      <c r="C574" s="18" t="e">
        <f ca="1"/>
        <v>#N/A</v>
      </c>
      <c r="D574" s="18" t="str">
        <f ca="1"/>
        <v/>
      </c>
      <c r="E574" s="18" t="str">
        <f ca="1"/>
        <v>One</v>
      </c>
      <c r="F574" s="18" t="str">
        <f ca="1"/>
        <v>Cat.1</v>
      </c>
    </row>
    <row r="575" spans="3:6" x14ac:dyDescent="0.2">
      <c r="C575" s="18" t="e">
        <f ca="1"/>
        <v>#N/A</v>
      </c>
      <c r="D575" s="18" t="str">
        <f ca="1"/>
        <v/>
      </c>
      <c r="E575" s="18" t="str">
        <f ca="1"/>
        <v>Two</v>
      </c>
      <c r="F575" s="18" t="str">
        <f ca="1"/>
        <v>Cat.2</v>
      </c>
    </row>
    <row r="576" spans="3:6" x14ac:dyDescent="0.2">
      <c r="C576" s="18" t="e">
        <f ca="1"/>
        <v>#N/A</v>
      </c>
      <c r="D576" s="18" t="str">
        <f ca="1"/>
        <v/>
      </c>
      <c r="E576" s="18" t="str">
        <f ca="1"/>
        <v>Three</v>
      </c>
      <c r="F576" s="18" t="str">
        <f ca="1"/>
        <v>Cat.3</v>
      </c>
    </row>
    <row r="577" spans="3:6" x14ac:dyDescent="0.2">
      <c r="C577" s="18" t="e">
        <f ca="1"/>
        <v>#N/A</v>
      </c>
      <c r="D577" s="18" t="str">
        <f ca="1"/>
        <v/>
      </c>
      <c r="E577" s="18" t="str">
        <f ca="1"/>
        <v>Four</v>
      </c>
      <c r="F577" s="18" t="str">
        <f ca="1"/>
        <v>Cat.4</v>
      </c>
    </row>
    <row r="578" spans="3:6" x14ac:dyDescent="0.2">
      <c r="C578" s="18" t="e">
        <f ca="1"/>
        <v>#N/A</v>
      </c>
      <c r="D578" s="18" t="str">
        <f ca="1"/>
        <v/>
      </c>
      <c r="E578" s="18" t="str">
        <f ca="1"/>
        <v/>
      </c>
      <c r="F578" s="18" t="str">
        <f ca="1"/>
        <v/>
      </c>
    </row>
    <row r="579" spans="3:6" x14ac:dyDescent="0.2">
      <c r="C579" s="18"/>
      <c r="D579" s="18"/>
      <c r="E579" s="18"/>
      <c r="F579" s="18"/>
    </row>
    <row r="580" spans="3:6" x14ac:dyDescent="0.2">
      <c r="C580" s="18"/>
      <c r="D580" s="18"/>
      <c r="E580" s="18"/>
      <c r="F580" s="18"/>
    </row>
    <row r="581" spans="3:6" x14ac:dyDescent="0.2">
      <c r="C581" s="18"/>
      <c r="D581" s="18"/>
      <c r="E581" s="18"/>
      <c r="F581" s="18"/>
    </row>
    <row r="582" spans="3:6" x14ac:dyDescent="0.2">
      <c r="C582" s="18"/>
      <c r="D582" s="18"/>
      <c r="E582" s="18"/>
      <c r="F582" s="18"/>
    </row>
    <row r="583" spans="3:6" x14ac:dyDescent="0.2">
      <c r="C583" s="18"/>
      <c r="D583" s="18"/>
      <c r="E583" s="18"/>
      <c r="F583" s="18"/>
    </row>
    <row r="584" spans="3:6" x14ac:dyDescent="0.2">
      <c r="C584" s="18"/>
      <c r="D584" s="18"/>
      <c r="E584" s="18"/>
      <c r="F584" s="18"/>
    </row>
    <row r="585" spans="3:6" x14ac:dyDescent="0.2">
      <c r="C585" s="18"/>
      <c r="D585" s="18"/>
      <c r="E585" s="18"/>
      <c r="F585" s="18"/>
    </row>
    <row r="586" spans="3:6" x14ac:dyDescent="0.2">
      <c r="C586" s="18"/>
      <c r="D586" s="18"/>
      <c r="E586" s="18"/>
      <c r="F586" s="18"/>
    </row>
    <row r="587" spans="3:6" x14ac:dyDescent="0.2">
      <c r="C587" s="18"/>
      <c r="D587" s="18"/>
      <c r="E587" s="18"/>
      <c r="F587" s="18"/>
    </row>
    <row r="588" spans="3:6" x14ac:dyDescent="0.2">
      <c r="C588" s="18"/>
      <c r="D588" s="18"/>
      <c r="E588" s="18"/>
      <c r="F588" s="18"/>
    </row>
    <row r="589" spans="3:6" x14ac:dyDescent="0.2">
      <c r="C589" s="18"/>
      <c r="D589" s="18"/>
      <c r="E589" s="18"/>
      <c r="F589" s="18"/>
    </row>
    <row r="590" spans="3:6" x14ac:dyDescent="0.2">
      <c r="C590" s="18"/>
      <c r="D590" s="18"/>
      <c r="E590" s="18"/>
      <c r="F590" s="18"/>
    </row>
    <row r="591" spans="3:6" x14ac:dyDescent="0.2">
      <c r="C591" s="18"/>
      <c r="D591" s="18"/>
      <c r="E591" s="18"/>
      <c r="F591" s="18"/>
    </row>
    <row r="592" spans="3:6" x14ac:dyDescent="0.2">
      <c r="C592" s="18"/>
      <c r="D592" s="18"/>
      <c r="E592" s="18"/>
      <c r="F592" s="18"/>
    </row>
    <row r="593" spans="3:6" x14ac:dyDescent="0.2">
      <c r="C593" s="18"/>
      <c r="D593" s="18"/>
      <c r="E593" s="18"/>
      <c r="F593" s="18"/>
    </row>
    <row r="594" spans="3:6" x14ac:dyDescent="0.2">
      <c r="C594" s="18"/>
      <c r="D594" s="18"/>
      <c r="E594" s="18"/>
      <c r="F594" s="18"/>
    </row>
    <row r="595" spans="3:6" x14ac:dyDescent="0.2">
      <c r="C595" s="18"/>
      <c r="D595" s="18"/>
      <c r="E595" s="18"/>
      <c r="F595" s="18"/>
    </row>
    <row r="596" spans="3:6" x14ac:dyDescent="0.2">
      <c r="C596" s="18"/>
      <c r="D596" s="18"/>
      <c r="E596" s="18"/>
      <c r="F596" s="18"/>
    </row>
    <row r="597" spans="3:6" x14ac:dyDescent="0.2">
      <c r="C597" s="18"/>
      <c r="D597" s="18"/>
      <c r="E597" s="18"/>
      <c r="F597" s="18"/>
    </row>
    <row r="598" spans="3:6" x14ac:dyDescent="0.2">
      <c r="C598" s="18"/>
      <c r="D598" s="18"/>
      <c r="E598" s="18"/>
      <c r="F598" s="18"/>
    </row>
    <row r="599" spans="3:6" x14ac:dyDescent="0.2">
      <c r="C599" s="18"/>
      <c r="D599" s="18"/>
      <c r="E599" s="18"/>
      <c r="F599" s="18"/>
    </row>
    <row r="600" spans="3:6" x14ac:dyDescent="0.2">
      <c r="C600" s="18"/>
      <c r="D600" s="18"/>
      <c r="E600" s="18"/>
      <c r="F600" s="18"/>
    </row>
    <row r="601" spans="3:6" x14ac:dyDescent="0.2">
      <c r="C601" s="18"/>
      <c r="D601" s="18"/>
      <c r="E601" s="18"/>
      <c r="F601" s="18"/>
    </row>
    <row r="602" spans="3:6" x14ac:dyDescent="0.2">
      <c r="C602" s="18"/>
      <c r="D602" s="18"/>
      <c r="E602" s="18"/>
      <c r="F602" s="18"/>
    </row>
    <row r="603" spans="3:6" x14ac:dyDescent="0.2">
      <c r="C603" s="18"/>
      <c r="D603" s="18"/>
      <c r="E603" s="18"/>
      <c r="F603" s="18"/>
    </row>
    <row r="604" spans="3:6" x14ac:dyDescent="0.2">
      <c r="C604" s="18"/>
      <c r="D604" s="18"/>
      <c r="E604" s="18"/>
      <c r="F604" s="18"/>
    </row>
    <row r="605" spans="3:6" x14ac:dyDescent="0.2">
      <c r="C605" s="18"/>
      <c r="D605" s="18"/>
      <c r="E605" s="18"/>
      <c r="F605" s="18"/>
    </row>
    <row r="606" spans="3:6" x14ac:dyDescent="0.2">
      <c r="C606" s="18"/>
      <c r="D606" s="18"/>
      <c r="E606" s="18"/>
      <c r="F606" s="18"/>
    </row>
    <row r="607" spans="3:6" x14ac:dyDescent="0.2">
      <c r="C607" s="18"/>
      <c r="D607" s="18"/>
      <c r="E607" s="18"/>
      <c r="F607" s="18"/>
    </row>
    <row r="608" spans="3:6" x14ac:dyDescent="0.2">
      <c r="C608" s="18"/>
      <c r="D608" s="18"/>
      <c r="E608" s="18"/>
      <c r="F608" s="18"/>
    </row>
    <row r="609" spans="3:6" x14ac:dyDescent="0.2">
      <c r="C609" s="18"/>
      <c r="D609" s="18"/>
      <c r="E609" s="18"/>
      <c r="F609" s="18"/>
    </row>
    <row r="610" spans="3:6" x14ac:dyDescent="0.2">
      <c r="C610" s="18"/>
      <c r="D610" s="18"/>
      <c r="E610" s="18"/>
      <c r="F610" s="18"/>
    </row>
    <row r="611" spans="3:6" x14ac:dyDescent="0.2">
      <c r="C611" s="18"/>
      <c r="D611" s="18"/>
      <c r="E611" s="18"/>
      <c r="F611" s="18"/>
    </row>
    <row r="612" spans="3:6" x14ac:dyDescent="0.2">
      <c r="C612" s="18"/>
      <c r="D612" s="18"/>
      <c r="E612" s="18"/>
      <c r="F612" s="18"/>
    </row>
    <row r="613" spans="3:6" x14ac:dyDescent="0.2">
      <c r="C613" s="18"/>
      <c r="D613" s="18"/>
      <c r="E613" s="18"/>
      <c r="F613" s="18"/>
    </row>
    <row r="614" spans="3:6" x14ac:dyDescent="0.2">
      <c r="C614" s="18"/>
      <c r="D614" s="18"/>
      <c r="E614" s="18"/>
      <c r="F614" s="18"/>
    </row>
    <row r="615" spans="3:6" x14ac:dyDescent="0.2">
      <c r="C615" s="18"/>
      <c r="D615" s="18"/>
      <c r="E615" s="18"/>
      <c r="F615" s="18"/>
    </row>
    <row r="616" spans="3:6" x14ac:dyDescent="0.2">
      <c r="C616" s="18"/>
      <c r="D616" s="18"/>
      <c r="E616" s="18"/>
      <c r="F616" s="18"/>
    </row>
    <row r="617" spans="3:6" x14ac:dyDescent="0.2">
      <c r="C617" s="18"/>
      <c r="D617" s="18"/>
      <c r="E617" s="18"/>
      <c r="F617" s="18"/>
    </row>
    <row r="618" spans="3:6" x14ac:dyDescent="0.2">
      <c r="C618" s="18"/>
      <c r="D618" s="18"/>
      <c r="E618" s="18"/>
      <c r="F618" s="18"/>
    </row>
    <row r="619" spans="3:6" x14ac:dyDescent="0.2">
      <c r="C619" s="18"/>
      <c r="D619" s="18"/>
      <c r="E619" s="18"/>
      <c r="F619" s="18"/>
    </row>
    <row r="620" spans="3:6" x14ac:dyDescent="0.2">
      <c r="C620" s="18"/>
      <c r="D620" s="18"/>
      <c r="E620" s="18"/>
      <c r="F620" s="18"/>
    </row>
    <row r="621" spans="3:6" x14ac:dyDescent="0.2">
      <c r="C621" s="18"/>
      <c r="D621" s="18"/>
      <c r="E621" s="18"/>
      <c r="F621" s="18"/>
    </row>
    <row r="622" spans="3:6" x14ac:dyDescent="0.2">
      <c r="C622" s="18"/>
      <c r="D622" s="18"/>
      <c r="E622" s="18"/>
      <c r="F622" s="18"/>
    </row>
    <row r="623" spans="3:6" x14ac:dyDescent="0.2">
      <c r="C623" s="18"/>
      <c r="D623" s="18"/>
      <c r="E623" s="18"/>
      <c r="F623" s="18"/>
    </row>
    <row r="624" spans="3:6" x14ac:dyDescent="0.2">
      <c r="C624" s="18"/>
      <c r="D624" s="18"/>
      <c r="E624" s="18"/>
      <c r="F624" s="18"/>
    </row>
    <row r="625" spans="3:6" x14ac:dyDescent="0.2">
      <c r="C625" s="18"/>
      <c r="D625" s="18"/>
      <c r="E625" s="18"/>
      <c r="F625" s="18"/>
    </row>
    <row r="626" spans="3:6" x14ac:dyDescent="0.2">
      <c r="C626" s="18"/>
      <c r="D626" s="18"/>
      <c r="E626" s="18"/>
      <c r="F626" s="18"/>
    </row>
    <row r="627" spans="3:6" x14ac:dyDescent="0.2">
      <c r="C627" s="18"/>
      <c r="D627" s="18"/>
      <c r="E627" s="18"/>
      <c r="F627" s="18"/>
    </row>
    <row r="628" spans="3:6" x14ac:dyDescent="0.2">
      <c r="C628" s="18"/>
      <c r="D628" s="18"/>
      <c r="E628" s="18"/>
      <c r="F628" s="18"/>
    </row>
    <row r="629" spans="3:6" x14ac:dyDescent="0.2">
      <c r="C629" s="18"/>
      <c r="D629" s="18"/>
      <c r="E629" s="18"/>
      <c r="F629" s="18"/>
    </row>
    <row r="630" spans="3:6" x14ac:dyDescent="0.2">
      <c r="C630" s="18"/>
      <c r="D630" s="18"/>
      <c r="E630" s="18"/>
      <c r="F630" s="18"/>
    </row>
    <row r="631" spans="3:6" x14ac:dyDescent="0.2">
      <c r="C631" s="18"/>
      <c r="D631" s="18"/>
      <c r="E631" s="18"/>
      <c r="F631" s="18"/>
    </row>
    <row r="632" spans="3:6" x14ac:dyDescent="0.2">
      <c r="C632" s="18"/>
      <c r="D632" s="18"/>
      <c r="E632" s="18"/>
      <c r="F632" s="18"/>
    </row>
    <row r="633" spans="3:6" x14ac:dyDescent="0.2">
      <c r="C633" s="18"/>
      <c r="D633" s="18"/>
      <c r="E633" s="18"/>
      <c r="F633" s="18"/>
    </row>
    <row r="634" spans="3:6" x14ac:dyDescent="0.2">
      <c r="C634" s="18"/>
      <c r="D634" s="18"/>
      <c r="E634" s="18"/>
      <c r="F634" s="18"/>
    </row>
    <row r="635" spans="3:6" x14ac:dyDescent="0.2">
      <c r="C635" s="18"/>
      <c r="D635" s="18"/>
      <c r="E635" s="18"/>
      <c r="F635" s="18"/>
    </row>
    <row r="636" spans="3:6" x14ac:dyDescent="0.2">
      <c r="C636" s="18"/>
      <c r="D636" s="18"/>
      <c r="E636" s="18"/>
      <c r="F636" s="18"/>
    </row>
    <row r="637" spans="3:6" x14ac:dyDescent="0.2">
      <c r="C637" s="18"/>
      <c r="D637" s="18"/>
      <c r="E637" s="18"/>
      <c r="F637" s="18"/>
    </row>
    <row r="638" spans="3:6" x14ac:dyDescent="0.2">
      <c r="C638" s="18"/>
      <c r="D638" s="18"/>
      <c r="E638" s="18"/>
      <c r="F638" s="18"/>
    </row>
    <row r="639" spans="3:6" x14ac:dyDescent="0.2">
      <c r="C639" s="18"/>
      <c r="D639" s="18"/>
      <c r="E639" s="18"/>
      <c r="F639" s="18"/>
    </row>
    <row r="640" spans="3:6" x14ac:dyDescent="0.2">
      <c r="C640" s="18"/>
      <c r="D640" s="18"/>
      <c r="E640" s="18"/>
      <c r="F640" s="18"/>
    </row>
    <row r="641" spans="2:6" x14ac:dyDescent="0.2">
      <c r="C641" s="18"/>
      <c r="D641" s="18"/>
      <c r="E641" s="18"/>
      <c r="F641" s="18"/>
    </row>
    <row r="642" spans="2:6" x14ac:dyDescent="0.2">
      <c r="C642" s="18"/>
      <c r="D642" s="18"/>
      <c r="E642" s="18"/>
      <c r="F642" s="18"/>
    </row>
    <row r="643" spans="2:6" x14ac:dyDescent="0.2">
      <c r="C643" s="18"/>
      <c r="D643" s="18"/>
      <c r="E643" s="18"/>
      <c r="F643" s="18"/>
    </row>
    <row r="644" spans="2:6" x14ac:dyDescent="0.2">
      <c r="C644" s="18"/>
      <c r="D644" s="18"/>
      <c r="E644" s="18"/>
      <c r="F644" s="18"/>
    </row>
    <row r="645" spans="2:6" x14ac:dyDescent="0.2">
      <c r="C645" s="18"/>
      <c r="D645" s="18"/>
      <c r="E645" s="18"/>
      <c r="F645" s="18"/>
    </row>
    <row r="646" spans="2:6" x14ac:dyDescent="0.2">
      <c r="C646" s="18"/>
      <c r="D646" s="18"/>
      <c r="E646" s="18"/>
      <c r="F646" s="18"/>
    </row>
    <row r="647" spans="2:6" x14ac:dyDescent="0.2">
      <c r="C647" s="18"/>
      <c r="D647" s="18"/>
      <c r="E647" s="18"/>
      <c r="F647" s="18"/>
    </row>
    <row r="648" spans="2:6" x14ac:dyDescent="0.2">
      <c r="C648" s="18"/>
      <c r="D648" s="18"/>
      <c r="E648" s="18"/>
      <c r="F648" s="18"/>
    </row>
    <row r="649" spans="2:6" x14ac:dyDescent="0.2">
      <c r="C649" s="18"/>
      <c r="D649" s="18"/>
      <c r="E649" s="18"/>
      <c r="F649" s="18"/>
    </row>
    <row r="650" spans="2:6" x14ac:dyDescent="0.2">
      <c r="C650" s="18"/>
      <c r="D650" s="18"/>
      <c r="E650" s="18"/>
      <c r="F650" s="18"/>
    </row>
    <row r="651" spans="2:6" x14ac:dyDescent="0.2">
      <c r="C651" s="18"/>
      <c r="D651" s="18"/>
      <c r="E651" s="18"/>
      <c r="F651" s="18"/>
    </row>
    <row r="652" spans="2:6" x14ac:dyDescent="0.2">
      <c r="C652" s="18"/>
      <c r="D652" s="18"/>
      <c r="E652" s="18"/>
      <c r="F652" s="18"/>
    </row>
    <row r="653" spans="2:6" x14ac:dyDescent="0.2">
      <c r="C653" s="18"/>
      <c r="D653" s="18"/>
      <c r="E653" s="18"/>
      <c r="F653" s="18"/>
    </row>
    <row r="656" spans="2:6" s="7" customFormat="1" ht="16.5" thickBot="1" x14ac:dyDescent="0.3">
      <c r="B656" s="8">
        <f xml:space="preserve"> MAX(B$1:B655) + 1</f>
        <v>3</v>
      </c>
      <c r="C656" s="7" t="s">
        <v>7</v>
      </c>
    </row>
    <row r="658" spans="2:7" x14ac:dyDescent="0.2">
      <c r="B658" s="12" t="s">
        <v>291</v>
      </c>
    </row>
    <row r="659" spans="2:7" x14ac:dyDescent="0.2">
      <c r="C659" t="s">
        <v>320</v>
      </c>
    </row>
    <row r="660" spans="2:7" x14ac:dyDescent="0.2">
      <c r="C660" t="s">
        <v>324</v>
      </c>
    </row>
    <row r="661" spans="2:7" x14ac:dyDescent="0.2">
      <c r="C661" t="s">
        <v>325</v>
      </c>
    </row>
    <row r="663" spans="2:7" x14ac:dyDescent="0.2">
      <c r="B663" s="12" t="s">
        <v>292</v>
      </c>
    </row>
    <row r="664" spans="2:7" x14ac:dyDescent="0.2">
      <c r="C664" s="31" t="s">
        <v>126</v>
      </c>
      <c r="F664" s="39" t="s">
        <v>329</v>
      </c>
      <c r="G664" t="s">
        <v>330</v>
      </c>
    </row>
    <row r="665" spans="2:7" x14ac:dyDescent="0.2">
      <c r="C665" s="31" t="s">
        <v>132</v>
      </c>
      <c r="F665" s="39" t="s">
        <v>329</v>
      </c>
      <c r="G665" t="s">
        <v>331</v>
      </c>
    </row>
    <row r="666" spans="2:7" x14ac:dyDescent="0.2">
      <c r="C666" s="31" t="s">
        <v>310</v>
      </c>
      <c r="F666" s="39" t="s">
        <v>332</v>
      </c>
      <c r="G666" t="s">
        <v>333</v>
      </c>
    </row>
    <row r="667" spans="2:7" x14ac:dyDescent="0.2">
      <c r="C667" s="31"/>
      <c r="F667" s="39"/>
      <c r="G667" t="s">
        <v>328</v>
      </c>
    </row>
    <row r="668" spans="2:7" x14ac:dyDescent="0.2">
      <c r="C668" s="31" t="s">
        <v>311</v>
      </c>
      <c r="F668" s="39" t="s">
        <v>332</v>
      </c>
      <c r="G668" t="s">
        <v>335</v>
      </c>
    </row>
    <row r="669" spans="2:7" x14ac:dyDescent="0.2">
      <c r="C669" s="31"/>
      <c r="F669" s="39"/>
      <c r="G669" t="s">
        <v>334</v>
      </c>
    </row>
    <row r="670" spans="2:7" x14ac:dyDescent="0.2">
      <c r="C670" s="31" t="s">
        <v>312</v>
      </c>
      <c r="F670" s="39" t="s">
        <v>332</v>
      </c>
      <c r="G670" t="s">
        <v>337</v>
      </c>
    </row>
    <row r="671" spans="2:7" x14ac:dyDescent="0.2">
      <c r="C671" s="31"/>
      <c r="F671" s="39"/>
      <c r="G671" t="s">
        <v>328</v>
      </c>
    </row>
    <row r="672" spans="2:7" x14ac:dyDescent="0.2">
      <c r="C672" s="31" t="s">
        <v>313</v>
      </c>
      <c r="F672" s="39" t="s">
        <v>332</v>
      </c>
      <c r="G672" t="s">
        <v>336</v>
      </c>
    </row>
    <row r="673" spans="2:7" x14ac:dyDescent="0.2">
      <c r="C673" s="31"/>
      <c r="F673" s="39"/>
      <c r="G673" t="s">
        <v>334</v>
      </c>
    </row>
    <row r="674" spans="2:7" x14ac:dyDescent="0.2">
      <c r="C674" s="31" t="s">
        <v>314</v>
      </c>
      <c r="F674" s="39" t="s">
        <v>332</v>
      </c>
      <c r="G674" t="s">
        <v>338</v>
      </c>
    </row>
    <row r="675" spans="2:7" x14ac:dyDescent="0.2">
      <c r="C675" s="31" t="s">
        <v>315</v>
      </c>
      <c r="F675" s="39" t="s">
        <v>332</v>
      </c>
      <c r="G675" t="s">
        <v>339</v>
      </c>
    </row>
    <row r="676" spans="2:7" x14ac:dyDescent="0.2">
      <c r="C676" s="31"/>
      <c r="F676" s="39"/>
      <c r="G676" t="s">
        <v>327</v>
      </c>
    </row>
    <row r="677" spans="2:7" x14ac:dyDescent="0.2">
      <c r="C677" s="31"/>
      <c r="F677" s="39"/>
      <c r="G677" s="49" t="s">
        <v>342</v>
      </c>
    </row>
    <row r="678" spans="2:7" x14ac:dyDescent="0.2">
      <c r="C678" s="31"/>
      <c r="F678" s="39"/>
      <c r="G678" t="s">
        <v>328</v>
      </c>
    </row>
    <row r="679" spans="2:7" x14ac:dyDescent="0.2">
      <c r="C679" s="31" t="s">
        <v>316</v>
      </c>
      <c r="F679" s="39" t="s">
        <v>332</v>
      </c>
      <c r="G679" t="s">
        <v>340</v>
      </c>
    </row>
    <row r="680" spans="2:7" x14ac:dyDescent="0.2">
      <c r="C680" s="31"/>
      <c r="F680" s="39"/>
      <c r="G680" t="s">
        <v>326</v>
      </c>
    </row>
    <row r="681" spans="2:7" x14ac:dyDescent="0.2">
      <c r="C681" s="31"/>
      <c r="F681" s="39"/>
      <c r="G681" t="s">
        <v>328</v>
      </c>
    </row>
    <row r="682" spans="2:7" x14ac:dyDescent="0.2">
      <c r="C682" s="31" t="s">
        <v>317</v>
      </c>
      <c r="F682" s="39" t="s">
        <v>319</v>
      </c>
      <c r="G682" t="s">
        <v>341</v>
      </c>
    </row>
    <row r="683" spans="2:7" x14ac:dyDescent="0.2">
      <c r="C683" s="31"/>
      <c r="F683" s="39"/>
      <c r="G683" t="s">
        <v>328</v>
      </c>
    </row>
    <row r="684" spans="2:7" x14ac:dyDescent="0.2">
      <c r="C684" s="31" t="s">
        <v>318</v>
      </c>
      <c r="F684" s="39" t="s">
        <v>319</v>
      </c>
      <c r="G684" t="s">
        <v>343</v>
      </c>
    </row>
    <row r="685" spans="2:7" x14ac:dyDescent="0.2">
      <c r="G685" t="s">
        <v>334</v>
      </c>
    </row>
    <row r="687" spans="2:7" x14ac:dyDescent="0.2">
      <c r="B687" s="12" t="s">
        <v>293</v>
      </c>
    </row>
    <row r="688" spans="2:7" x14ac:dyDescent="0.2">
      <c r="C688" s="48" t="e">
        <v>#REF!</v>
      </c>
      <c r="D688" s="46"/>
      <c r="E688" t="s">
        <v>321</v>
      </c>
    </row>
    <row r="689" spans="2:5" x14ac:dyDescent="0.2">
      <c r="C689" s="48" t="e">
        <v>#VALUE!</v>
      </c>
      <c r="D689" s="47"/>
      <c r="E689" t="s">
        <v>322</v>
      </c>
    </row>
    <row r="691" spans="2:5" x14ac:dyDescent="0.2">
      <c r="B691" s="12" t="s">
        <v>290</v>
      </c>
    </row>
    <row r="692" spans="2:5" x14ac:dyDescent="0.2">
      <c r="C692" s="40" t="s">
        <v>98</v>
      </c>
    </row>
    <row r="693" spans="2:5" x14ac:dyDescent="0.2">
      <c r="C693" s="43" t="s">
        <v>99</v>
      </c>
    </row>
    <row r="694" spans="2:5" x14ac:dyDescent="0.2">
      <c r="C694" s="42" t="s">
        <v>278</v>
      </c>
    </row>
    <row r="695" spans="2:5" x14ac:dyDescent="0.2">
      <c r="C695" s="32" t="s">
        <v>279</v>
      </c>
    </row>
    <row r="696" spans="2:5" x14ac:dyDescent="0.2">
      <c r="C696" s="42" t="s">
        <v>280</v>
      </c>
    </row>
    <row r="697" spans="2:5" x14ac:dyDescent="0.2">
      <c r="C697" s="42" t="s">
        <v>281</v>
      </c>
    </row>
    <row r="698" spans="2:5" x14ac:dyDescent="0.2">
      <c r="C698" s="42" t="s">
        <v>282</v>
      </c>
    </row>
    <row r="699" spans="2:5" x14ac:dyDescent="0.2">
      <c r="C699" s="42" t="s">
        <v>283</v>
      </c>
    </row>
    <row r="700" spans="2:5" x14ac:dyDescent="0.2">
      <c r="C700" s="42" t="s">
        <v>284</v>
      </c>
    </row>
    <row r="701" spans="2:5" x14ac:dyDescent="0.2">
      <c r="C701" s="42" t="s">
        <v>285</v>
      </c>
    </row>
    <row r="702" spans="2:5" x14ac:dyDescent="0.2">
      <c r="C702" s="42" t="s">
        <v>286</v>
      </c>
    </row>
    <row r="703" spans="2:5" x14ac:dyDescent="0.2">
      <c r="C703" s="42" t="s">
        <v>287</v>
      </c>
    </row>
    <row r="704" spans="2:5" x14ac:dyDescent="0.2">
      <c r="C704" s="42" t="s">
        <v>288</v>
      </c>
    </row>
    <row r="705" spans="3:3" x14ac:dyDescent="0.2">
      <c r="C705" s="43" t="s">
        <v>102</v>
      </c>
    </row>
    <row r="706" spans="3:3" x14ac:dyDescent="0.2">
      <c r="C706" s="32" t="s">
        <v>103</v>
      </c>
    </row>
    <row r="707" spans="3:3" x14ac:dyDescent="0.2">
      <c r="C707" s="44" t="s">
        <v>295</v>
      </c>
    </row>
    <row r="708" spans="3:3" x14ac:dyDescent="0.2">
      <c r="C708" s="33" t="s">
        <v>233</v>
      </c>
    </row>
    <row r="709" spans="3:3" x14ac:dyDescent="0.2">
      <c r="C709" s="33" t="s">
        <v>159</v>
      </c>
    </row>
    <row r="710" spans="3:3" x14ac:dyDescent="0.2">
      <c r="C710" s="33" t="s">
        <v>234</v>
      </c>
    </row>
    <row r="711" spans="3:3" x14ac:dyDescent="0.2">
      <c r="C711" s="33" t="s">
        <v>161</v>
      </c>
    </row>
    <row r="712" spans="3:3" x14ac:dyDescent="0.2">
      <c r="C712" s="33" t="s">
        <v>235</v>
      </c>
    </row>
    <row r="713" spans="3:3" x14ac:dyDescent="0.2">
      <c r="C713" s="33" t="s">
        <v>236</v>
      </c>
    </row>
    <row r="714" spans="3:3" x14ac:dyDescent="0.2">
      <c r="C714" s="33" t="s">
        <v>237</v>
      </c>
    </row>
    <row r="715" spans="3:3" x14ac:dyDescent="0.2">
      <c r="C715" s="33" t="s">
        <v>238</v>
      </c>
    </row>
    <row r="716" spans="3:3" x14ac:dyDescent="0.2">
      <c r="C716" s="33" t="s">
        <v>239</v>
      </c>
    </row>
    <row r="717" spans="3:3" x14ac:dyDescent="0.2">
      <c r="C717" s="44" t="s">
        <v>296</v>
      </c>
    </row>
    <row r="718" spans="3:3" x14ac:dyDescent="0.2">
      <c r="C718" s="33" t="s">
        <v>240</v>
      </c>
    </row>
    <row r="719" spans="3:3" x14ac:dyDescent="0.2">
      <c r="C719" s="34" t="s">
        <v>241</v>
      </c>
    </row>
    <row r="720" spans="3:3" x14ac:dyDescent="0.2">
      <c r="C720" s="34" t="s">
        <v>242</v>
      </c>
    </row>
    <row r="721" spans="3:3" x14ac:dyDescent="0.2">
      <c r="C721" s="33" t="s">
        <v>118</v>
      </c>
    </row>
    <row r="722" spans="3:3" x14ac:dyDescent="0.2">
      <c r="C722" s="33" t="s">
        <v>110</v>
      </c>
    </row>
    <row r="723" spans="3:3" x14ac:dyDescent="0.2">
      <c r="C723" s="34" t="s">
        <v>243</v>
      </c>
    </row>
    <row r="724" spans="3:3" x14ac:dyDescent="0.2">
      <c r="C724" s="34" t="s">
        <v>244</v>
      </c>
    </row>
    <row r="725" spans="3:3" x14ac:dyDescent="0.2">
      <c r="C725" s="34" t="s">
        <v>245</v>
      </c>
    </row>
    <row r="726" spans="3:3" x14ac:dyDescent="0.2">
      <c r="C726" s="33" t="s">
        <v>118</v>
      </c>
    </row>
    <row r="727" spans="3:3" x14ac:dyDescent="0.2">
      <c r="C727" s="44" t="s">
        <v>297</v>
      </c>
    </row>
    <row r="728" spans="3:3" x14ac:dyDescent="0.2">
      <c r="C728" s="44" t="s">
        <v>298</v>
      </c>
    </row>
    <row r="729" spans="3:3" x14ac:dyDescent="0.2">
      <c r="C729" s="33" t="s">
        <v>246</v>
      </c>
    </row>
    <row r="730" spans="3:3" x14ac:dyDescent="0.2">
      <c r="C730" s="33" t="s">
        <v>247</v>
      </c>
    </row>
    <row r="731" spans="3:3" x14ac:dyDescent="0.2">
      <c r="C731" s="44" t="s">
        <v>299</v>
      </c>
    </row>
    <row r="732" spans="3:3" x14ac:dyDescent="0.2">
      <c r="C732" s="33" t="s">
        <v>248</v>
      </c>
    </row>
    <row r="733" spans="3:3" x14ac:dyDescent="0.2">
      <c r="C733" s="33" t="s">
        <v>249</v>
      </c>
    </row>
    <row r="734" spans="3:3" x14ac:dyDescent="0.2">
      <c r="C734" s="44" t="s">
        <v>300</v>
      </c>
    </row>
    <row r="735" spans="3:3" x14ac:dyDescent="0.2">
      <c r="C735" s="33" t="s">
        <v>250</v>
      </c>
    </row>
    <row r="736" spans="3:3" x14ac:dyDescent="0.2">
      <c r="C736" s="34" t="s">
        <v>251</v>
      </c>
    </row>
    <row r="737" spans="3:3" x14ac:dyDescent="0.2">
      <c r="C737" s="34" t="s">
        <v>252</v>
      </c>
    </row>
    <row r="738" spans="3:3" x14ac:dyDescent="0.2">
      <c r="C738" s="35" t="s">
        <v>253</v>
      </c>
    </row>
    <row r="739" spans="3:3" x14ac:dyDescent="0.2">
      <c r="C739" s="35" t="s">
        <v>254</v>
      </c>
    </row>
    <row r="740" spans="3:3" x14ac:dyDescent="0.2">
      <c r="C740" s="34" t="s">
        <v>117</v>
      </c>
    </row>
    <row r="741" spans="3:3" x14ac:dyDescent="0.2">
      <c r="C741" s="33" t="s">
        <v>118</v>
      </c>
    </row>
    <row r="742" spans="3:3" x14ac:dyDescent="0.2">
      <c r="C742" s="33" t="s">
        <v>255</v>
      </c>
    </row>
    <row r="743" spans="3:3" x14ac:dyDescent="0.2">
      <c r="C743" s="34" t="s">
        <v>256</v>
      </c>
    </row>
    <row r="744" spans="3:3" x14ac:dyDescent="0.2">
      <c r="C744" s="34" t="s">
        <v>257</v>
      </c>
    </row>
    <row r="745" spans="3:3" x14ac:dyDescent="0.2">
      <c r="C745" s="35" t="s">
        <v>258</v>
      </c>
    </row>
    <row r="746" spans="3:3" x14ac:dyDescent="0.2">
      <c r="C746" s="35" t="s">
        <v>254</v>
      </c>
    </row>
    <row r="747" spans="3:3" x14ac:dyDescent="0.2">
      <c r="C747" s="34" t="s">
        <v>117</v>
      </c>
    </row>
    <row r="748" spans="3:3" x14ac:dyDescent="0.2">
      <c r="C748" s="33" t="s">
        <v>118</v>
      </c>
    </row>
    <row r="749" spans="3:3" x14ac:dyDescent="0.2">
      <c r="C749" s="44" t="s">
        <v>301</v>
      </c>
    </row>
    <row r="750" spans="3:3" x14ac:dyDescent="0.2">
      <c r="C750" s="33" t="s">
        <v>259</v>
      </c>
    </row>
    <row r="751" spans="3:3" x14ac:dyDescent="0.2">
      <c r="C751" s="33" t="s">
        <v>260</v>
      </c>
    </row>
    <row r="752" spans="3:3" x14ac:dyDescent="0.2">
      <c r="C752" s="33" t="s">
        <v>261</v>
      </c>
    </row>
    <row r="753" spans="3:3" x14ac:dyDescent="0.2">
      <c r="C753" s="33" t="s">
        <v>262</v>
      </c>
    </row>
    <row r="754" spans="3:3" x14ac:dyDescent="0.2">
      <c r="C754" s="44" t="s">
        <v>302</v>
      </c>
    </row>
    <row r="755" spans="3:3" x14ac:dyDescent="0.2">
      <c r="C755" s="33" t="s">
        <v>263</v>
      </c>
    </row>
    <row r="756" spans="3:3" x14ac:dyDescent="0.2">
      <c r="C756" s="33" t="s">
        <v>264</v>
      </c>
    </row>
    <row r="757" spans="3:3" x14ac:dyDescent="0.2">
      <c r="C757" s="33" t="s">
        <v>265</v>
      </c>
    </row>
    <row r="758" spans="3:3" x14ac:dyDescent="0.2">
      <c r="C758" s="33" t="s">
        <v>266</v>
      </c>
    </row>
    <row r="759" spans="3:3" x14ac:dyDescent="0.2">
      <c r="C759" s="44" t="s">
        <v>303</v>
      </c>
    </row>
    <row r="760" spans="3:3" x14ac:dyDescent="0.2">
      <c r="C760" s="33" t="s">
        <v>267</v>
      </c>
    </row>
    <row r="761" spans="3:3" x14ac:dyDescent="0.2">
      <c r="C761" s="45" t="s">
        <v>304</v>
      </c>
    </row>
    <row r="762" spans="3:3" x14ac:dyDescent="0.2">
      <c r="C762" s="34" t="s">
        <v>268</v>
      </c>
    </row>
    <row r="763" spans="3:3" x14ac:dyDescent="0.2">
      <c r="C763" s="35" t="s">
        <v>269</v>
      </c>
    </row>
    <row r="764" spans="3:3" x14ac:dyDescent="0.2">
      <c r="C764" s="35" t="s">
        <v>270</v>
      </c>
    </row>
    <row r="765" spans="3:3" x14ac:dyDescent="0.2">
      <c r="C765" s="34" t="s">
        <v>118</v>
      </c>
    </row>
    <row r="766" spans="3:3" x14ac:dyDescent="0.2">
      <c r="C766" s="45" t="s">
        <v>306</v>
      </c>
    </row>
    <row r="767" spans="3:3" x14ac:dyDescent="0.2">
      <c r="C767" s="34" t="s">
        <v>271</v>
      </c>
    </row>
    <row r="768" spans="3:3" x14ac:dyDescent="0.2">
      <c r="C768" s="35" t="s">
        <v>272</v>
      </c>
    </row>
    <row r="769" spans="3:3" x14ac:dyDescent="0.2">
      <c r="C769" s="35" t="s">
        <v>273</v>
      </c>
    </row>
    <row r="770" spans="3:3" x14ac:dyDescent="0.2">
      <c r="C770" s="34" t="s">
        <v>118</v>
      </c>
    </row>
    <row r="771" spans="3:3" x14ac:dyDescent="0.2">
      <c r="C771" s="45" t="s">
        <v>305</v>
      </c>
    </row>
    <row r="772" spans="3:3" x14ac:dyDescent="0.2">
      <c r="C772" s="34" t="s">
        <v>274</v>
      </c>
    </row>
    <row r="773" spans="3:3" x14ac:dyDescent="0.2">
      <c r="C773" s="35" t="s">
        <v>275</v>
      </c>
    </row>
    <row r="774" spans="3:3" x14ac:dyDescent="0.2">
      <c r="C774" s="35" t="s">
        <v>276</v>
      </c>
    </row>
    <row r="775" spans="3:3" x14ac:dyDescent="0.2">
      <c r="C775" s="34" t="s">
        <v>277</v>
      </c>
    </row>
    <row r="776" spans="3:3" x14ac:dyDescent="0.2">
      <c r="C776" s="33" t="s">
        <v>118</v>
      </c>
    </row>
    <row r="777" spans="3:3" x14ac:dyDescent="0.2">
      <c r="C777" s="44" t="s">
        <v>307</v>
      </c>
    </row>
    <row r="778" spans="3:3" x14ac:dyDescent="0.2">
      <c r="C778" s="44" t="s">
        <v>308</v>
      </c>
    </row>
    <row r="779" spans="3:3" x14ac:dyDescent="0.2">
      <c r="C779" s="44" t="s">
        <v>309</v>
      </c>
    </row>
    <row r="780" spans="3:3" x14ac:dyDescent="0.2">
      <c r="C780" s="33" t="s">
        <v>289</v>
      </c>
    </row>
    <row r="781" spans="3:3" x14ac:dyDescent="0.2">
      <c r="C781" s="32" t="s">
        <v>117</v>
      </c>
    </row>
    <row r="782" spans="3:3" x14ac:dyDescent="0.2">
      <c r="C782" s="31" t="s">
        <v>117</v>
      </c>
    </row>
    <row r="784" spans="3:3" x14ac:dyDescent="0.2">
      <c r="C784" s="12" t="s">
        <v>230</v>
      </c>
    </row>
    <row r="785" spans="2:3" x14ac:dyDescent="0.2">
      <c r="C785" s="40" t="s">
        <v>323</v>
      </c>
    </row>
    <row r="787" spans="2:3" ht="13.5" thickBot="1" x14ac:dyDescent="0.25"/>
    <row r="788" spans="2:3" s="4" customFormat="1" x14ac:dyDescent="0.2">
      <c r="B788" s="4" t="s">
        <v>0</v>
      </c>
    </row>
  </sheetData>
  <dataValidations disablePrompts="1" count="2">
    <dataValidation type="list" allowBlank="1" showInputMessage="1" showErrorMessage="1" sqref="D66:D67 H66:H67 L66:L67 O66:O67 D114:D115 H114:H115 D131:D132 H131:H132 H134:H135 L131:L132 L134:L135 P131:Q132 P134:P135 D156:E157 D159:D160 H156:I157 H159:H160 D234:E235 D237:D239 H234:I235 H237:H240 D546:E547 D549:D552" xr:uid="{AE76D2B6-958D-4D98-89F1-0979DA22928B}">
      <formula1>_YesNo</formula1>
    </dataValidation>
    <dataValidation type="list" allowBlank="1" showInputMessage="1" showErrorMessage="1" sqref="D545:E545" xr:uid="{CE59224B-8B9F-4534-BD98-374E5DA0927C}">
      <formula1>$G$545:$G$552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7B674-69C4-4DC9-BFAF-50D581288443}">
  <sheetPr codeName="Sheet2"/>
  <dimension ref="B1:AE220"/>
  <sheetViews>
    <sheetView showGridLines="0" workbookViewId="0">
      <pane ySplit="1" topLeftCell="A2" activePane="bottomLeft" state="frozen"/>
      <selection pane="bottomLeft"/>
    </sheetView>
  </sheetViews>
  <sheetFormatPr defaultRowHeight="12.75" x14ac:dyDescent="0.2"/>
  <cols>
    <col min="1" max="3" width="4.28515625" customWidth="1"/>
  </cols>
  <sheetData>
    <row r="1" spans="2:18" s="3" customFormat="1" ht="30" customHeight="1" x14ac:dyDescent="0.2">
      <c r="C1" s="1" t="s">
        <v>8</v>
      </c>
    </row>
    <row r="2" spans="2:18" s="7" customFormat="1" ht="16.5" thickBot="1" x14ac:dyDescent="0.3">
      <c r="B2" s="8">
        <f xml:space="preserve"> MAX(B$1:B1) + 1</f>
        <v>1</v>
      </c>
      <c r="C2" s="7" t="s">
        <v>344</v>
      </c>
    </row>
    <row r="4" spans="2:18" x14ac:dyDescent="0.2">
      <c r="D4" s="50" t="s">
        <v>345</v>
      </c>
      <c r="E4" t="s">
        <v>348</v>
      </c>
    </row>
    <row r="5" spans="2:18" x14ac:dyDescent="0.2">
      <c r="D5" s="50" t="s">
        <v>346</v>
      </c>
      <c r="E5" t="s">
        <v>349</v>
      </c>
    </row>
    <row r="6" spans="2:18" x14ac:dyDescent="0.2">
      <c r="E6" t="s">
        <v>350</v>
      </c>
    </row>
    <row r="7" spans="2:18" x14ac:dyDescent="0.2">
      <c r="E7" t="s">
        <v>351</v>
      </c>
    </row>
    <row r="8" spans="2:18" x14ac:dyDescent="0.2">
      <c r="D8" s="50" t="s">
        <v>389</v>
      </c>
      <c r="E8" s="53" t="s">
        <v>390</v>
      </c>
    </row>
    <row r="11" spans="2:18" x14ac:dyDescent="0.2">
      <c r="B11" s="21" t="s">
        <v>347</v>
      </c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</row>
    <row r="13" spans="2:18" x14ac:dyDescent="0.2">
      <c r="C13" s="13" t="s">
        <v>352</v>
      </c>
    </row>
    <row r="14" spans="2:18" x14ac:dyDescent="0.2">
      <c r="D14" t="s">
        <v>356</v>
      </c>
    </row>
    <row r="15" spans="2:18" x14ac:dyDescent="0.2">
      <c r="D15" s="16" t="s">
        <v>357</v>
      </c>
      <c r="E15" s="16">
        <v>111</v>
      </c>
    </row>
    <row r="16" spans="2:18" x14ac:dyDescent="0.2">
      <c r="D16" s="16" t="s">
        <v>358</v>
      </c>
      <c r="E16" s="16">
        <v>222</v>
      </c>
    </row>
    <row r="17" spans="4:11" x14ac:dyDescent="0.2">
      <c r="D17" s="16" t="s">
        <v>359</v>
      </c>
      <c r="E17" s="16">
        <v>333</v>
      </c>
    </row>
    <row r="18" spans="4:11" x14ac:dyDescent="0.2">
      <c r="D18" s="16" t="s">
        <v>360</v>
      </c>
      <c r="E18" s="16"/>
    </row>
    <row r="19" spans="4:11" x14ac:dyDescent="0.2">
      <c r="D19" s="16" t="e">
        <v>#N/A</v>
      </c>
      <c r="E19" s="17"/>
    </row>
    <row r="21" spans="4:11" x14ac:dyDescent="0.2">
      <c r="D21" t="s">
        <v>361</v>
      </c>
      <c r="G21" t="s">
        <v>362</v>
      </c>
      <c r="J21" t="s">
        <v>363</v>
      </c>
    </row>
    <row r="22" spans="4:11" x14ac:dyDescent="0.2">
      <c r="D22" s="19" t="str" cm="1">
        <f t="array" aca="1" ref="D22:E33" ca="1" xml:space="preserve"> RXL_CrossJoin($D$15:$D$18, $E$15:$E$17)</f>
        <v>Alpha</v>
      </c>
      <c r="E22" s="18">
        <f ca="1"/>
        <v>111</v>
      </c>
      <c r="G22" s="19" t="str" cm="1">
        <f t="array" aca="1" ref="G22:H37" ca="1" xml:space="preserve"> RXL_CrossJoin($D$15:$D$18, $E$15:$E$18)</f>
        <v>Alpha</v>
      </c>
      <c r="H22" s="18">
        <f ca="1"/>
        <v>111</v>
      </c>
      <c r="J22" s="19" t="str" cm="1">
        <f t="array" aca="1" ref="J22:K41" ca="1" xml:space="preserve"> RXL_CrossJoin($D$15:$D$19, $E$15:$E$18)</f>
        <v>Alpha</v>
      </c>
      <c r="K22" s="18">
        <f ca="1"/>
        <v>111</v>
      </c>
    </row>
    <row r="23" spans="4:11" x14ac:dyDescent="0.2">
      <c r="D23" s="18" t="str">
        <f ca="1"/>
        <v>Alpha</v>
      </c>
      <c r="E23" s="18">
        <f ca="1"/>
        <v>222</v>
      </c>
      <c r="G23" s="18" t="str">
        <f ca="1"/>
        <v>Alpha</v>
      </c>
      <c r="H23" s="18">
        <f ca="1"/>
        <v>222</v>
      </c>
      <c r="J23" s="18" t="str">
        <f ca="1"/>
        <v>Alpha</v>
      </c>
      <c r="K23" s="18">
        <f ca="1"/>
        <v>222</v>
      </c>
    </row>
    <row r="24" spans="4:11" x14ac:dyDescent="0.2">
      <c r="D24" s="18" t="str">
        <f ca="1"/>
        <v>Alpha</v>
      </c>
      <c r="E24" s="18">
        <f ca="1"/>
        <v>333</v>
      </c>
      <c r="G24" s="18" t="str">
        <f ca="1"/>
        <v>Alpha</v>
      </c>
      <c r="H24" s="18">
        <f ca="1"/>
        <v>333</v>
      </c>
      <c r="J24" s="18" t="str">
        <f ca="1"/>
        <v>Alpha</v>
      </c>
      <c r="K24" s="18">
        <f ca="1"/>
        <v>333</v>
      </c>
    </row>
    <row r="25" spans="4:11" x14ac:dyDescent="0.2">
      <c r="D25" s="18" t="str">
        <f ca="1"/>
        <v>Bravo</v>
      </c>
      <c r="E25" s="18">
        <f ca="1"/>
        <v>111</v>
      </c>
      <c r="G25" s="18" t="str">
        <f ca="1"/>
        <v>Alpha</v>
      </c>
      <c r="H25" s="18" t="str">
        <f ca="1"/>
        <v/>
      </c>
      <c r="J25" s="18" t="str">
        <f ca="1"/>
        <v>Alpha</v>
      </c>
      <c r="K25" s="18" t="str">
        <f ca="1"/>
        <v/>
      </c>
    </row>
    <row r="26" spans="4:11" x14ac:dyDescent="0.2">
      <c r="D26" s="18" t="str">
        <f ca="1"/>
        <v>Bravo</v>
      </c>
      <c r="E26" s="18">
        <f ca="1"/>
        <v>222</v>
      </c>
      <c r="G26" s="18" t="str">
        <f ca="1"/>
        <v>Bravo</v>
      </c>
      <c r="H26" s="18">
        <f ca="1"/>
        <v>111</v>
      </c>
      <c r="J26" s="18" t="str">
        <f ca="1"/>
        <v>Bravo</v>
      </c>
      <c r="K26" s="18">
        <f ca="1"/>
        <v>111</v>
      </c>
    </row>
    <row r="27" spans="4:11" x14ac:dyDescent="0.2">
      <c r="D27" s="18" t="str">
        <f ca="1"/>
        <v>Bravo</v>
      </c>
      <c r="E27" s="18">
        <f ca="1"/>
        <v>333</v>
      </c>
      <c r="G27" s="18" t="str">
        <f ca="1"/>
        <v>Bravo</v>
      </c>
      <c r="H27" s="18">
        <f ca="1"/>
        <v>222</v>
      </c>
      <c r="J27" s="18" t="str">
        <f ca="1"/>
        <v>Bravo</v>
      </c>
      <c r="K27" s="18">
        <f ca="1"/>
        <v>222</v>
      </c>
    </row>
    <row r="28" spans="4:11" x14ac:dyDescent="0.2">
      <c r="D28" s="18" t="str">
        <f ca="1"/>
        <v>Charlie</v>
      </c>
      <c r="E28" s="18">
        <f ca="1"/>
        <v>111</v>
      </c>
      <c r="G28" s="18" t="str">
        <f ca="1"/>
        <v>Bravo</v>
      </c>
      <c r="H28" s="18">
        <f ca="1"/>
        <v>333</v>
      </c>
      <c r="J28" s="18" t="str">
        <f ca="1"/>
        <v>Bravo</v>
      </c>
      <c r="K28" s="18">
        <f ca="1"/>
        <v>333</v>
      </c>
    </row>
    <row r="29" spans="4:11" x14ac:dyDescent="0.2">
      <c r="D29" s="18" t="str">
        <f ca="1"/>
        <v>Charlie</v>
      </c>
      <c r="E29" s="18">
        <f ca="1"/>
        <v>222</v>
      </c>
      <c r="G29" s="18" t="str">
        <f ca="1"/>
        <v>Bravo</v>
      </c>
      <c r="H29" s="18" t="str">
        <f ca="1"/>
        <v/>
      </c>
      <c r="J29" s="18" t="str">
        <f ca="1"/>
        <v>Bravo</v>
      </c>
      <c r="K29" s="18" t="str">
        <f ca="1"/>
        <v/>
      </c>
    </row>
    <row r="30" spans="4:11" x14ac:dyDescent="0.2">
      <c r="D30" s="18" t="str">
        <f ca="1"/>
        <v>Charlie</v>
      </c>
      <c r="E30" s="18">
        <f ca="1"/>
        <v>333</v>
      </c>
      <c r="G30" s="18" t="str">
        <f ca="1"/>
        <v>Charlie</v>
      </c>
      <c r="H30" s="18">
        <f ca="1"/>
        <v>111</v>
      </c>
      <c r="J30" s="18" t="str">
        <f ca="1"/>
        <v>Charlie</v>
      </c>
      <c r="K30" s="18">
        <f ca="1"/>
        <v>111</v>
      </c>
    </row>
    <row r="31" spans="4:11" x14ac:dyDescent="0.2">
      <c r="D31" s="18" t="str">
        <f ca="1"/>
        <v>Delta</v>
      </c>
      <c r="E31" s="18">
        <f ca="1"/>
        <v>111</v>
      </c>
      <c r="G31" s="18" t="str">
        <f ca="1"/>
        <v>Charlie</v>
      </c>
      <c r="H31" s="18">
        <f ca="1"/>
        <v>222</v>
      </c>
      <c r="J31" s="18" t="str">
        <f ca="1"/>
        <v>Charlie</v>
      </c>
      <c r="K31" s="18">
        <f ca="1"/>
        <v>222</v>
      </c>
    </row>
    <row r="32" spans="4:11" x14ac:dyDescent="0.2">
      <c r="D32" s="18" t="str">
        <f ca="1"/>
        <v>Delta</v>
      </c>
      <c r="E32" s="18">
        <f ca="1"/>
        <v>222</v>
      </c>
      <c r="G32" s="18" t="str">
        <f ca="1"/>
        <v>Charlie</v>
      </c>
      <c r="H32" s="18">
        <f ca="1"/>
        <v>333</v>
      </c>
      <c r="J32" s="18" t="str">
        <f ca="1"/>
        <v>Charlie</v>
      </c>
      <c r="K32" s="18">
        <f ca="1"/>
        <v>333</v>
      </c>
    </row>
    <row r="33" spans="4:11" x14ac:dyDescent="0.2">
      <c r="D33" s="18" t="str">
        <f ca="1"/>
        <v>Delta</v>
      </c>
      <c r="E33" s="18">
        <f ca="1"/>
        <v>333</v>
      </c>
      <c r="G33" s="18" t="str">
        <f ca="1"/>
        <v>Charlie</v>
      </c>
      <c r="H33" s="18" t="str">
        <f ca="1"/>
        <v/>
      </c>
      <c r="J33" s="18" t="str">
        <f ca="1"/>
        <v>Charlie</v>
      </c>
      <c r="K33" s="18" t="str">
        <f ca="1"/>
        <v/>
      </c>
    </row>
    <row r="34" spans="4:11" x14ac:dyDescent="0.2">
      <c r="G34" s="18" t="str">
        <f ca="1"/>
        <v>Delta</v>
      </c>
      <c r="H34" s="18">
        <f ca="1"/>
        <v>111</v>
      </c>
      <c r="J34" s="18" t="str">
        <f ca="1"/>
        <v>Delta</v>
      </c>
      <c r="K34" s="18">
        <f ca="1"/>
        <v>111</v>
      </c>
    </row>
    <row r="35" spans="4:11" x14ac:dyDescent="0.2">
      <c r="G35" s="18" t="str">
        <f ca="1"/>
        <v>Delta</v>
      </c>
      <c r="H35" s="18">
        <f ca="1"/>
        <v>222</v>
      </c>
      <c r="J35" s="18" t="str">
        <f ca="1"/>
        <v>Delta</v>
      </c>
      <c r="K35" s="18">
        <f ca="1"/>
        <v>222</v>
      </c>
    </row>
    <row r="36" spans="4:11" x14ac:dyDescent="0.2">
      <c r="G36" s="18" t="str">
        <f ca="1"/>
        <v>Delta</v>
      </c>
      <c r="H36" s="18">
        <f ca="1"/>
        <v>333</v>
      </c>
      <c r="J36" s="18" t="str">
        <f ca="1"/>
        <v>Delta</v>
      </c>
      <c r="K36" s="18">
        <f ca="1"/>
        <v>333</v>
      </c>
    </row>
    <row r="37" spans="4:11" x14ac:dyDescent="0.2">
      <c r="G37" s="18" t="str">
        <f ca="1"/>
        <v>Delta</v>
      </c>
      <c r="H37" s="18" t="str">
        <f ca="1"/>
        <v/>
      </c>
      <c r="J37" s="18" t="str">
        <f ca="1"/>
        <v>Delta</v>
      </c>
      <c r="K37" s="18" t="str">
        <f ca="1"/>
        <v/>
      </c>
    </row>
    <row r="38" spans="4:11" x14ac:dyDescent="0.2">
      <c r="J38" s="18" t="e">
        <f ca="1"/>
        <v>#N/A</v>
      </c>
      <c r="K38" s="18">
        <f ca="1"/>
        <v>111</v>
      </c>
    </row>
    <row r="39" spans="4:11" x14ac:dyDescent="0.2">
      <c r="J39" s="18" t="e">
        <f ca="1"/>
        <v>#N/A</v>
      </c>
      <c r="K39" s="18">
        <f ca="1"/>
        <v>222</v>
      </c>
    </row>
    <row r="40" spans="4:11" x14ac:dyDescent="0.2">
      <c r="J40" s="18" t="e">
        <f ca="1"/>
        <v>#N/A</v>
      </c>
      <c r="K40" s="18">
        <f ca="1"/>
        <v>333</v>
      </c>
    </row>
    <row r="41" spans="4:11" x14ac:dyDescent="0.2">
      <c r="D41" s="51" t="str">
        <f ca="1" xml:space="preserve"> _xlfn.FORMULATEXT(D22)</f>
        <v>= RXL_CrossJoin($D$15:$D$18, $E$15:$E$17)</v>
      </c>
      <c r="J41" s="18" t="e">
        <f ca="1"/>
        <v>#N/A</v>
      </c>
      <c r="K41" s="18" t="str">
        <f ca="1"/>
        <v/>
      </c>
    </row>
    <row r="42" spans="4:11" x14ac:dyDescent="0.2">
      <c r="G42" s="51" t="str">
        <f ca="1" xml:space="preserve"> _xlfn.FORMULATEXT(G22)</f>
        <v>= RXL_CrossJoin($D$15:$D$18, $E$15:$E$18)</v>
      </c>
    </row>
    <row r="43" spans="4:11" x14ac:dyDescent="0.2">
      <c r="J43" s="51" t="str">
        <f ca="1" xml:space="preserve"> _xlfn.FORMULATEXT(J22)</f>
        <v>= RXL_CrossJoin($D$15:$D$19, $E$15:$E$18)</v>
      </c>
    </row>
    <row r="45" spans="4:11" x14ac:dyDescent="0.2">
      <c r="D45" t="s">
        <v>362</v>
      </c>
      <c r="G45" t="s">
        <v>362</v>
      </c>
      <c r="J45" t="s">
        <v>362</v>
      </c>
    </row>
    <row r="46" spans="4:11" x14ac:dyDescent="0.2">
      <c r="D46" s="39" t="s">
        <v>364</v>
      </c>
      <c r="G46" s="39" t="s">
        <v>365</v>
      </c>
      <c r="J46" s="39" t="s">
        <v>366</v>
      </c>
    </row>
    <row r="47" spans="4:11" x14ac:dyDescent="0.2">
      <c r="D47" s="19" t="str" cm="1">
        <f t="array" aca="1" ref="D47:E62" ca="1" xml:space="preserve"> RXL_CrossJoin($D$15:$D$18, $E$15:$E$18, , , , , 0)</f>
        <v>Alpha</v>
      </c>
      <c r="E47" s="18">
        <f ca="1"/>
        <v>111</v>
      </c>
      <c r="G47" s="19" t="str" cm="1">
        <f t="array" aca="1" ref="G47:H62" ca="1" xml:space="preserve"> RXL_CrossJoin($D$15:$D$18, $E$15:$E$18, , , , , "(null)")</f>
        <v>Alpha</v>
      </c>
      <c r="H47" s="18">
        <f ca="1"/>
        <v>111</v>
      </c>
      <c r="J47" s="19" t="str" cm="1">
        <f t="array" aca="1" ref="J47:K62" ca="1" xml:space="preserve"> RXL_CrossJoin($D$15:$D$18, $E$15:$E$18, , , , , NA())</f>
        <v>Alpha</v>
      </c>
      <c r="K47" s="18">
        <f ca="1"/>
        <v>111</v>
      </c>
    </row>
    <row r="48" spans="4:11" x14ac:dyDescent="0.2">
      <c r="D48" s="18" t="str">
        <f ca="1"/>
        <v>Alpha</v>
      </c>
      <c r="E48" s="18">
        <f ca="1"/>
        <v>222</v>
      </c>
      <c r="G48" s="18" t="str">
        <f ca="1"/>
        <v>Alpha</v>
      </c>
      <c r="H48" s="18">
        <f ca="1"/>
        <v>222</v>
      </c>
      <c r="J48" s="18" t="str">
        <f ca="1"/>
        <v>Alpha</v>
      </c>
      <c r="K48" s="18">
        <f ca="1"/>
        <v>222</v>
      </c>
    </row>
    <row r="49" spans="4:11" x14ac:dyDescent="0.2">
      <c r="D49" s="18" t="str">
        <f ca="1"/>
        <v>Alpha</v>
      </c>
      <c r="E49" s="18">
        <f ca="1"/>
        <v>333</v>
      </c>
      <c r="G49" s="18" t="str">
        <f ca="1"/>
        <v>Alpha</v>
      </c>
      <c r="H49" s="18">
        <f ca="1"/>
        <v>333</v>
      </c>
      <c r="J49" s="18" t="str">
        <f ca="1"/>
        <v>Alpha</v>
      </c>
      <c r="K49" s="18">
        <f ca="1"/>
        <v>333</v>
      </c>
    </row>
    <row r="50" spans="4:11" x14ac:dyDescent="0.2">
      <c r="D50" s="18" t="str">
        <f ca="1"/>
        <v>Alpha</v>
      </c>
      <c r="E50" s="18">
        <f ca="1"/>
        <v>0</v>
      </c>
      <c r="G50" s="18" t="str">
        <f ca="1"/>
        <v>Alpha</v>
      </c>
      <c r="H50" s="18" t="str">
        <f ca="1"/>
        <v>(null)</v>
      </c>
      <c r="J50" s="18" t="str">
        <f ca="1"/>
        <v>Alpha</v>
      </c>
      <c r="K50" s="18" t="e">
        <f ca="1"/>
        <v>#N/A</v>
      </c>
    </row>
    <row r="51" spans="4:11" x14ac:dyDescent="0.2">
      <c r="D51" s="18" t="str">
        <f ca="1"/>
        <v>Bravo</v>
      </c>
      <c r="E51" s="18">
        <f ca="1"/>
        <v>111</v>
      </c>
      <c r="G51" s="18" t="str">
        <f ca="1"/>
        <v>Bravo</v>
      </c>
      <c r="H51" s="18">
        <f ca="1"/>
        <v>111</v>
      </c>
      <c r="J51" s="18" t="str">
        <f ca="1"/>
        <v>Bravo</v>
      </c>
      <c r="K51" s="18">
        <f ca="1"/>
        <v>111</v>
      </c>
    </row>
    <row r="52" spans="4:11" x14ac:dyDescent="0.2">
      <c r="D52" s="18" t="str">
        <f ca="1"/>
        <v>Bravo</v>
      </c>
      <c r="E52" s="18">
        <f ca="1"/>
        <v>222</v>
      </c>
      <c r="G52" s="18" t="str">
        <f ca="1"/>
        <v>Bravo</v>
      </c>
      <c r="H52" s="18">
        <f ca="1"/>
        <v>222</v>
      </c>
      <c r="J52" s="18" t="str">
        <f ca="1"/>
        <v>Bravo</v>
      </c>
      <c r="K52" s="18">
        <f ca="1"/>
        <v>222</v>
      </c>
    </row>
    <row r="53" spans="4:11" x14ac:dyDescent="0.2">
      <c r="D53" s="18" t="str">
        <f ca="1"/>
        <v>Bravo</v>
      </c>
      <c r="E53" s="18">
        <f ca="1"/>
        <v>333</v>
      </c>
      <c r="G53" s="18" t="str">
        <f ca="1"/>
        <v>Bravo</v>
      </c>
      <c r="H53" s="18">
        <f ca="1"/>
        <v>333</v>
      </c>
      <c r="J53" s="18" t="str">
        <f ca="1"/>
        <v>Bravo</v>
      </c>
      <c r="K53" s="18">
        <f ca="1"/>
        <v>333</v>
      </c>
    </row>
    <row r="54" spans="4:11" x14ac:dyDescent="0.2">
      <c r="D54" s="18" t="str">
        <f ca="1"/>
        <v>Bravo</v>
      </c>
      <c r="E54" s="18">
        <f ca="1"/>
        <v>0</v>
      </c>
      <c r="G54" s="18" t="str">
        <f ca="1"/>
        <v>Bravo</v>
      </c>
      <c r="H54" s="18" t="str">
        <f ca="1"/>
        <v>(null)</v>
      </c>
      <c r="J54" s="18" t="str">
        <f ca="1"/>
        <v>Bravo</v>
      </c>
      <c r="K54" s="18" t="e">
        <f ca="1"/>
        <v>#N/A</v>
      </c>
    </row>
    <row r="55" spans="4:11" x14ac:dyDescent="0.2">
      <c r="D55" s="18" t="str">
        <f ca="1"/>
        <v>Charlie</v>
      </c>
      <c r="E55" s="18">
        <f ca="1"/>
        <v>111</v>
      </c>
      <c r="G55" s="18" t="str">
        <f ca="1"/>
        <v>Charlie</v>
      </c>
      <c r="H55" s="18">
        <f ca="1"/>
        <v>111</v>
      </c>
      <c r="J55" s="18" t="str">
        <f ca="1"/>
        <v>Charlie</v>
      </c>
      <c r="K55" s="18">
        <f ca="1"/>
        <v>111</v>
      </c>
    </row>
    <row r="56" spans="4:11" x14ac:dyDescent="0.2">
      <c r="D56" s="18" t="str">
        <f ca="1"/>
        <v>Charlie</v>
      </c>
      <c r="E56" s="18">
        <f ca="1"/>
        <v>222</v>
      </c>
      <c r="G56" s="18" t="str">
        <f ca="1"/>
        <v>Charlie</v>
      </c>
      <c r="H56" s="18">
        <f ca="1"/>
        <v>222</v>
      </c>
      <c r="J56" s="18" t="str">
        <f ca="1"/>
        <v>Charlie</v>
      </c>
      <c r="K56" s="18">
        <f ca="1"/>
        <v>222</v>
      </c>
    </row>
    <row r="57" spans="4:11" x14ac:dyDescent="0.2">
      <c r="D57" s="18" t="str">
        <f ca="1"/>
        <v>Charlie</v>
      </c>
      <c r="E57" s="18">
        <f ca="1"/>
        <v>333</v>
      </c>
      <c r="G57" s="18" t="str">
        <f ca="1"/>
        <v>Charlie</v>
      </c>
      <c r="H57" s="18">
        <f ca="1"/>
        <v>333</v>
      </c>
      <c r="J57" s="18" t="str">
        <f ca="1"/>
        <v>Charlie</v>
      </c>
      <c r="K57" s="18">
        <f ca="1"/>
        <v>333</v>
      </c>
    </row>
    <row r="58" spans="4:11" x14ac:dyDescent="0.2">
      <c r="D58" s="18" t="str">
        <f ca="1"/>
        <v>Charlie</v>
      </c>
      <c r="E58" s="18">
        <f ca="1"/>
        <v>0</v>
      </c>
      <c r="G58" s="18" t="str">
        <f ca="1"/>
        <v>Charlie</v>
      </c>
      <c r="H58" s="18" t="str">
        <f ca="1"/>
        <v>(null)</v>
      </c>
      <c r="J58" s="18" t="str">
        <f ca="1"/>
        <v>Charlie</v>
      </c>
      <c r="K58" s="18" t="e">
        <f ca="1"/>
        <v>#N/A</v>
      </c>
    </row>
    <row r="59" spans="4:11" x14ac:dyDescent="0.2">
      <c r="D59" s="18" t="str">
        <f ca="1"/>
        <v>Delta</v>
      </c>
      <c r="E59" s="18">
        <f ca="1"/>
        <v>111</v>
      </c>
      <c r="G59" s="18" t="str">
        <f ca="1"/>
        <v>Delta</v>
      </c>
      <c r="H59" s="18">
        <f ca="1"/>
        <v>111</v>
      </c>
      <c r="J59" s="18" t="str">
        <f ca="1"/>
        <v>Delta</v>
      </c>
      <c r="K59" s="18">
        <f ca="1"/>
        <v>111</v>
      </c>
    </row>
    <row r="60" spans="4:11" x14ac:dyDescent="0.2">
      <c r="D60" s="18" t="str">
        <f ca="1"/>
        <v>Delta</v>
      </c>
      <c r="E60" s="18">
        <f ca="1"/>
        <v>222</v>
      </c>
      <c r="G60" s="18" t="str">
        <f ca="1"/>
        <v>Delta</v>
      </c>
      <c r="H60" s="18">
        <f ca="1"/>
        <v>222</v>
      </c>
      <c r="J60" s="18" t="str">
        <f ca="1"/>
        <v>Delta</v>
      </c>
      <c r="K60" s="18">
        <f ca="1"/>
        <v>222</v>
      </c>
    </row>
    <row r="61" spans="4:11" x14ac:dyDescent="0.2">
      <c r="D61" s="18" t="str">
        <f ca="1"/>
        <v>Delta</v>
      </c>
      <c r="E61" s="18">
        <f ca="1"/>
        <v>333</v>
      </c>
      <c r="G61" s="18" t="str">
        <f ca="1"/>
        <v>Delta</v>
      </c>
      <c r="H61" s="18">
        <f ca="1"/>
        <v>333</v>
      </c>
      <c r="J61" s="18" t="str">
        <f ca="1"/>
        <v>Delta</v>
      </c>
      <c r="K61" s="18">
        <f ca="1"/>
        <v>333</v>
      </c>
    </row>
    <row r="62" spans="4:11" x14ac:dyDescent="0.2">
      <c r="D62" s="18" t="str">
        <f ca="1"/>
        <v>Delta</v>
      </c>
      <c r="E62" s="18">
        <f ca="1"/>
        <v>0</v>
      </c>
      <c r="G62" s="18" t="str">
        <f ca="1"/>
        <v>Delta</v>
      </c>
      <c r="H62" s="18" t="str">
        <f ca="1"/>
        <v>(null)</v>
      </c>
      <c r="J62" s="18" t="str">
        <f ca="1"/>
        <v>Delta</v>
      </c>
      <c r="K62" s="18" t="e">
        <f ca="1"/>
        <v>#N/A</v>
      </c>
    </row>
    <row r="63" spans="4:11" x14ac:dyDescent="0.2">
      <c r="D63" s="51" t="str">
        <f ca="1" xml:space="preserve"> _xlfn.FORMULATEXT(D47)</f>
        <v>= RXL_CrossJoin($D$15:$D$18, $E$15:$E$18, , , , , 0)</v>
      </c>
    </row>
    <row r="64" spans="4:11" x14ac:dyDescent="0.2">
      <c r="G64" s="51" t="str">
        <f ca="1" xml:space="preserve"> _xlfn.FORMULATEXT(G47)</f>
        <v>= RXL_CrossJoin($D$15:$D$18, $E$15:$E$18, , , , , "(null)")</v>
      </c>
    </row>
    <row r="65" spans="3:13" x14ac:dyDescent="0.2">
      <c r="J65" s="51" t="str">
        <f ca="1" xml:space="preserve"> _xlfn.FORMULATEXT(J47)</f>
        <v>= RXL_CrossJoin($D$15:$D$18, $E$15:$E$18, , , , , NA())</v>
      </c>
    </row>
    <row r="68" spans="3:13" x14ac:dyDescent="0.2">
      <c r="C68" s="13" t="s">
        <v>353</v>
      </c>
    </row>
    <row r="69" spans="3:13" x14ac:dyDescent="0.2">
      <c r="D69" t="s">
        <v>356</v>
      </c>
    </row>
    <row r="70" spans="3:13" x14ac:dyDescent="0.2">
      <c r="D70" s="16" t="s">
        <v>357</v>
      </c>
      <c r="E70" s="16">
        <v>111</v>
      </c>
      <c r="G70" s="16" t="s">
        <v>367</v>
      </c>
      <c r="H70" s="16">
        <v>555</v>
      </c>
      <c r="J70" s="16"/>
      <c r="K70" s="16" t="s">
        <v>368</v>
      </c>
      <c r="L70" s="16" t="s">
        <v>369</v>
      </c>
      <c r="M70" s="16" t="s">
        <v>370</v>
      </c>
    </row>
    <row r="71" spans="3:13" x14ac:dyDescent="0.2">
      <c r="D71" s="16" t="s">
        <v>358</v>
      </c>
      <c r="E71" s="16">
        <v>222</v>
      </c>
      <c r="G71" s="16" t="s">
        <v>371</v>
      </c>
      <c r="H71" s="16">
        <v>666</v>
      </c>
      <c r="J71" s="16">
        <v>666</v>
      </c>
      <c r="K71" s="16">
        <v>777</v>
      </c>
      <c r="L71" s="16">
        <v>888</v>
      </c>
      <c r="M71" s="16">
        <v>999</v>
      </c>
    </row>
    <row r="72" spans="3:13" x14ac:dyDescent="0.2">
      <c r="D72" s="16" t="s">
        <v>359</v>
      </c>
      <c r="E72" s="16">
        <v>333</v>
      </c>
      <c r="G72" s="16" t="s">
        <v>372</v>
      </c>
      <c r="H72" s="16">
        <v>777</v>
      </c>
    </row>
    <row r="73" spans="3:13" x14ac:dyDescent="0.2">
      <c r="D73" s="16" t="s">
        <v>360</v>
      </c>
      <c r="E73" s="16"/>
      <c r="G73" s="16"/>
      <c r="H73" s="16"/>
    </row>
    <row r="75" spans="3:13" x14ac:dyDescent="0.2">
      <c r="D75" t="s">
        <v>373</v>
      </c>
      <c r="J75" t="s">
        <v>374</v>
      </c>
    </row>
    <row r="76" spans="3:13" x14ac:dyDescent="0.2">
      <c r="D76" s="19" t="str" cm="1">
        <f t="array" aca="1" ref="D76:G84" ca="1" xml:space="preserve"> RXL_CrossJoin($D$70:$E$72, $G$70:$H$72)</f>
        <v>Alpha</v>
      </c>
      <c r="E76" s="18">
        <f ca="1"/>
        <v>111</v>
      </c>
      <c r="F76" s="18" t="str">
        <f ca="1"/>
        <v>Echo</v>
      </c>
      <c r="G76" s="18">
        <f ca="1"/>
        <v>555</v>
      </c>
      <c r="J76" s="19" t="str" cm="1">
        <f t="array" aca="1" ref="J76:M84" ca="1" xml:space="preserve"> RXL_CrossJoin($D$70:$E$72, $K$70:$M$71)</f>
        <v>Alpha</v>
      </c>
      <c r="K76" s="18">
        <f ca="1"/>
        <v>111</v>
      </c>
      <c r="L76" s="18" t="str">
        <f ca="1"/>
        <v>Xray</v>
      </c>
      <c r="M76" s="18">
        <f ca="1"/>
        <v>777</v>
      </c>
    </row>
    <row r="77" spans="3:13" x14ac:dyDescent="0.2">
      <c r="D77" s="18" t="str">
        <f ca="1"/>
        <v>Alpha</v>
      </c>
      <c r="E77" s="18">
        <f ca="1"/>
        <v>111</v>
      </c>
      <c r="F77" s="18" t="str">
        <f ca="1"/>
        <v>Foxtrot</v>
      </c>
      <c r="G77" s="18">
        <f ca="1"/>
        <v>666</v>
      </c>
      <c r="J77" s="18" t="str">
        <f ca="1"/>
        <v>Alpha</v>
      </c>
      <c r="K77" s="18">
        <f ca="1"/>
        <v>111</v>
      </c>
      <c r="L77" s="18" t="str">
        <f ca="1"/>
        <v>Yankee</v>
      </c>
      <c r="M77" s="18">
        <f ca="1"/>
        <v>888</v>
      </c>
    </row>
    <row r="78" spans="3:13" x14ac:dyDescent="0.2">
      <c r="D78" s="18" t="str">
        <f ca="1"/>
        <v>Alpha</v>
      </c>
      <c r="E78" s="18">
        <f ca="1"/>
        <v>111</v>
      </c>
      <c r="F78" s="18" t="str">
        <f ca="1"/>
        <v>Golf</v>
      </c>
      <c r="G78" s="18">
        <f ca="1"/>
        <v>777</v>
      </c>
      <c r="J78" s="18" t="str">
        <f ca="1"/>
        <v>Alpha</v>
      </c>
      <c r="K78" s="18">
        <f ca="1"/>
        <v>111</v>
      </c>
      <c r="L78" s="18" t="str">
        <f ca="1"/>
        <v>Zulu</v>
      </c>
      <c r="M78" s="18">
        <f ca="1"/>
        <v>999</v>
      </c>
    </row>
    <row r="79" spans="3:13" x14ac:dyDescent="0.2">
      <c r="D79" s="18" t="str">
        <f ca="1"/>
        <v>Bravo</v>
      </c>
      <c r="E79" s="18">
        <f ca="1"/>
        <v>222</v>
      </c>
      <c r="F79" s="18" t="str">
        <f ca="1"/>
        <v>Echo</v>
      </c>
      <c r="G79" s="18">
        <f ca="1"/>
        <v>555</v>
      </c>
      <c r="J79" s="18" t="str">
        <f ca="1"/>
        <v>Bravo</v>
      </c>
      <c r="K79" s="18">
        <f ca="1"/>
        <v>222</v>
      </c>
      <c r="L79" s="18" t="str">
        <f ca="1"/>
        <v>Xray</v>
      </c>
      <c r="M79" s="18">
        <f ca="1"/>
        <v>777</v>
      </c>
    </row>
    <row r="80" spans="3:13" x14ac:dyDescent="0.2">
      <c r="D80" s="18" t="str">
        <f ca="1"/>
        <v>Bravo</v>
      </c>
      <c r="E80" s="18">
        <f ca="1"/>
        <v>222</v>
      </c>
      <c r="F80" s="18" t="str">
        <f ca="1"/>
        <v>Foxtrot</v>
      </c>
      <c r="G80" s="18">
        <f ca="1"/>
        <v>666</v>
      </c>
      <c r="J80" s="18" t="str">
        <f ca="1"/>
        <v>Bravo</v>
      </c>
      <c r="K80" s="18">
        <f ca="1"/>
        <v>222</v>
      </c>
      <c r="L80" s="18" t="str">
        <f ca="1"/>
        <v>Yankee</v>
      </c>
      <c r="M80" s="18">
        <f ca="1"/>
        <v>888</v>
      </c>
    </row>
    <row r="81" spans="4:13" x14ac:dyDescent="0.2">
      <c r="D81" s="18" t="str">
        <f ca="1"/>
        <v>Bravo</v>
      </c>
      <c r="E81" s="18">
        <f ca="1"/>
        <v>222</v>
      </c>
      <c r="F81" s="18" t="str">
        <f ca="1"/>
        <v>Golf</v>
      </c>
      <c r="G81" s="18">
        <f ca="1"/>
        <v>777</v>
      </c>
      <c r="J81" s="18" t="str">
        <f ca="1"/>
        <v>Bravo</v>
      </c>
      <c r="K81" s="18">
        <f ca="1"/>
        <v>222</v>
      </c>
      <c r="L81" s="18" t="str">
        <f ca="1"/>
        <v>Zulu</v>
      </c>
      <c r="M81" s="18">
        <f ca="1"/>
        <v>999</v>
      </c>
    </row>
    <row r="82" spans="4:13" x14ac:dyDescent="0.2">
      <c r="D82" s="18" t="str">
        <f ca="1"/>
        <v>Charlie</v>
      </c>
      <c r="E82" s="18">
        <f ca="1"/>
        <v>333</v>
      </c>
      <c r="F82" s="18" t="str">
        <f ca="1"/>
        <v>Echo</v>
      </c>
      <c r="G82" s="18">
        <f ca="1"/>
        <v>555</v>
      </c>
      <c r="J82" s="18" t="str">
        <f ca="1"/>
        <v>Charlie</v>
      </c>
      <c r="K82" s="18">
        <f ca="1"/>
        <v>333</v>
      </c>
      <c r="L82" s="18" t="str">
        <f ca="1"/>
        <v>Xray</v>
      </c>
      <c r="M82" s="18">
        <f ca="1"/>
        <v>777</v>
      </c>
    </row>
    <row r="83" spans="4:13" x14ac:dyDescent="0.2">
      <c r="D83" s="18" t="str">
        <f ca="1"/>
        <v>Charlie</v>
      </c>
      <c r="E83" s="18">
        <f ca="1"/>
        <v>333</v>
      </c>
      <c r="F83" s="18" t="str">
        <f ca="1"/>
        <v>Foxtrot</v>
      </c>
      <c r="G83" s="18">
        <f ca="1"/>
        <v>666</v>
      </c>
      <c r="J83" s="18" t="str">
        <f ca="1"/>
        <v>Charlie</v>
      </c>
      <c r="K83" s="18">
        <f ca="1"/>
        <v>333</v>
      </c>
      <c r="L83" s="18" t="str">
        <f ca="1"/>
        <v>Yankee</v>
      </c>
      <c r="M83" s="18">
        <f ca="1"/>
        <v>888</v>
      </c>
    </row>
    <row r="84" spans="4:13" x14ac:dyDescent="0.2">
      <c r="D84" s="18" t="str">
        <f ca="1"/>
        <v>Charlie</v>
      </c>
      <c r="E84" s="18">
        <f ca="1"/>
        <v>333</v>
      </c>
      <c r="F84" s="18" t="str">
        <f ca="1"/>
        <v>Golf</v>
      </c>
      <c r="G84" s="18">
        <f ca="1"/>
        <v>777</v>
      </c>
      <c r="J84" s="18" t="str">
        <f ca="1"/>
        <v>Charlie</v>
      </c>
      <c r="K84" s="18">
        <f ca="1"/>
        <v>333</v>
      </c>
      <c r="L84" s="18" t="str">
        <f ca="1"/>
        <v>Zulu</v>
      </c>
      <c r="M84" s="18">
        <f ca="1"/>
        <v>999</v>
      </c>
    </row>
    <row r="85" spans="4:13" x14ac:dyDescent="0.2">
      <c r="D85" s="51" t="str">
        <f ca="1" xml:space="preserve"> _xlfn.FORMULATEXT(D76)</f>
        <v>= RXL_CrossJoin($D$70:$E$72, $G$70:$H$72)</v>
      </c>
      <c r="J85" s="51" t="str">
        <f ca="1" xml:space="preserve"> _xlfn.FORMULATEXT(J76)</f>
        <v>= RXL_CrossJoin($D$70:$E$72, $K$70:$M$71)</v>
      </c>
    </row>
    <row r="87" spans="4:13" x14ac:dyDescent="0.2">
      <c r="D87" t="s">
        <v>375</v>
      </c>
      <c r="J87" t="s">
        <v>375</v>
      </c>
    </row>
    <row r="88" spans="4:13" x14ac:dyDescent="0.2">
      <c r="D88" s="39" t="s">
        <v>376</v>
      </c>
      <c r="J88" s="39" t="s">
        <v>377</v>
      </c>
    </row>
    <row r="89" spans="4:13" x14ac:dyDescent="0.2">
      <c r="D89" s="19" t="str" cm="1">
        <f t="array" aca="1" ref="D89:F106" ca="1" xml:space="preserve"> RXL_CrossJoin($D$70:$E$72, $K$70:$M$71, TRUE)</f>
        <v>Alpha</v>
      </c>
      <c r="E89" s="18" t="str">
        <f ca="1"/>
        <v>Xray</v>
      </c>
      <c r="F89" s="18">
        <f ca="1"/>
        <v>777</v>
      </c>
      <c r="J89" s="19" t="str" cm="1">
        <f t="array" aca="1" ref="J89:L106" ca="1" xml:space="preserve"> RXL_CrossJoin($D$70:$E$72, $K$70:$M$71, TRUE, FALSE)</f>
        <v>Alpha</v>
      </c>
      <c r="K89" s="18" t="str">
        <f ca="1"/>
        <v>Xray</v>
      </c>
      <c r="L89" s="18">
        <f ca="1"/>
        <v>777</v>
      </c>
    </row>
    <row r="90" spans="4:13" x14ac:dyDescent="0.2">
      <c r="D90" s="18" t="str">
        <f ca="1"/>
        <v>Alpha</v>
      </c>
      <c r="E90" s="18" t="str">
        <f ca="1"/>
        <v>Yankee</v>
      </c>
      <c r="F90" s="18">
        <f ca="1"/>
        <v>888</v>
      </c>
      <c r="J90" s="18" t="str">
        <f ca="1"/>
        <v>Alpha</v>
      </c>
      <c r="K90" s="18" t="str">
        <f ca="1"/>
        <v>Yankee</v>
      </c>
      <c r="L90" s="18">
        <f ca="1"/>
        <v>888</v>
      </c>
    </row>
    <row r="91" spans="4:13" x14ac:dyDescent="0.2">
      <c r="D91" s="18" t="str">
        <f ca="1"/>
        <v>Alpha</v>
      </c>
      <c r="E91" s="18" t="str">
        <f ca="1"/>
        <v>Zulu</v>
      </c>
      <c r="F91" s="18">
        <f ca="1"/>
        <v>999</v>
      </c>
      <c r="J91" s="18" t="str">
        <f ca="1"/>
        <v>Alpha</v>
      </c>
      <c r="K91" s="18" t="str">
        <f ca="1"/>
        <v>Zulu</v>
      </c>
      <c r="L91" s="18">
        <f ca="1"/>
        <v>999</v>
      </c>
    </row>
    <row r="92" spans="4:13" x14ac:dyDescent="0.2">
      <c r="D92" s="18" t="str">
        <f ca="1"/>
        <v>Bravo</v>
      </c>
      <c r="E92" s="18" t="str">
        <f ca="1"/>
        <v>Xray</v>
      </c>
      <c r="F92" s="18">
        <f ca="1"/>
        <v>777</v>
      </c>
      <c r="J92" s="18">
        <f ca="1"/>
        <v>111</v>
      </c>
      <c r="K92" s="18" t="str">
        <f ca="1"/>
        <v>Xray</v>
      </c>
      <c r="L92" s="18">
        <f ca="1"/>
        <v>777</v>
      </c>
    </row>
    <row r="93" spans="4:13" x14ac:dyDescent="0.2">
      <c r="D93" s="18" t="str">
        <f ca="1"/>
        <v>Bravo</v>
      </c>
      <c r="E93" s="18" t="str">
        <f ca="1"/>
        <v>Yankee</v>
      </c>
      <c r="F93" s="18">
        <f ca="1"/>
        <v>888</v>
      </c>
      <c r="J93" s="18">
        <f ca="1"/>
        <v>111</v>
      </c>
      <c r="K93" s="18" t="str">
        <f ca="1"/>
        <v>Yankee</v>
      </c>
      <c r="L93" s="18">
        <f ca="1"/>
        <v>888</v>
      </c>
    </row>
    <row r="94" spans="4:13" x14ac:dyDescent="0.2">
      <c r="D94" s="18" t="str">
        <f ca="1"/>
        <v>Bravo</v>
      </c>
      <c r="E94" s="18" t="str">
        <f ca="1"/>
        <v>Zulu</v>
      </c>
      <c r="F94" s="18">
        <f ca="1"/>
        <v>999</v>
      </c>
      <c r="J94" s="18">
        <f ca="1"/>
        <v>111</v>
      </c>
      <c r="K94" s="18" t="str">
        <f ca="1"/>
        <v>Zulu</v>
      </c>
      <c r="L94" s="18">
        <f ca="1"/>
        <v>999</v>
      </c>
    </row>
    <row r="95" spans="4:13" x14ac:dyDescent="0.2">
      <c r="D95" s="18" t="str">
        <f ca="1"/>
        <v>Charlie</v>
      </c>
      <c r="E95" s="18" t="str">
        <f ca="1"/>
        <v>Xray</v>
      </c>
      <c r="F95" s="18">
        <f ca="1"/>
        <v>777</v>
      </c>
      <c r="J95" s="18" t="str">
        <f ca="1"/>
        <v>Bravo</v>
      </c>
      <c r="K95" s="18" t="str">
        <f ca="1"/>
        <v>Xray</v>
      </c>
      <c r="L95" s="18">
        <f ca="1"/>
        <v>777</v>
      </c>
    </row>
    <row r="96" spans="4:13" x14ac:dyDescent="0.2">
      <c r="D96" s="18" t="str">
        <f ca="1"/>
        <v>Charlie</v>
      </c>
      <c r="E96" s="18" t="str">
        <f ca="1"/>
        <v>Yankee</v>
      </c>
      <c r="F96" s="18">
        <f ca="1"/>
        <v>888</v>
      </c>
      <c r="J96" s="18" t="str">
        <f ca="1"/>
        <v>Bravo</v>
      </c>
      <c r="K96" s="18" t="str">
        <f ca="1"/>
        <v>Yankee</v>
      </c>
      <c r="L96" s="18">
        <f ca="1"/>
        <v>888</v>
      </c>
    </row>
    <row r="97" spans="4:12" x14ac:dyDescent="0.2">
      <c r="D97" s="18" t="str">
        <f ca="1"/>
        <v>Charlie</v>
      </c>
      <c r="E97" s="18" t="str">
        <f ca="1"/>
        <v>Zulu</v>
      </c>
      <c r="F97" s="18">
        <f ca="1"/>
        <v>999</v>
      </c>
      <c r="J97" s="18" t="str">
        <f ca="1"/>
        <v>Bravo</v>
      </c>
      <c r="K97" s="18" t="str">
        <f ca="1"/>
        <v>Zulu</v>
      </c>
      <c r="L97" s="18">
        <f ca="1"/>
        <v>999</v>
      </c>
    </row>
    <row r="98" spans="4:12" x14ac:dyDescent="0.2">
      <c r="D98" s="18">
        <f ca="1"/>
        <v>111</v>
      </c>
      <c r="E98" s="18" t="str">
        <f ca="1"/>
        <v>Xray</v>
      </c>
      <c r="F98" s="18">
        <f ca="1"/>
        <v>777</v>
      </c>
      <c r="J98" s="18">
        <f ca="1"/>
        <v>222</v>
      </c>
      <c r="K98" s="18" t="str">
        <f ca="1"/>
        <v>Xray</v>
      </c>
      <c r="L98" s="18">
        <f ca="1"/>
        <v>777</v>
      </c>
    </row>
    <row r="99" spans="4:12" x14ac:dyDescent="0.2">
      <c r="D99" s="18">
        <f ca="1"/>
        <v>111</v>
      </c>
      <c r="E99" s="18" t="str">
        <f ca="1"/>
        <v>Yankee</v>
      </c>
      <c r="F99" s="18">
        <f ca="1"/>
        <v>888</v>
      </c>
      <c r="J99" s="18">
        <f ca="1"/>
        <v>222</v>
      </c>
      <c r="K99" s="18" t="str">
        <f ca="1"/>
        <v>Yankee</v>
      </c>
      <c r="L99" s="18">
        <f ca="1"/>
        <v>888</v>
      </c>
    </row>
    <row r="100" spans="4:12" x14ac:dyDescent="0.2">
      <c r="D100" s="18">
        <f ca="1"/>
        <v>111</v>
      </c>
      <c r="E100" s="18" t="str">
        <f ca="1"/>
        <v>Zulu</v>
      </c>
      <c r="F100" s="18">
        <f ca="1"/>
        <v>999</v>
      </c>
      <c r="J100" s="18">
        <f ca="1"/>
        <v>222</v>
      </c>
      <c r="K100" s="18" t="str">
        <f ca="1"/>
        <v>Zulu</v>
      </c>
      <c r="L100" s="18">
        <f ca="1"/>
        <v>999</v>
      </c>
    </row>
    <row r="101" spans="4:12" x14ac:dyDescent="0.2">
      <c r="D101" s="18">
        <f ca="1"/>
        <v>222</v>
      </c>
      <c r="E101" s="18" t="str">
        <f ca="1"/>
        <v>Xray</v>
      </c>
      <c r="F101" s="18">
        <f ca="1"/>
        <v>777</v>
      </c>
      <c r="J101" s="18" t="str">
        <f ca="1"/>
        <v>Charlie</v>
      </c>
      <c r="K101" s="18" t="str">
        <f ca="1"/>
        <v>Xray</v>
      </c>
      <c r="L101" s="18">
        <f ca="1"/>
        <v>777</v>
      </c>
    </row>
    <row r="102" spans="4:12" x14ac:dyDescent="0.2">
      <c r="D102" s="18">
        <f ca="1"/>
        <v>222</v>
      </c>
      <c r="E102" s="18" t="str">
        <f ca="1"/>
        <v>Yankee</v>
      </c>
      <c r="F102" s="18">
        <f ca="1"/>
        <v>888</v>
      </c>
      <c r="J102" s="18" t="str">
        <f ca="1"/>
        <v>Charlie</v>
      </c>
      <c r="K102" s="18" t="str">
        <f ca="1"/>
        <v>Yankee</v>
      </c>
      <c r="L102" s="18">
        <f ca="1"/>
        <v>888</v>
      </c>
    </row>
    <row r="103" spans="4:12" x14ac:dyDescent="0.2">
      <c r="D103" s="18">
        <f ca="1"/>
        <v>222</v>
      </c>
      <c r="E103" s="18" t="str">
        <f ca="1"/>
        <v>Zulu</v>
      </c>
      <c r="F103" s="18">
        <f ca="1"/>
        <v>999</v>
      </c>
      <c r="J103" s="18" t="str">
        <f ca="1"/>
        <v>Charlie</v>
      </c>
      <c r="K103" s="18" t="str">
        <f ca="1"/>
        <v>Zulu</v>
      </c>
      <c r="L103" s="18">
        <f ca="1"/>
        <v>999</v>
      </c>
    </row>
    <row r="104" spans="4:12" x14ac:dyDescent="0.2">
      <c r="D104" s="18">
        <f ca="1"/>
        <v>333</v>
      </c>
      <c r="E104" s="18" t="str">
        <f ca="1"/>
        <v>Xray</v>
      </c>
      <c r="F104" s="18">
        <f ca="1"/>
        <v>777</v>
      </c>
      <c r="J104" s="18">
        <f ca="1"/>
        <v>333</v>
      </c>
      <c r="K104" s="18" t="str">
        <f ca="1"/>
        <v>Xray</v>
      </c>
      <c r="L104" s="18">
        <f ca="1"/>
        <v>777</v>
      </c>
    </row>
    <row r="105" spans="4:12" x14ac:dyDescent="0.2">
      <c r="D105" s="18">
        <f ca="1"/>
        <v>333</v>
      </c>
      <c r="E105" s="18" t="str">
        <f ca="1"/>
        <v>Yankee</v>
      </c>
      <c r="F105" s="18">
        <f ca="1"/>
        <v>888</v>
      </c>
      <c r="J105" s="18">
        <f ca="1"/>
        <v>333</v>
      </c>
      <c r="K105" s="18" t="str">
        <f ca="1"/>
        <v>Yankee</v>
      </c>
      <c r="L105" s="18">
        <f ca="1"/>
        <v>888</v>
      </c>
    </row>
    <row r="106" spans="4:12" x14ac:dyDescent="0.2">
      <c r="D106" s="18">
        <f ca="1"/>
        <v>333</v>
      </c>
      <c r="E106" s="18" t="str">
        <f ca="1"/>
        <v>Zulu</v>
      </c>
      <c r="F106" s="18">
        <f ca="1"/>
        <v>999</v>
      </c>
      <c r="J106" s="18">
        <f ca="1"/>
        <v>333</v>
      </c>
      <c r="K106" s="18" t="str">
        <f ca="1"/>
        <v>Zulu</v>
      </c>
      <c r="L106" s="18">
        <f ca="1"/>
        <v>999</v>
      </c>
    </row>
    <row r="107" spans="4:12" x14ac:dyDescent="0.2">
      <c r="D107" s="51" t="str">
        <f ca="1" xml:space="preserve"> _xlfn.FORMULATEXT(D89)</f>
        <v>= RXL_CrossJoin($D$70:$E$72, $K$70:$M$71, TRUE)</v>
      </c>
      <c r="J107" s="51" t="str">
        <f ca="1" xml:space="preserve"> _xlfn.FORMULATEXT(J89)</f>
        <v>= RXL_CrossJoin($D$70:$E$72, $K$70:$M$71, TRUE, FALSE)</v>
      </c>
    </row>
    <row r="109" spans="4:12" x14ac:dyDescent="0.2">
      <c r="D109" t="s">
        <v>375</v>
      </c>
      <c r="J109" t="s">
        <v>375</v>
      </c>
    </row>
    <row r="110" spans="4:12" x14ac:dyDescent="0.2">
      <c r="D110" s="39" t="s">
        <v>378</v>
      </c>
      <c r="J110" s="39" t="s">
        <v>379</v>
      </c>
    </row>
    <row r="111" spans="4:12" x14ac:dyDescent="0.2">
      <c r="D111" s="19" t="str" cm="1">
        <f t="array" aca="1" ref="D111:F128" ca="1" xml:space="preserve"> RXL_CrossJoin($D$70:$E$72, $K$70:$M$71, , , TRUE)</f>
        <v>Alpha</v>
      </c>
      <c r="E111" s="18">
        <f ca="1"/>
        <v>111</v>
      </c>
      <c r="F111" s="18" t="str">
        <f ca="1"/>
        <v>Xray</v>
      </c>
      <c r="J111" s="19" t="str" cm="1">
        <f t="array" aca="1" ref="J111:L128" ca="1" xml:space="preserve"> RXL_CrossJoin($D$70:$E$72, $K$70:$M$71, , , TRUE, FALSE)</f>
        <v>Alpha</v>
      </c>
      <c r="K111" s="18">
        <f ca="1"/>
        <v>111</v>
      </c>
      <c r="L111" s="18" t="str">
        <f ca="1"/>
        <v>Xray</v>
      </c>
    </row>
    <row r="112" spans="4:12" x14ac:dyDescent="0.2">
      <c r="D112" s="18" t="str">
        <f ca="1"/>
        <v>Alpha</v>
      </c>
      <c r="E112" s="18">
        <f ca="1"/>
        <v>111</v>
      </c>
      <c r="F112" s="18">
        <f ca="1"/>
        <v>777</v>
      </c>
      <c r="J112" s="18" t="str">
        <f ca="1"/>
        <v>Alpha</v>
      </c>
      <c r="K112" s="18">
        <f ca="1"/>
        <v>111</v>
      </c>
      <c r="L112" s="18" t="str">
        <f ca="1"/>
        <v>Yankee</v>
      </c>
    </row>
    <row r="113" spans="4:12" x14ac:dyDescent="0.2">
      <c r="D113" s="18" t="str">
        <f ca="1"/>
        <v>Alpha</v>
      </c>
      <c r="E113" s="18">
        <f ca="1"/>
        <v>111</v>
      </c>
      <c r="F113" s="18" t="str">
        <f ca="1"/>
        <v>Yankee</v>
      </c>
      <c r="J113" s="18" t="str">
        <f ca="1"/>
        <v>Alpha</v>
      </c>
      <c r="K113" s="18">
        <f ca="1"/>
        <v>111</v>
      </c>
      <c r="L113" s="18" t="str">
        <f ca="1"/>
        <v>Zulu</v>
      </c>
    </row>
    <row r="114" spans="4:12" x14ac:dyDescent="0.2">
      <c r="D114" s="18" t="str">
        <f ca="1"/>
        <v>Alpha</v>
      </c>
      <c r="E114" s="18">
        <f ca="1"/>
        <v>111</v>
      </c>
      <c r="F114" s="18">
        <f ca="1"/>
        <v>888</v>
      </c>
      <c r="J114" s="18" t="str">
        <f ca="1"/>
        <v>Alpha</v>
      </c>
      <c r="K114" s="18">
        <f ca="1"/>
        <v>111</v>
      </c>
      <c r="L114" s="18">
        <f ca="1"/>
        <v>777</v>
      </c>
    </row>
    <row r="115" spans="4:12" x14ac:dyDescent="0.2">
      <c r="D115" s="18" t="str">
        <f ca="1"/>
        <v>Alpha</v>
      </c>
      <c r="E115" s="18">
        <f ca="1"/>
        <v>111</v>
      </c>
      <c r="F115" s="18" t="str">
        <f ca="1"/>
        <v>Zulu</v>
      </c>
      <c r="J115" s="18" t="str">
        <f ca="1"/>
        <v>Alpha</v>
      </c>
      <c r="K115" s="18">
        <f ca="1"/>
        <v>111</v>
      </c>
      <c r="L115" s="18">
        <f ca="1"/>
        <v>888</v>
      </c>
    </row>
    <row r="116" spans="4:12" x14ac:dyDescent="0.2">
      <c r="D116" s="18" t="str">
        <f ca="1"/>
        <v>Alpha</v>
      </c>
      <c r="E116" s="18">
        <f ca="1"/>
        <v>111</v>
      </c>
      <c r="F116" s="18">
        <f ca="1"/>
        <v>999</v>
      </c>
      <c r="J116" s="18" t="str">
        <f ca="1"/>
        <v>Alpha</v>
      </c>
      <c r="K116" s="18">
        <f ca="1"/>
        <v>111</v>
      </c>
      <c r="L116" s="18">
        <f ca="1"/>
        <v>999</v>
      </c>
    </row>
    <row r="117" spans="4:12" x14ac:dyDescent="0.2">
      <c r="D117" s="18" t="str">
        <f ca="1"/>
        <v>Bravo</v>
      </c>
      <c r="E117" s="18">
        <f ca="1"/>
        <v>222</v>
      </c>
      <c r="F117" s="18" t="str">
        <f ca="1"/>
        <v>Xray</v>
      </c>
      <c r="J117" s="18" t="str">
        <f ca="1"/>
        <v>Bravo</v>
      </c>
      <c r="K117" s="18">
        <f ca="1"/>
        <v>222</v>
      </c>
      <c r="L117" s="18" t="str">
        <f ca="1"/>
        <v>Xray</v>
      </c>
    </row>
    <row r="118" spans="4:12" x14ac:dyDescent="0.2">
      <c r="D118" s="18" t="str">
        <f ca="1"/>
        <v>Bravo</v>
      </c>
      <c r="E118" s="18">
        <f ca="1"/>
        <v>222</v>
      </c>
      <c r="F118" s="18">
        <f ca="1"/>
        <v>777</v>
      </c>
      <c r="J118" s="18" t="str">
        <f ca="1"/>
        <v>Bravo</v>
      </c>
      <c r="K118" s="18">
        <f ca="1"/>
        <v>222</v>
      </c>
      <c r="L118" s="18" t="str">
        <f ca="1"/>
        <v>Yankee</v>
      </c>
    </row>
    <row r="119" spans="4:12" x14ac:dyDescent="0.2">
      <c r="D119" s="18" t="str">
        <f ca="1"/>
        <v>Bravo</v>
      </c>
      <c r="E119" s="18">
        <f ca="1"/>
        <v>222</v>
      </c>
      <c r="F119" s="18" t="str">
        <f ca="1"/>
        <v>Yankee</v>
      </c>
      <c r="J119" s="18" t="str">
        <f ca="1"/>
        <v>Bravo</v>
      </c>
      <c r="K119" s="18">
        <f ca="1"/>
        <v>222</v>
      </c>
      <c r="L119" s="18" t="str">
        <f ca="1"/>
        <v>Zulu</v>
      </c>
    </row>
    <row r="120" spans="4:12" x14ac:dyDescent="0.2">
      <c r="D120" s="18" t="str">
        <f ca="1"/>
        <v>Bravo</v>
      </c>
      <c r="E120" s="18">
        <f ca="1"/>
        <v>222</v>
      </c>
      <c r="F120" s="18">
        <f ca="1"/>
        <v>888</v>
      </c>
      <c r="J120" s="18" t="str">
        <f ca="1"/>
        <v>Bravo</v>
      </c>
      <c r="K120" s="18">
        <f ca="1"/>
        <v>222</v>
      </c>
      <c r="L120" s="18">
        <f ca="1"/>
        <v>777</v>
      </c>
    </row>
    <row r="121" spans="4:12" x14ac:dyDescent="0.2">
      <c r="D121" s="18" t="str">
        <f ca="1"/>
        <v>Bravo</v>
      </c>
      <c r="E121" s="18">
        <f ca="1"/>
        <v>222</v>
      </c>
      <c r="F121" s="18" t="str">
        <f ca="1"/>
        <v>Zulu</v>
      </c>
      <c r="J121" s="18" t="str">
        <f ca="1"/>
        <v>Bravo</v>
      </c>
      <c r="K121" s="18">
        <f ca="1"/>
        <v>222</v>
      </c>
      <c r="L121" s="18">
        <f ca="1"/>
        <v>888</v>
      </c>
    </row>
    <row r="122" spans="4:12" x14ac:dyDescent="0.2">
      <c r="D122" s="18" t="str">
        <f ca="1"/>
        <v>Bravo</v>
      </c>
      <c r="E122" s="18">
        <f ca="1"/>
        <v>222</v>
      </c>
      <c r="F122" s="18">
        <f ca="1"/>
        <v>999</v>
      </c>
      <c r="J122" s="18" t="str">
        <f ca="1"/>
        <v>Bravo</v>
      </c>
      <c r="K122" s="18">
        <f ca="1"/>
        <v>222</v>
      </c>
      <c r="L122" s="18">
        <f ca="1"/>
        <v>999</v>
      </c>
    </row>
    <row r="123" spans="4:12" x14ac:dyDescent="0.2">
      <c r="D123" s="18" t="str">
        <f ca="1"/>
        <v>Charlie</v>
      </c>
      <c r="E123" s="18">
        <f ca="1"/>
        <v>333</v>
      </c>
      <c r="F123" s="18" t="str">
        <f ca="1"/>
        <v>Xray</v>
      </c>
      <c r="J123" s="18" t="str">
        <f ca="1"/>
        <v>Charlie</v>
      </c>
      <c r="K123" s="18">
        <f ca="1"/>
        <v>333</v>
      </c>
      <c r="L123" s="18" t="str">
        <f ca="1"/>
        <v>Xray</v>
      </c>
    </row>
    <row r="124" spans="4:12" x14ac:dyDescent="0.2">
      <c r="D124" s="18" t="str">
        <f ca="1"/>
        <v>Charlie</v>
      </c>
      <c r="E124" s="18">
        <f ca="1"/>
        <v>333</v>
      </c>
      <c r="F124" s="18">
        <f ca="1"/>
        <v>777</v>
      </c>
      <c r="J124" s="18" t="str">
        <f ca="1"/>
        <v>Charlie</v>
      </c>
      <c r="K124" s="18">
        <f ca="1"/>
        <v>333</v>
      </c>
      <c r="L124" s="18" t="str">
        <f ca="1"/>
        <v>Yankee</v>
      </c>
    </row>
    <row r="125" spans="4:12" x14ac:dyDescent="0.2">
      <c r="D125" s="18" t="str">
        <f ca="1"/>
        <v>Charlie</v>
      </c>
      <c r="E125" s="18">
        <f ca="1"/>
        <v>333</v>
      </c>
      <c r="F125" s="18" t="str">
        <f ca="1"/>
        <v>Yankee</v>
      </c>
      <c r="J125" s="18" t="str">
        <f ca="1"/>
        <v>Charlie</v>
      </c>
      <c r="K125" s="18">
        <f ca="1"/>
        <v>333</v>
      </c>
      <c r="L125" s="18" t="str">
        <f ca="1"/>
        <v>Zulu</v>
      </c>
    </row>
    <row r="126" spans="4:12" x14ac:dyDescent="0.2">
      <c r="D126" s="18" t="str">
        <f ca="1"/>
        <v>Charlie</v>
      </c>
      <c r="E126" s="18">
        <f ca="1"/>
        <v>333</v>
      </c>
      <c r="F126" s="18">
        <f ca="1"/>
        <v>888</v>
      </c>
      <c r="J126" s="18" t="str">
        <f ca="1"/>
        <v>Charlie</v>
      </c>
      <c r="K126" s="18">
        <f ca="1"/>
        <v>333</v>
      </c>
      <c r="L126" s="18">
        <f ca="1"/>
        <v>777</v>
      </c>
    </row>
    <row r="127" spans="4:12" x14ac:dyDescent="0.2">
      <c r="D127" s="18" t="str">
        <f ca="1"/>
        <v>Charlie</v>
      </c>
      <c r="E127" s="18">
        <f ca="1"/>
        <v>333</v>
      </c>
      <c r="F127" s="18" t="str">
        <f ca="1"/>
        <v>Zulu</v>
      </c>
      <c r="J127" s="18" t="str">
        <f ca="1"/>
        <v>Charlie</v>
      </c>
      <c r="K127" s="18">
        <f ca="1"/>
        <v>333</v>
      </c>
      <c r="L127" s="18">
        <f ca="1"/>
        <v>888</v>
      </c>
    </row>
    <row r="128" spans="4:12" x14ac:dyDescent="0.2">
      <c r="D128" s="18" t="str">
        <f ca="1"/>
        <v>Charlie</v>
      </c>
      <c r="E128" s="18">
        <f ca="1"/>
        <v>333</v>
      </c>
      <c r="F128" s="18">
        <f ca="1"/>
        <v>999</v>
      </c>
      <c r="J128" s="18" t="str">
        <f ca="1"/>
        <v>Charlie</v>
      </c>
      <c r="K128" s="18">
        <f ca="1"/>
        <v>333</v>
      </c>
      <c r="L128" s="18">
        <f ca="1"/>
        <v>999</v>
      </c>
    </row>
    <row r="129" spans="3:10" x14ac:dyDescent="0.2">
      <c r="D129" s="51" t="str">
        <f ca="1" xml:space="preserve"> _xlfn.FORMULATEXT(D111)</f>
        <v>= RXL_CrossJoin($D$70:$E$72, $K$70:$M$71, , , TRUE)</v>
      </c>
      <c r="J129" s="51" t="str">
        <f ca="1" xml:space="preserve"> _xlfn.FORMULATEXT(J111)</f>
        <v>= RXL_CrossJoin($D$70:$E$72, $K$70:$M$71, , , TRUE, FALSE)</v>
      </c>
    </row>
    <row r="132" spans="3:10" x14ac:dyDescent="0.2">
      <c r="C132" s="13" t="s">
        <v>354</v>
      </c>
    </row>
    <row r="133" spans="3:10" x14ac:dyDescent="0.2">
      <c r="D133" t="s">
        <v>380</v>
      </c>
    </row>
    <row r="134" spans="3:10" x14ac:dyDescent="0.2">
      <c r="D134" s="52" t="s">
        <v>387</v>
      </c>
    </row>
    <row r="135" spans="3:10" x14ac:dyDescent="0.2">
      <c r="D135" s="19" t="str" cm="1">
        <f t="array" aca="1" ref="D135:G146" ca="1" xml:space="preserve"> RXL_CrossJoin($D$70:$E$73, $G$70:$H$73, , , , , , TRUE)</f>
        <v>Alpha</v>
      </c>
      <c r="E135" s="18">
        <f ca="1"/>
        <v>111</v>
      </c>
      <c r="F135" s="18" t="str">
        <f ca="1"/>
        <v>Echo</v>
      </c>
      <c r="G135" s="18">
        <f ca="1"/>
        <v>555</v>
      </c>
    </row>
    <row r="136" spans="3:10" x14ac:dyDescent="0.2">
      <c r="D136" s="18" t="str">
        <f ca="1"/>
        <v>Alpha</v>
      </c>
      <c r="E136" s="18">
        <f ca="1"/>
        <v>111</v>
      </c>
      <c r="F136" s="18" t="str">
        <f ca="1"/>
        <v>Foxtrot</v>
      </c>
      <c r="G136" s="18">
        <f ca="1"/>
        <v>666</v>
      </c>
    </row>
    <row r="137" spans="3:10" x14ac:dyDescent="0.2">
      <c r="D137" s="18" t="str">
        <f ca="1"/>
        <v>Alpha</v>
      </c>
      <c r="E137" s="18">
        <f ca="1"/>
        <v>111</v>
      </c>
      <c r="F137" s="18" t="str">
        <f ca="1"/>
        <v>Golf</v>
      </c>
      <c r="G137" s="18">
        <f ca="1"/>
        <v>777</v>
      </c>
    </row>
    <row r="138" spans="3:10" x14ac:dyDescent="0.2">
      <c r="D138" s="18" t="str">
        <f ca="1"/>
        <v>Bravo</v>
      </c>
      <c r="E138" s="18">
        <f ca="1"/>
        <v>222</v>
      </c>
      <c r="F138" s="18" t="str">
        <f ca="1"/>
        <v>Echo</v>
      </c>
      <c r="G138" s="18">
        <f ca="1"/>
        <v>555</v>
      </c>
    </row>
    <row r="139" spans="3:10" x14ac:dyDescent="0.2">
      <c r="D139" s="18" t="str">
        <f ca="1"/>
        <v>Bravo</v>
      </c>
      <c r="E139" s="18">
        <f ca="1"/>
        <v>222</v>
      </c>
      <c r="F139" s="18" t="str">
        <f ca="1"/>
        <v>Foxtrot</v>
      </c>
      <c r="G139" s="18">
        <f ca="1"/>
        <v>666</v>
      </c>
    </row>
    <row r="140" spans="3:10" x14ac:dyDescent="0.2">
      <c r="D140" s="18" t="str">
        <f ca="1"/>
        <v>Bravo</v>
      </c>
      <c r="E140" s="18">
        <f ca="1"/>
        <v>222</v>
      </c>
      <c r="F140" s="18" t="str">
        <f ca="1"/>
        <v>Golf</v>
      </c>
      <c r="G140" s="18">
        <f ca="1"/>
        <v>777</v>
      </c>
    </row>
    <row r="141" spans="3:10" x14ac:dyDescent="0.2">
      <c r="D141" s="18" t="str">
        <f ca="1"/>
        <v>Charlie</v>
      </c>
      <c r="E141" s="18">
        <f ca="1"/>
        <v>333</v>
      </c>
      <c r="F141" s="18" t="str">
        <f ca="1"/>
        <v>Echo</v>
      </c>
      <c r="G141" s="18">
        <f ca="1"/>
        <v>555</v>
      </c>
    </row>
    <row r="142" spans="3:10" x14ac:dyDescent="0.2">
      <c r="D142" s="18" t="str">
        <f ca="1"/>
        <v>Charlie</v>
      </c>
      <c r="E142" s="18">
        <f ca="1"/>
        <v>333</v>
      </c>
      <c r="F142" s="18" t="str">
        <f ca="1"/>
        <v>Foxtrot</v>
      </c>
      <c r="G142" s="18">
        <f ca="1"/>
        <v>666</v>
      </c>
    </row>
    <row r="143" spans="3:10" x14ac:dyDescent="0.2">
      <c r="D143" s="18" t="str">
        <f ca="1"/>
        <v>Charlie</v>
      </c>
      <c r="E143" s="18">
        <f ca="1"/>
        <v>333</v>
      </c>
      <c r="F143" s="18" t="str">
        <f ca="1"/>
        <v>Golf</v>
      </c>
      <c r="G143" s="18">
        <f ca="1"/>
        <v>777</v>
      </c>
    </row>
    <row r="144" spans="3:10" x14ac:dyDescent="0.2">
      <c r="D144" s="18" t="str">
        <f ca="1"/>
        <v>Delta</v>
      </c>
      <c r="E144" s="18" t="str">
        <f ca="1"/>
        <v/>
      </c>
      <c r="F144" s="18" t="str">
        <f ca="1"/>
        <v>Echo</v>
      </c>
      <c r="G144" s="18">
        <f ca="1"/>
        <v>555</v>
      </c>
    </row>
    <row r="145" spans="4:7" x14ac:dyDescent="0.2">
      <c r="D145" s="18" t="str">
        <f ca="1"/>
        <v>Delta</v>
      </c>
      <c r="E145" s="18" t="str">
        <f ca="1"/>
        <v/>
      </c>
      <c r="F145" s="18" t="str">
        <f ca="1"/>
        <v>Foxtrot</v>
      </c>
      <c r="G145" s="18">
        <f ca="1"/>
        <v>666</v>
      </c>
    </row>
    <row r="146" spans="4:7" x14ac:dyDescent="0.2">
      <c r="D146" s="18" t="str">
        <f ca="1"/>
        <v>Delta</v>
      </c>
      <c r="E146" s="18" t="str">
        <f ca="1"/>
        <v/>
      </c>
      <c r="F146" s="18" t="str">
        <f ca="1"/>
        <v>Golf</v>
      </c>
      <c r="G146" s="18">
        <f ca="1"/>
        <v>777</v>
      </c>
    </row>
    <row r="147" spans="4:7" x14ac:dyDescent="0.2">
      <c r="D147" s="51" t="str">
        <f ca="1" xml:space="preserve"> _xlfn.FORMULATEXT(D135)</f>
        <v>= RXL_CrossJoin($D$70:$E$73, $G$70:$H$73, , , , , , TRUE)</v>
      </c>
    </row>
    <row r="149" spans="4:7" x14ac:dyDescent="0.2">
      <c r="D149" t="s">
        <v>381</v>
      </c>
    </row>
    <row r="150" spans="4:7" x14ac:dyDescent="0.2">
      <c r="D150" s="52" t="s">
        <v>388</v>
      </c>
    </row>
    <row r="151" spans="4:7" x14ac:dyDescent="0.2">
      <c r="D151" s="19" t="str" cm="1">
        <f t="array" aca="1" ref="D151:F171" ca="1" xml:space="preserve"> RXL_CrossJoin($D$70:$E$73, $G$70:$H$73, TRUE, TRUE, , , , TRUE)</f>
        <v>Alpha</v>
      </c>
      <c r="E151" s="18" t="str">
        <f ca="1"/>
        <v>Echo</v>
      </c>
      <c r="F151" s="18">
        <f ca="1"/>
        <v>555</v>
      </c>
    </row>
    <row r="152" spans="4:7" x14ac:dyDescent="0.2">
      <c r="D152" s="18" t="str">
        <f ca="1"/>
        <v>Alpha</v>
      </c>
      <c r="E152" s="18" t="str">
        <f ca="1"/>
        <v>Foxtrot</v>
      </c>
      <c r="F152" s="18">
        <f ca="1"/>
        <v>666</v>
      </c>
    </row>
    <row r="153" spans="4:7" x14ac:dyDescent="0.2">
      <c r="D153" s="18" t="str">
        <f ca="1"/>
        <v>Alpha</v>
      </c>
      <c r="E153" s="18" t="str">
        <f ca="1"/>
        <v>Golf</v>
      </c>
      <c r="F153" s="18">
        <f ca="1"/>
        <v>777</v>
      </c>
    </row>
    <row r="154" spans="4:7" x14ac:dyDescent="0.2">
      <c r="D154" s="18" t="str">
        <f ca="1"/>
        <v>Bravo</v>
      </c>
      <c r="E154" s="18" t="str">
        <f ca="1"/>
        <v>Echo</v>
      </c>
      <c r="F154" s="18">
        <f ca="1"/>
        <v>555</v>
      </c>
    </row>
    <row r="155" spans="4:7" x14ac:dyDescent="0.2">
      <c r="D155" s="18" t="str">
        <f ca="1"/>
        <v>Bravo</v>
      </c>
      <c r="E155" s="18" t="str">
        <f ca="1"/>
        <v>Foxtrot</v>
      </c>
      <c r="F155" s="18">
        <f ca="1"/>
        <v>666</v>
      </c>
    </row>
    <row r="156" spans="4:7" x14ac:dyDescent="0.2">
      <c r="D156" s="18" t="str">
        <f ca="1"/>
        <v>Bravo</v>
      </c>
      <c r="E156" s="18" t="str">
        <f ca="1"/>
        <v>Golf</v>
      </c>
      <c r="F156" s="18">
        <f ca="1"/>
        <v>777</v>
      </c>
    </row>
    <row r="157" spans="4:7" x14ac:dyDescent="0.2">
      <c r="D157" s="18" t="str">
        <f ca="1"/>
        <v>Charlie</v>
      </c>
      <c r="E157" s="18" t="str">
        <f ca="1"/>
        <v>Echo</v>
      </c>
      <c r="F157" s="18">
        <f ca="1"/>
        <v>555</v>
      </c>
    </row>
    <row r="158" spans="4:7" x14ac:dyDescent="0.2">
      <c r="D158" s="18" t="str">
        <f ca="1"/>
        <v>Charlie</v>
      </c>
      <c r="E158" s="18" t="str">
        <f ca="1"/>
        <v>Foxtrot</v>
      </c>
      <c r="F158" s="18">
        <f ca="1"/>
        <v>666</v>
      </c>
    </row>
    <row r="159" spans="4:7" x14ac:dyDescent="0.2">
      <c r="D159" s="18" t="str">
        <f ca="1"/>
        <v>Charlie</v>
      </c>
      <c r="E159" s="18" t="str">
        <f ca="1"/>
        <v>Golf</v>
      </c>
      <c r="F159" s="18">
        <f ca="1"/>
        <v>777</v>
      </c>
    </row>
    <row r="160" spans="4:7" x14ac:dyDescent="0.2">
      <c r="D160" s="18" t="str">
        <f ca="1"/>
        <v>Delta</v>
      </c>
      <c r="E160" s="18" t="str">
        <f ca="1"/>
        <v>Echo</v>
      </c>
      <c r="F160" s="18">
        <f ca="1"/>
        <v>555</v>
      </c>
    </row>
    <row r="161" spans="3:6" x14ac:dyDescent="0.2">
      <c r="D161" s="18" t="str">
        <f ca="1"/>
        <v>Delta</v>
      </c>
      <c r="E161" s="18" t="str">
        <f ca="1"/>
        <v>Foxtrot</v>
      </c>
      <c r="F161" s="18">
        <f ca="1"/>
        <v>666</v>
      </c>
    </row>
    <row r="162" spans="3:6" x14ac:dyDescent="0.2">
      <c r="D162" s="18" t="str">
        <f ca="1"/>
        <v>Delta</v>
      </c>
      <c r="E162" s="18" t="str">
        <f ca="1"/>
        <v>Golf</v>
      </c>
      <c r="F162" s="18">
        <f ca="1"/>
        <v>777</v>
      </c>
    </row>
    <row r="163" spans="3:6" x14ac:dyDescent="0.2">
      <c r="D163" s="18">
        <f ca="1"/>
        <v>111</v>
      </c>
      <c r="E163" s="18" t="str">
        <f ca="1"/>
        <v>Echo</v>
      </c>
      <c r="F163" s="18">
        <f ca="1"/>
        <v>555</v>
      </c>
    </row>
    <row r="164" spans="3:6" x14ac:dyDescent="0.2">
      <c r="D164" s="18">
        <f ca="1"/>
        <v>111</v>
      </c>
      <c r="E164" s="18" t="str">
        <f ca="1"/>
        <v>Foxtrot</v>
      </c>
      <c r="F164" s="18">
        <f ca="1"/>
        <v>666</v>
      </c>
    </row>
    <row r="165" spans="3:6" x14ac:dyDescent="0.2">
      <c r="D165" s="18">
        <f ca="1"/>
        <v>111</v>
      </c>
      <c r="E165" s="18" t="str">
        <f ca="1"/>
        <v>Golf</v>
      </c>
      <c r="F165" s="18">
        <f ca="1"/>
        <v>777</v>
      </c>
    </row>
    <row r="166" spans="3:6" x14ac:dyDescent="0.2">
      <c r="D166" s="18">
        <f ca="1"/>
        <v>222</v>
      </c>
      <c r="E166" s="18" t="str">
        <f ca="1"/>
        <v>Echo</v>
      </c>
      <c r="F166" s="18">
        <f ca="1"/>
        <v>555</v>
      </c>
    </row>
    <row r="167" spans="3:6" x14ac:dyDescent="0.2">
      <c r="D167" s="18">
        <f ca="1"/>
        <v>222</v>
      </c>
      <c r="E167" s="18" t="str">
        <f ca="1"/>
        <v>Foxtrot</v>
      </c>
      <c r="F167" s="18">
        <f ca="1"/>
        <v>666</v>
      </c>
    </row>
    <row r="168" spans="3:6" x14ac:dyDescent="0.2">
      <c r="D168" s="18">
        <f ca="1"/>
        <v>222</v>
      </c>
      <c r="E168" s="18" t="str">
        <f ca="1"/>
        <v>Golf</v>
      </c>
      <c r="F168" s="18">
        <f ca="1"/>
        <v>777</v>
      </c>
    </row>
    <row r="169" spans="3:6" x14ac:dyDescent="0.2">
      <c r="D169" s="18">
        <f ca="1"/>
        <v>333</v>
      </c>
      <c r="E169" s="18" t="str">
        <f ca="1"/>
        <v>Echo</v>
      </c>
      <c r="F169" s="18">
        <f ca="1"/>
        <v>555</v>
      </c>
    </row>
    <row r="170" spans="3:6" x14ac:dyDescent="0.2">
      <c r="D170" s="18">
        <f ca="1"/>
        <v>333</v>
      </c>
      <c r="E170" s="18" t="str">
        <f ca="1"/>
        <v>Foxtrot</v>
      </c>
      <c r="F170" s="18">
        <f ca="1"/>
        <v>666</v>
      </c>
    </row>
    <row r="171" spans="3:6" x14ac:dyDescent="0.2">
      <c r="D171" s="18">
        <f ca="1"/>
        <v>333</v>
      </c>
      <c r="E171" s="18" t="str">
        <f ca="1"/>
        <v>Golf</v>
      </c>
      <c r="F171" s="18">
        <f ca="1"/>
        <v>777</v>
      </c>
    </row>
    <row r="172" spans="3:6" x14ac:dyDescent="0.2">
      <c r="D172" s="51" t="str">
        <f ca="1" xml:space="preserve"> _xlfn.FORMULATEXT(D151)</f>
        <v>= RXL_CrossJoin($D$70:$E$73, $G$70:$H$73, TRUE, TRUE, , , , TRUE)</v>
      </c>
    </row>
    <row r="175" spans="3:6" x14ac:dyDescent="0.2">
      <c r="C175" s="13" t="s">
        <v>355</v>
      </c>
    </row>
    <row r="176" spans="3:6" x14ac:dyDescent="0.2">
      <c r="D176" t="s">
        <v>356</v>
      </c>
    </row>
    <row r="177" spans="4:31" x14ac:dyDescent="0.2">
      <c r="D177" s="16" t="s">
        <v>357</v>
      </c>
      <c r="F177" s="16" t="s">
        <v>367</v>
      </c>
      <c r="G177" s="16">
        <v>111</v>
      </c>
    </row>
    <row r="178" spans="4:31" x14ac:dyDescent="0.2">
      <c r="D178" s="16" t="s">
        <v>358</v>
      </c>
      <c r="F178" s="16" t="s">
        <v>371</v>
      </c>
      <c r="G178" s="16">
        <v>111</v>
      </c>
    </row>
    <row r="179" spans="4:31" x14ac:dyDescent="0.2">
      <c r="D179" s="16" t="s">
        <v>359</v>
      </c>
      <c r="F179" s="16" t="s">
        <v>372</v>
      </c>
      <c r="G179" s="16">
        <v>111</v>
      </c>
    </row>
    <row r="180" spans="4:31" x14ac:dyDescent="0.2">
      <c r="D180" s="16" t="s">
        <v>360</v>
      </c>
      <c r="F180" s="16"/>
      <c r="G180" s="16"/>
    </row>
    <row r="181" spans="4:31" x14ac:dyDescent="0.2">
      <c r="L181" t="s">
        <v>386</v>
      </c>
    </row>
    <row r="182" spans="4:31" x14ac:dyDescent="0.2">
      <c r="D182" t="s">
        <v>382</v>
      </c>
      <c r="H182" t="s">
        <v>382</v>
      </c>
      <c r="L182" s="39" t="s">
        <v>384</v>
      </c>
    </row>
    <row r="183" spans="4:31" x14ac:dyDescent="0.2">
      <c r="D183" s="39" t="s">
        <v>383</v>
      </c>
      <c r="H183" s="39" t="s">
        <v>384</v>
      </c>
      <c r="L183" s="39" t="s">
        <v>385</v>
      </c>
    </row>
    <row r="184" spans="4:31" x14ac:dyDescent="0.2">
      <c r="D184" s="19" t="str" cm="1">
        <f t="array" aca="1" ref="D184:E215" ca="1" xml:space="preserve"> RXL_CrossJoin($D$177:$D$180, $F$177:$G$180, TRUE, , TRUE, , , , , FALSE)</f>
        <v>Alpha</v>
      </c>
      <c r="E184" s="18" t="str">
        <f ca="1"/>
        <v>Echo</v>
      </c>
      <c r="H184" s="19" t="str" cm="1">
        <f t="array" aca="1" ref="H184:I203" ca="1" xml:space="preserve"> RXL_CrossJoin($D$177:$D$180, $F$177:$G$180, TRUE, , TRUE, , , , , TRUE)</f>
        <v>Alpha</v>
      </c>
      <c r="I184" s="18" t="str">
        <f ca="1"/>
        <v>Echo</v>
      </c>
      <c r="L184" s="19" t="str" cm="1">
        <f t="array" aca="1" ref="L184:AE185" ca="1" xml:space="preserve"> RXL_CrossJoin($D$177:$D$180, $F$177:$G$180, TRUE, , TRUE, , , , , TRUE, FALSE)</f>
        <v>Alpha</v>
      </c>
      <c r="M184" s="18" t="str">
        <f ca="1"/>
        <v>Alpha</v>
      </c>
      <c r="N184" s="18" t="str">
        <f ca="1"/>
        <v>Alpha</v>
      </c>
      <c r="O184" s="18" t="str">
        <f ca="1"/>
        <v>Alpha</v>
      </c>
      <c r="P184" s="18" t="str">
        <f ca="1"/>
        <v>Alpha</v>
      </c>
      <c r="Q184" s="18" t="str">
        <f ca="1"/>
        <v>Bravo</v>
      </c>
      <c r="R184" s="18" t="str">
        <f ca="1"/>
        <v>Bravo</v>
      </c>
      <c r="S184" s="18" t="str">
        <f ca="1"/>
        <v>Bravo</v>
      </c>
      <c r="T184" s="18" t="str">
        <f ca="1"/>
        <v>Bravo</v>
      </c>
      <c r="U184" s="18" t="str">
        <f ca="1"/>
        <v>Bravo</v>
      </c>
      <c r="V184" s="18" t="str">
        <f ca="1"/>
        <v>Charlie</v>
      </c>
      <c r="W184" s="18" t="str">
        <f ca="1"/>
        <v>Charlie</v>
      </c>
      <c r="X184" s="18" t="str">
        <f ca="1"/>
        <v>Charlie</v>
      </c>
      <c r="Y184" s="18" t="str">
        <f ca="1"/>
        <v>Charlie</v>
      </c>
      <c r="Z184" s="18" t="str">
        <f ca="1"/>
        <v>Charlie</v>
      </c>
      <c r="AA184" s="18" t="str">
        <f ca="1"/>
        <v>Delta</v>
      </c>
      <c r="AB184" s="18" t="str">
        <f ca="1"/>
        <v>Delta</v>
      </c>
      <c r="AC184" s="18" t="str">
        <f ca="1"/>
        <v>Delta</v>
      </c>
      <c r="AD184" s="18" t="str">
        <f ca="1"/>
        <v>Delta</v>
      </c>
      <c r="AE184" s="18" t="str">
        <f ca="1"/>
        <v>Delta</v>
      </c>
    </row>
    <row r="185" spans="4:31" x14ac:dyDescent="0.2">
      <c r="D185" s="18" t="str">
        <f ca="1"/>
        <v>Alpha</v>
      </c>
      <c r="E185" s="18" t="str">
        <f ca="1"/>
        <v>Foxtrot</v>
      </c>
      <c r="H185" s="18" t="str">
        <f ca="1"/>
        <v>Alpha</v>
      </c>
      <c r="I185" s="18" t="str">
        <f ca="1"/>
        <v>Foxtrot</v>
      </c>
      <c r="L185" s="18" t="str">
        <f ca="1"/>
        <v>Echo</v>
      </c>
      <c r="M185" s="18" t="str">
        <f ca="1"/>
        <v>Foxtrot</v>
      </c>
      <c r="N185" s="18" t="str">
        <f ca="1"/>
        <v>Golf</v>
      </c>
      <c r="O185" s="18" t="str">
        <f ca="1"/>
        <v/>
      </c>
      <c r="P185" s="18">
        <f ca="1"/>
        <v>111</v>
      </c>
      <c r="Q185" s="18" t="str">
        <f ca="1"/>
        <v>Echo</v>
      </c>
      <c r="R185" s="18" t="str">
        <f ca="1"/>
        <v>Foxtrot</v>
      </c>
      <c r="S185" s="18" t="str">
        <f ca="1"/>
        <v>Golf</v>
      </c>
      <c r="T185" s="18" t="str">
        <f ca="1"/>
        <v/>
      </c>
      <c r="U185" s="18">
        <f ca="1"/>
        <v>111</v>
      </c>
      <c r="V185" s="18" t="str">
        <f ca="1"/>
        <v>Echo</v>
      </c>
      <c r="W185" s="18" t="str">
        <f ca="1"/>
        <v>Foxtrot</v>
      </c>
      <c r="X185" s="18" t="str">
        <f ca="1"/>
        <v>Golf</v>
      </c>
      <c r="Y185" s="18" t="str">
        <f ca="1"/>
        <v/>
      </c>
      <c r="Z185" s="18">
        <f ca="1"/>
        <v>111</v>
      </c>
      <c r="AA185" s="18" t="str">
        <f ca="1"/>
        <v>Echo</v>
      </c>
      <c r="AB185" s="18" t="str">
        <f ca="1"/>
        <v>Foxtrot</v>
      </c>
      <c r="AC185" s="18" t="str">
        <f ca="1"/>
        <v>Golf</v>
      </c>
      <c r="AD185" s="18" t="str">
        <f ca="1"/>
        <v/>
      </c>
      <c r="AE185" s="18">
        <f ca="1"/>
        <v>111</v>
      </c>
    </row>
    <row r="186" spans="4:31" x14ac:dyDescent="0.2">
      <c r="D186" s="18" t="str">
        <f ca="1"/>
        <v>Alpha</v>
      </c>
      <c r="E186" s="18" t="str">
        <f ca="1"/>
        <v>Golf</v>
      </c>
      <c r="H186" s="18" t="str">
        <f ca="1"/>
        <v>Alpha</v>
      </c>
      <c r="I186" s="18" t="str">
        <f ca="1"/>
        <v>Golf</v>
      </c>
      <c r="L186" s="51" t="str">
        <f ca="1" xml:space="preserve"> _xlfn.FORMULATEXT(L184)</f>
        <v>= RXL_CrossJoin($D$177:$D$180, $F$177:$G$180, TRUE, , TRUE, , , , , TRUE, FALSE)</v>
      </c>
    </row>
    <row r="187" spans="4:31" x14ac:dyDescent="0.2">
      <c r="D187" s="18" t="str">
        <f ca="1"/>
        <v>Alpha</v>
      </c>
      <c r="E187" s="18" t="str">
        <f ca="1"/>
        <v/>
      </c>
      <c r="H187" s="18" t="str">
        <f ca="1"/>
        <v>Alpha</v>
      </c>
      <c r="I187" s="18" t="str">
        <f ca="1"/>
        <v/>
      </c>
    </row>
    <row r="188" spans="4:31" x14ac:dyDescent="0.2">
      <c r="D188" s="18" t="str">
        <f ca="1"/>
        <v>Alpha</v>
      </c>
      <c r="E188" s="18">
        <f ca="1"/>
        <v>111</v>
      </c>
      <c r="H188" s="18" t="str">
        <f ca="1"/>
        <v>Alpha</v>
      </c>
      <c r="I188" s="18">
        <f ca="1"/>
        <v>111</v>
      </c>
    </row>
    <row r="189" spans="4:31" x14ac:dyDescent="0.2">
      <c r="D189" s="18" t="str">
        <f ca="1"/>
        <v>Alpha</v>
      </c>
      <c r="E189" s="18">
        <f ca="1"/>
        <v>111</v>
      </c>
      <c r="H189" s="18" t="str">
        <f ca="1"/>
        <v>Bravo</v>
      </c>
      <c r="I189" s="18" t="str">
        <f ca="1"/>
        <v>Echo</v>
      </c>
    </row>
    <row r="190" spans="4:31" x14ac:dyDescent="0.2">
      <c r="D190" s="18" t="str">
        <f ca="1"/>
        <v>Alpha</v>
      </c>
      <c r="E190" s="18">
        <f ca="1"/>
        <v>111</v>
      </c>
      <c r="H190" s="18" t="str">
        <f ca="1"/>
        <v>Bravo</v>
      </c>
      <c r="I190" s="18" t="str">
        <f ca="1"/>
        <v>Foxtrot</v>
      </c>
    </row>
    <row r="191" spans="4:31" x14ac:dyDescent="0.2">
      <c r="D191" s="18" t="str">
        <f ca="1"/>
        <v>Alpha</v>
      </c>
      <c r="E191" s="18" t="str">
        <f ca="1"/>
        <v/>
      </c>
      <c r="H191" s="18" t="str">
        <f ca="1"/>
        <v>Bravo</v>
      </c>
      <c r="I191" s="18" t="str">
        <f ca="1"/>
        <v>Golf</v>
      </c>
    </row>
    <row r="192" spans="4:31" x14ac:dyDescent="0.2">
      <c r="D192" s="18" t="str">
        <f ca="1"/>
        <v>Bravo</v>
      </c>
      <c r="E192" s="18" t="str">
        <f ca="1"/>
        <v>Echo</v>
      </c>
      <c r="H192" s="18" t="str">
        <f ca="1"/>
        <v>Bravo</v>
      </c>
      <c r="I192" s="18" t="str">
        <f ca="1"/>
        <v/>
      </c>
    </row>
    <row r="193" spans="4:9" x14ac:dyDescent="0.2">
      <c r="D193" s="18" t="str">
        <f ca="1"/>
        <v>Bravo</v>
      </c>
      <c r="E193" s="18" t="str">
        <f ca="1"/>
        <v>Foxtrot</v>
      </c>
      <c r="H193" s="18" t="str">
        <f ca="1"/>
        <v>Bravo</v>
      </c>
      <c r="I193" s="18">
        <f ca="1"/>
        <v>111</v>
      </c>
    </row>
    <row r="194" spans="4:9" x14ac:dyDescent="0.2">
      <c r="D194" s="18" t="str">
        <f ca="1"/>
        <v>Bravo</v>
      </c>
      <c r="E194" s="18" t="str">
        <f ca="1"/>
        <v>Golf</v>
      </c>
      <c r="H194" s="18" t="str">
        <f ca="1"/>
        <v>Charlie</v>
      </c>
      <c r="I194" s="18" t="str">
        <f ca="1"/>
        <v>Echo</v>
      </c>
    </row>
    <row r="195" spans="4:9" x14ac:dyDescent="0.2">
      <c r="D195" s="18" t="str">
        <f ca="1"/>
        <v>Bravo</v>
      </c>
      <c r="E195" s="18" t="str">
        <f ca="1"/>
        <v/>
      </c>
      <c r="H195" s="18" t="str">
        <f ca="1"/>
        <v>Charlie</v>
      </c>
      <c r="I195" s="18" t="str">
        <f ca="1"/>
        <v>Foxtrot</v>
      </c>
    </row>
    <row r="196" spans="4:9" x14ac:dyDescent="0.2">
      <c r="D196" s="18" t="str">
        <f ca="1"/>
        <v>Bravo</v>
      </c>
      <c r="E196" s="18">
        <f ca="1"/>
        <v>111</v>
      </c>
      <c r="H196" s="18" t="str">
        <f ca="1"/>
        <v>Charlie</v>
      </c>
      <c r="I196" s="18" t="str">
        <f ca="1"/>
        <v>Golf</v>
      </c>
    </row>
    <row r="197" spans="4:9" x14ac:dyDescent="0.2">
      <c r="D197" s="18" t="str">
        <f ca="1"/>
        <v>Bravo</v>
      </c>
      <c r="E197" s="18">
        <f ca="1"/>
        <v>111</v>
      </c>
      <c r="H197" s="18" t="str">
        <f ca="1"/>
        <v>Charlie</v>
      </c>
      <c r="I197" s="18" t="str">
        <f ca="1"/>
        <v/>
      </c>
    </row>
    <row r="198" spans="4:9" x14ac:dyDescent="0.2">
      <c r="D198" s="18" t="str">
        <f ca="1"/>
        <v>Bravo</v>
      </c>
      <c r="E198" s="18">
        <f ca="1"/>
        <v>111</v>
      </c>
      <c r="H198" s="18" t="str">
        <f ca="1"/>
        <v>Charlie</v>
      </c>
      <c r="I198" s="18">
        <f ca="1"/>
        <v>111</v>
      </c>
    </row>
    <row r="199" spans="4:9" x14ac:dyDescent="0.2">
      <c r="D199" s="18" t="str">
        <f ca="1"/>
        <v>Bravo</v>
      </c>
      <c r="E199" s="18" t="str">
        <f ca="1"/>
        <v/>
      </c>
      <c r="H199" s="18" t="str">
        <f ca="1"/>
        <v>Delta</v>
      </c>
      <c r="I199" s="18" t="str">
        <f ca="1"/>
        <v>Echo</v>
      </c>
    </row>
    <row r="200" spans="4:9" x14ac:dyDescent="0.2">
      <c r="D200" s="18" t="str">
        <f ca="1"/>
        <v>Charlie</v>
      </c>
      <c r="E200" s="18" t="str">
        <f ca="1"/>
        <v>Echo</v>
      </c>
      <c r="H200" s="18" t="str">
        <f ca="1"/>
        <v>Delta</v>
      </c>
      <c r="I200" s="18" t="str">
        <f ca="1"/>
        <v>Foxtrot</v>
      </c>
    </row>
    <row r="201" spans="4:9" x14ac:dyDescent="0.2">
      <c r="D201" s="18" t="str">
        <f ca="1"/>
        <v>Charlie</v>
      </c>
      <c r="E201" s="18" t="str">
        <f ca="1"/>
        <v>Foxtrot</v>
      </c>
      <c r="H201" s="18" t="str">
        <f ca="1"/>
        <v>Delta</v>
      </c>
      <c r="I201" s="18" t="str">
        <f ca="1"/>
        <v>Golf</v>
      </c>
    </row>
    <row r="202" spans="4:9" x14ac:dyDescent="0.2">
      <c r="D202" s="18" t="str">
        <f ca="1"/>
        <v>Charlie</v>
      </c>
      <c r="E202" s="18" t="str">
        <f ca="1"/>
        <v>Golf</v>
      </c>
      <c r="H202" s="18" t="str">
        <f ca="1"/>
        <v>Delta</v>
      </c>
      <c r="I202" s="18" t="str">
        <f ca="1"/>
        <v/>
      </c>
    </row>
    <row r="203" spans="4:9" x14ac:dyDescent="0.2">
      <c r="D203" s="18" t="str">
        <f ca="1"/>
        <v>Charlie</v>
      </c>
      <c r="E203" s="18" t="str">
        <f ca="1"/>
        <v/>
      </c>
      <c r="H203" s="18" t="str">
        <f ca="1"/>
        <v>Delta</v>
      </c>
      <c r="I203" s="18">
        <f ca="1"/>
        <v>111</v>
      </c>
    </row>
    <row r="204" spans="4:9" x14ac:dyDescent="0.2">
      <c r="D204" s="18" t="str">
        <f ca="1"/>
        <v>Charlie</v>
      </c>
      <c r="E204" s="18">
        <f ca="1"/>
        <v>111</v>
      </c>
      <c r="H204" s="18"/>
      <c r="I204" s="18"/>
    </row>
    <row r="205" spans="4:9" x14ac:dyDescent="0.2">
      <c r="D205" s="18" t="str">
        <f ca="1"/>
        <v>Charlie</v>
      </c>
      <c r="E205" s="18">
        <f ca="1"/>
        <v>111</v>
      </c>
      <c r="H205" s="18"/>
      <c r="I205" s="18"/>
    </row>
    <row r="206" spans="4:9" x14ac:dyDescent="0.2">
      <c r="D206" s="18" t="str">
        <f ca="1"/>
        <v>Charlie</v>
      </c>
      <c r="E206" s="18">
        <f ca="1"/>
        <v>111</v>
      </c>
      <c r="H206" s="18"/>
      <c r="I206" s="18"/>
    </row>
    <row r="207" spans="4:9" x14ac:dyDescent="0.2">
      <c r="D207" s="18" t="str">
        <f ca="1"/>
        <v>Charlie</v>
      </c>
      <c r="E207" s="18" t="str">
        <f ca="1"/>
        <v/>
      </c>
      <c r="H207" s="18"/>
      <c r="I207" s="18"/>
    </row>
    <row r="208" spans="4:9" x14ac:dyDescent="0.2">
      <c r="D208" s="18" t="str">
        <f ca="1"/>
        <v>Delta</v>
      </c>
      <c r="E208" s="18" t="str">
        <f ca="1"/>
        <v>Echo</v>
      </c>
      <c r="H208" s="18"/>
      <c r="I208" s="18"/>
    </row>
    <row r="209" spans="2:9" x14ac:dyDescent="0.2">
      <c r="D209" s="18" t="str">
        <f ca="1"/>
        <v>Delta</v>
      </c>
      <c r="E209" s="18" t="str">
        <f ca="1"/>
        <v>Foxtrot</v>
      </c>
      <c r="H209" s="18"/>
      <c r="I209" s="18"/>
    </row>
    <row r="210" spans="2:9" x14ac:dyDescent="0.2">
      <c r="D210" s="18" t="str">
        <f ca="1"/>
        <v>Delta</v>
      </c>
      <c r="E210" s="18" t="str">
        <f ca="1"/>
        <v>Golf</v>
      </c>
      <c r="H210" s="18"/>
      <c r="I210" s="18"/>
    </row>
    <row r="211" spans="2:9" x14ac:dyDescent="0.2">
      <c r="D211" s="18" t="str">
        <f ca="1"/>
        <v>Delta</v>
      </c>
      <c r="E211" s="18" t="str">
        <f ca="1"/>
        <v/>
      </c>
      <c r="H211" s="18"/>
      <c r="I211" s="18"/>
    </row>
    <row r="212" spans="2:9" x14ac:dyDescent="0.2">
      <c r="D212" s="18" t="str">
        <f ca="1"/>
        <v>Delta</v>
      </c>
      <c r="E212" s="18">
        <f ca="1"/>
        <v>111</v>
      </c>
      <c r="H212" s="18"/>
      <c r="I212" s="18"/>
    </row>
    <row r="213" spans="2:9" x14ac:dyDescent="0.2">
      <c r="D213" s="18" t="str">
        <f ca="1"/>
        <v>Delta</v>
      </c>
      <c r="E213" s="18">
        <f ca="1"/>
        <v>111</v>
      </c>
      <c r="H213" s="18"/>
      <c r="I213" s="18"/>
    </row>
    <row r="214" spans="2:9" x14ac:dyDescent="0.2">
      <c r="D214" s="18" t="str">
        <f ca="1"/>
        <v>Delta</v>
      </c>
      <c r="E214" s="18">
        <f ca="1"/>
        <v>111</v>
      </c>
      <c r="H214" s="18"/>
      <c r="I214" s="18"/>
    </row>
    <row r="215" spans="2:9" x14ac:dyDescent="0.2">
      <c r="D215" s="18" t="str">
        <f ca="1"/>
        <v>Delta</v>
      </c>
      <c r="E215" s="18" t="str">
        <f ca="1"/>
        <v/>
      </c>
      <c r="H215" s="18"/>
      <c r="I215" s="18"/>
    </row>
    <row r="216" spans="2:9" x14ac:dyDescent="0.2">
      <c r="D216" s="51" t="str">
        <f ca="1" xml:space="preserve"> _xlfn.FORMULATEXT(D184)</f>
        <v>= RXL_CrossJoin($D$177:$D$180, $F$177:$G$180, TRUE, , TRUE, , , , , FALSE)</v>
      </c>
    </row>
    <row r="217" spans="2:9" x14ac:dyDescent="0.2">
      <c r="H217" s="51" t="str">
        <f ca="1" xml:space="preserve"> _xlfn.FORMULATEXT(H184)</f>
        <v>= RXL_CrossJoin($D$177:$D$180, $F$177:$G$180, TRUE, , TRUE, , , , , TRUE)</v>
      </c>
    </row>
    <row r="219" spans="2:9" ht="13.5" thickBot="1" x14ac:dyDescent="0.25"/>
    <row r="220" spans="2:9" s="4" customFormat="1" x14ac:dyDescent="0.2">
      <c r="B220" s="4" t="s">
        <v>0</v>
      </c>
    </row>
  </sheetData>
  <hyperlinks>
    <hyperlink ref="E8" r:id="rId1" xr:uid="{9C63F5C2-4082-495E-9C7B-F516C04DE076}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9AD38-FD0F-4D03-9D46-F83EE2B458AF}">
  <sheetPr codeName="Sheet3"/>
  <dimension ref="B1:C110"/>
  <sheetViews>
    <sheetView showGridLines="0" workbookViewId="0">
      <pane ySplit="1" topLeftCell="A2" activePane="bottomLeft" state="frozen"/>
      <selection pane="bottomLeft"/>
    </sheetView>
  </sheetViews>
  <sheetFormatPr defaultRowHeight="12.75" x14ac:dyDescent="0.2"/>
  <cols>
    <col min="1" max="2" width="4.28515625" customWidth="1"/>
  </cols>
  <sheetData>
    <row r="1" spans="2:3" s="3" customFormat="1" ht="30" customHeight="1" x14ac:dyDescent="0.2">
      <c r="C1" s="1" t="s">
        <v>8</v>
      </c>
    </row>
    <row r="2" spans="2:3" s="7" customFormat="1" ht="16.5" thickBot="1" x14ac:dyDescent="0.3">
      <c r="B2" s="8">
        <f xml:space="preserve"> MAX(B$1:B1) + 1</f>
        <v>1</v>
      </c>
      <c r="C2" s="7" t="s">
        <v>391</v>
      </c>
    </row>
    <row r="4" spans="2:3" x14ac:dyDescent="0.2">
      <c r="C4" t="s">
        <v>404</v>
      </c>
    </row>
    <row r="6" spans="2:3" x14ac:dyDescent="0.2">
      <c r="B6" s="22" t="s">
        <v>399</v>
      </c>
      <c r="C6" t="s">
        <v>393</v>
      </c>
    </row>
    <row r="7" spans="2:3" x14ac:dyDescent="0.2">
      <c r="B7" s="22" t="s">
        <v>400</v>
      </c>
      <c r="C7" t="s">
        <v>394</v>
      </c>
    </row>
    <row r="17" spans="2:3" x14ac:dyDescent="0.2">
      <c r="B17" s="22" t="s">
        <v>401</v>
      </c>
      <c r="C17" t="s">
        <v>405</v>
      </c>
    </row>
    <row r="38" spans="2:3" x14ac:dyDescent="0.2">
      <c r="B38" s="22" t="s">
        <v>402</v>
      </c>
      <c r="C38" t="s">
        <v>395</v>
      </c>
    </row>
    <row r="39" spans="2:3" x14ac:dyDescent="0.2">
      <c r="B39" s="22" t="s">
        <v>403</v>
      </c>
      <c r="C39" t="s">
        <v>396</v>
      </c>
    </row>
    <row r="40" spans="2:3" x14ac:dyDescent="0.2">
      <c r="C40" t="s">
        <v>406</v>
      </c>
    </row>
    <row r="64" spans="2:3" x14ac:dyDescent="0.2">
      <c r="B64" s="22" t="s">
        <v>398</v>
      </c>
      <c r="C64" t="s">
        <v>397</v>
      </c>
    </row>
    <row r="71" spans="2:3" s="7" customFormat="1" ht="16.5" thickBot="1" x14ac:dyDescent="0.3">
      <c r="B71" s="8">
        <f xml:space="preserve"> MAX(B$1:B70) + 1</f>
        <v>2</v>
      </c>
      <c r="C71" s="7" t="s">
        <v>392</v>
      </c>
    </row>
    <row r="73" spans="2:3" x14ac:dyDescent="0.2">
      <c r="C73" s="54" t="s">
        <v>407</v>
      </c>
    </row>
    <row r="74" spans="2:3" x14ac:dyDescent="0.2">
      <c r="C74" s="54"/>
    </row>
    <row r="75" spans="2:3" x14ac:dyDescent="0.2">
      <c r="C75" s="54" t="s">
        <v>408</v>
      </c>
    </row>
    <row r="76" spans="2:3" x14ac:dyDescent="0.2">
      <c r="C76" s="54" t="s">
        <v>409</v>
      </c>
    </row>
    <row r="77" spans="2:3" x14ac:dyDescent="0.2">
      <c r="C77" s="54" t="s">
        <v>410</v>
      </c>
    </row>
    <row r="78" spans="2:3" x14ac:dyDescent="0.2">
      <c r="C78" s="55" t="s">
        <v>411</v>
      </c>
    </row>
    <row r="79" spans="2:3" x14ac:dyDescent="0.2">
      <c r="C79" s="54" t="s">
        <v>435</v>
      </c>
    </row>
    <row r="80" spans="2:3" x14ac:dyDescent="0.2">
      <c r="C80" s="54" t="s">
        <v>410</v>
      </c>
    </row>
    <row r="81" spans="3:3" x14ac:dyDescent="0.2">
      <c r="C81" s="56" t="s">
        <v>412</v>
      </c>
    </row>
    <row r="82" spans="3:3" x14ac:dyDescent="0.2">
      <c r="C82" s="55" t="s">
        <v>413</v>
      </c>
    </row>
    <row r="83" spans="3:3" x14ac:dyDescent="0.2">
      <c r="C83" s="54" t="s">
        <v>414</v>
      </c>
    </row>
    <row r="84" spans="3:3" x14ac:dyDescent="0.2">
      <c r="C84" s="56" t="s">
        <v>415</v>
      </c>
    </row>
    <row r="85" spans="3:3" x14ac:dyDescent="0.2">
      <c r="C85" s="54" t="s">
        <v>416</v>
      </c>
    </row>
    <row r="86" spans="3:3" x14ac:dyDescent="0.2">
      <c r="C86" s="54" t="s">
        <v>417</v>
      </c>
    </row>
    <row r="87" spans="3:3" x14ac:dyDescent="0.2">
      <c r="C87" s="56" t="s">
        <v>418</v>
      </c>
    </row>
    <row r="88" spans="3:3" x14ac:dyDescent="0.2">
      <c r="C88" s="56" t="s">
        <v>419</v>
      </c>
    </row>
    <row r="89" spans="3:3" x14ac:dyDescent="0.2">
      <c r="C89" s="54" t="s">
        <v>410</v>
      </c>
    </row>
    <row r="90" spans="3:3" x14ac:dyDescent="0.2">
      <c r="C90" s="56" t="s">
        <v>412</v>
      </c>
    </row>
    <row r="91" spans="3:3" x14ac:dyDescent="0.2">
      <c r="C91" s="54" t="s">
        <v>420</v>
      </c>
    </row>
    <row r="92" spans="3:3" x14ac:dyDescent="0.2">
      <c r="C92" s="54" t="s">
        <v>421</v>
      </c>
    </row>
    <row r="93" spans="3:3" x14ac:dyDescent="0.2">
      <c r="C93" s="54" t="s">
        <v>422</v>
      </c>
    </row>
    <row r="94" spans="3:3" x14ac:dyDescent="0.2">
      <c r="C94" s="54" t="s">
        <v>423</v>
      </c>
    </row>
    <row r="95" spans="3:3" x14ac:dyDescent="0.2">
      <c r="C95" s="54" t="s">
        <v>424</v>
      </c>
    </row>
    <row r="96" spans="3:3" x14ac:dyDescent="0.2">
      <c r="C96" s="54" t="s">
        <v>425</v>
      </c>
    </row>
    <row r="97" spans="2:3" x14ac:dyDescent="0.2">
      <c r="C97" s="54" t="s">
        <v>426</v>
      </c>
    </row>
    <row r="98" spans="2:3" x14ac:dyDescent="0.2">
      <c r="C98" s="54" t="s">
        <v>427</v>
      </c>
    </row>
    <row r="99" spans="2:3" x14ac:dyDescent="0.2">
      <c r="C99" s="54" t="s">
        <v>428</v>
      </c>
    </row>
    <row r="100" spans="2:3" x14ac:dyDescent="0.2">
      <c r="C100" s="56" t="s">
        <v>429</v>
      </c>
    </row>
    <row r="101" spans="2:3" x14ac:dyDescent="0.2">
      <c r="C101" s="54" t="s">
        <v>430</v>
      </c>
    </row>
    <row r="102" spans="2:3" x14ac:dyDescent="0.2">
      <c r="C102" s="56" t="s">
        <v>431</v>
      </c>
    </row>
    <row r="103" spans="2:3" x14ac:dyDescent="0.2">
      <c r="C103" s="56" t="s">
        <v>432</v>
      </c>
    </row>
    <row r="104" spans="2:3" x14ac:dyDescent="0.2">
      <c r="C104" s="54" t="s">
        <v>433</v>
      </c>
    </row>
    <row r="105" spans="2:3" x14ac:dyDescent="0.2">
      <c r="C105" s="56" t="s">
        <v>419</v>
      </c>
    </row>
    <row r="106" spans="2:3" x14ac:dyDescent="0.2">
      <c r="C106" s="54" t="s">
        <v>410</v>
      </c>
    </row>
    <row r="107" spans="2:3" x14ac:dyDescent="0.2">
      <c r="C107" s="56" t="s">
        <v>434</v>
      </c>
    </row>
    <row r="109" spans="2:3" ht="13.5" thickBot="1" x14ac:dyDescent="0.25"/>
    <row r="110" spans="2:3" s="4" customFormat="1" x14ac:dyDescent="0.2">
      <c r="B110" s="4" t="s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9A15E-3384-4194-A934-E1FDEF2D75BB}">
  <sheetPr codeName="Sheet12"/>
  <dimension ref="B1:D10"/>
  <sheetViews>
    <sheetView showGridLines="0" workbookViewId="0">
      <pane ySplit="1" topLeftCell="A2" activePane="bottomLeft" state="frozen"/>
      <selection pane="bottomLeft"/>
    </sheetView>
  </sheetViews>
  <sheetFormatPr defaultRowHeight="12.75" x14ac:dyDescent="0.2"/>
  <cols>
    <col min="1" max="2" width="4.28515625" customWidth="1"/>
  </cols>
  <sheetData>
    <row r="1" spans="2:4" s="3" customFormat="1" ht="30" customHeight="1" x14ac:dyDescent="0.2">
      <c r="C1" s="1" t="s">
        <v>3</v>
      </c>
    </row>
    <row r="3" spans="2:4" x14ac:dyDescent="0.2">
      <c r="B3" s="2">
        <v>1</v>
      </c>
      <c r="C3" s="10">
        <v>1</v>
      </c>
    </row>
    <row r="4" spans="2:4" x14ac:dyDescent="0.2">
      <c r="B4" s="2">
        <v>0</v>
      </c>
      <c r="C4" s="10">
        <v>0</v>
      </c>
      <c r="D4" s="6" t="s">
        <v>4</v>
      </c>
    </row>
    <row r="6" spans="2:4" x14ac:dyDescent="0.2">
      <c r="B6" s="2">
        <v>1</v>
      </c>
      <c r="C6" s="9">
        <v>1</v>
      </c>
    </row>
    <row r="7" spans="2:4" x14ac:dyDescent="0.2">
      <c r="B7" s="2">
        <v>0</v>
      </c>
      <c r="C7" s="9">
        <v>0</v>
      </c>
      <c r="D7" s="6" t="s">
        <v>6</v>
      </c>
    </row>
    <row r="9" spans="2:4" ht="13.5" thickBot="1" x14ac:dyDescent="0.25"/>
    <row r="10" spans="2:4" s="4" customFormat="1" x14ac:dyDescent="0.2">
      <c r="B10" s="4" t="s">
        <v>0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XABuAC8AKgAgACAAUgBYAEwAXwBDAHIAbwBzAHMASgBvAGkAbgAgAEYAdQBuAGMAdABpAG8AbgBcAG4AIAAgACAAIAAgACAAIAAgAHYAZQByAHMAaQBvAG4AIAAxAC4AMAA2ACAAIAAoADEAMgAtAEEAcAByAC0AMgAwADIANQApACAAXABuACAAIAAgACAAIAAgACAAIABSACAAUwBpAGwAawAsACAAUgBYAEwAIABEAGUAdgBlAGwAbwBwAG0AZQBuAHQAXABuACAAIAAgACAAIAAgACAAIABoAHQAdABwAHMAOgAvAC8AZwBpAHMAdAAuAGcAaQB0AGgAdQBiAC4AYwBvAG0ALwByAC0AcwBpAGwAawAvADEAMgAwADMAZgBkADkANAA2AGYANAAwADkANgBmADMANwA0ADQAMAA4ADMAMAA0ADAANgA2ADgAZABiAGEAZQBcAG4AKgAvAFwAbgAvACoAXABuACAAIAAgACAATgBhAG0AZQA6ACAAIAAgACAAIAAgACAAIABDAHIAbwBzAHMASgBvAGkAbgAoACkAXABuACAAIAAgACAARABlAHMAYwByAGkAcAB0AGkAbwBuADoAIAAqAC8ALwAqACoAQwByAGUAYQB0AGUAYQAgAGEAIABjAHIAbwBzAHMAIABqAG8AaQBuACAAKABDAGEAcgB0AGUAcwBpAGEAbgAgAGoAbwBpAG4AKQAgAGIAZQB0AHcAZQBlAG4AIAB0AHcAbwAgAGwAaQBzAHQAcwA7ACAAZQBhAGMAaAAgAHIAbwB3ACAAbwBmACAAMgBuAGQAIABsAGkAcwB0ACAAaQBzACAAagBvAGkAbgBlAGQAIAB0AG8AIABlAGEAYwBoACAAcgBvAHcAIABvAGYAIAAxAHMAdAAgAGwAaQBzAHQAKgAvAC8AKgBcAG4AIAAgACAAIAAgACAAIAAgACAAIAAgACAAIAAgACAAIAAgAFQAaABlACAAcAByAG8AdgBpAGQAZQBkACAAaQBuAHAAdQB0ACAAbABpAHMAdABzACAAYwBhAG4AIABiAGUAIAAxAEQAIABvAHIAIAAyAEQAIABhAHIAcgBhAHkAcwAsACAAYQBuAGQAIABjAGEAbgAgAGIAZQAgAHYAZQByAHQAaQBjAGEAbABsAHkAIABvAHIAIABoAG8AcgBpAHoAbwBuAHQAYQBsAGwAeQAgAG8AcgBpAGUAbgB0AGUAZABcAG4AIAAgACAAIAAgACAAIAAgACAAIAAgACAAIAAgACAAIAAgAFcAaABlAHIAZQAgAGEAIAAyAEQAIABpAG4AcAB1AHQAIABhAHIAcgBhAHkAIABpAHMAIABwAHIAbwB2AGkAZABlAGQAIAB0AGgAZQAgAGYAdQBuAGMAdABpAG8AbgAgAGMAYQBuACAAbwBwAHQAaQBvAG4AYQBsAGwAeQAgAGMAbwBuAHYAZQByAHQAIAB0AGgAaQBzACAAdABvACAAMQBEACAAYQByAHIAYQB5AC8AbABpAHMAdAAgAHAAcgBpAG8AcgAgAHQAbwAgAGoAbwBpAG4AaQBuAGcAIAB0AGgAZQAgAGkAbgBwAHUAdAAgAGwAaQBzAHQAcwBcAG4AIAAgACAAIABQAGEAcgBhAG0AZQB0AGUAcgBzADoAXABuACAAIAAgACAAIAAgACAAIAArACAAbABpAHMAdABfAG8AbgBlACAAIAAgACAAIAAgACAAIAAgACAAIAAgACAAIAA9ACAAKAByAGUAcQB1AGkAcgBlAGQAKQAgAFQAaABlACAAMQBzAHQAIABpAG4AcAB1AHQAIABhAHIAcgBhAHkALwBsAGkAcwB0ACAAdABvACAAdwBoAGkAYwBoACAAdABoAGUAIAAyAG4AZAAgAGkAbgBwAHUAdAAgAGEAcgByAGEAeQAgAHcAaQBsAGwAIABiAGUAIABqAG8AaQBuAGUAZAA7ACAAcwBoAG8AdQBsAGQAIABiAGUAIABhACAAdgBhAGwAaQBkACAAYwBlAGwAbAAgAHIAZQBmAGUAcgBlAG4AYwBlAFwAbgAgACAAIAAgACAAIAAgACAAKwAgAGwAaQBzAHQAXwB0AHcAbwAgACAAIAAgACAAIAAgACAAIAAgACAAIAAgACAAPQAgACgAcgBlAHEAdQBpAHIAZQBkACkAIABUAGgAZQAgADIAbgBkACAAaQBuAHAAdQB0ACAAYQByAHIAYQB5AC8AbABpAHMAdAAgAHcAaABpAGMAaAAgAGkAcwAgAGoAbwBpAG4AZQBkACAAdABvACAAdABoAGUAIAAxAHMAdAAgAGkAbgBwAHUAdAAgAGEAcgByAGEAeQAvAGwAaQBzAHQAOwAgAHMAaABvAHUAbABkACAAYgBlACAAYQAgAHYAYQBsAGkAZAAgAGMAZQBsAGwAIAByAGUAZgBlAHIAZQBuAGMAZQBcAG4AIAAgACAAIAAgACAAIAAgACsAIABjAG8AbgB2AGUAcgB0AF8AbABpAHMAdABfAG8AbgBlACAAIAAgACAAIAAgAD0AIAAoAG8AcAB0AGkAbwBuAGEAbAApACAAQQAgAFQAcgB1AGUALwBGAGEAbABzAGUAIAB2AGEAbAB1AGUAIAB3AGgAaQBjAGgAIABkAGUAdABlAHIAbQBpAG4AZQBzACAAdwBoAGUAdABoAGUAcgAgAHQAbwAgAGMAbwBuAHYAZQByAHQAIABsAGkAcwB0AF8AbwBuAGUAIAB0AG8AIABhACAAMQBEACAAbABpAHMAdAAgAC8AIABhACAAcwBpAG4AZwBsAGUAIABjAG8AbAB1AG0AbgAgAGwAaQBzAHQAIABiAGUAZgBvAHIAZQAgAHQAaABlACAAagBvAGkAbgBcAG4AIAAgACAAIAAgACAAIAAgACAAIAAgACAAIAAgACAAIAAgACAAIAAgACAAIAAgACAAIAAgACAAIAAgACAAIAAgACAAIAAgACAAIAAgACAAIAAgACAAIAAgACAAVwBpAGwAbAAgAGQAZQBmAGEAdQBsAHQAIAB0AG8AIABGAEEATABTAEUAIAAoADAAKQAgAGkAZgAgAG4AbwB0ACAAcwB1AHAAcABsAGkAZQBkAFwAbgAgACAAIAAgACAAIAAgACAAKwAgAGwAaQBzAHQAXwBvAG4AZQBfAGIAeQBfAGMAbwBsAHUAbQBuACAAIAAgACAAPQAgACgAbwBwAHQAaQBvAG4AYQBsACkAIABBACAAVAByAHUAZQAvAEYAYQBsAHMAZQAgAHYAYQBsAHUAZQAgAC0ALQAgAGkAZgAgAGwAaQBzAHQAXwBvAG4AZQAgAGkAcwAgAHQAbwAgAGIAZQAgAGMAbwBuAHYAZQByAHQAZQBkACAAdABvACAAYQAgADEARAAgAGwAaQBzAHQALAAgAHQAaABpAHMAIABpAG4AcAB1AHQAIABkAGUAdABlAHIAbQBpAG4AZQBzACAAdwBoAGUAdABoAGUAcgAgAHQAbwAgAHIAZQBhAGQAIABsAGkAcwB0AF8AbwBuAGUAIABiAHkAIABjAG8AbAB1AG0AbgAgACgAVABSAFUARQApACAAbwByACAAYgB5ACAAcgBvAHcAIAAoAEYAQQBMAFMARQApAFwAbgAgACAAIAAgACAAIAAgACAAIAAgACAAIAAgACAAIAAgACAAIAAgACAAIAAgACAAIAAgACAAIAAgACAAIAAgACAAIAAgACAAIAAgACAAIAAgACAAIAAgACAAIABXAGkAbABsACAAZABlAGYAYQB1AGwAdAAgAHQAbwAgAFQAUgBVAEUAIAAoADEAKQAgAGkAZgAgAG4AbwB0ACAAcwB1AHAAcABsAGkAZQBkAFwAbgAgACAAIAAgACAAIAAgACAAKwAgAGMAbwBuAHYAZQByAHQAXwBsAGkAcwB0AF8AdAB3AG8AIAAgACAAIAAgACAAPQAgACgAbwBwAHQAaQBvAG4AYQBsACkAIABBACAAVAByAHUAZQAvAEYAYQBsAHMAZQAgAHYAYQBsAHUAZQAgAHcAaABpAGMAaAAgAGQAZQB0AGUAcgBtAGkAbgBlAHMAIAB3AGgAZQB0AGgAZQByACAAdABvACAAYwBvAG4AdgBlAHIAdAAgAGwAaQBzAHQAXwB0AHcAbwAgAHQAbwAgAGEAIAAxAEQAIABsAGkAcwB0ACAALwAgAGEAIABzAGkAbgBnAGwAZQAgAGMAbwBsAHUAbQBuACAAbABpAHMAdAAgAGIAZQBmAG8AcgBlACAAdABoAGUAIABqAG8AaQBuAFwAbgAgACAAIAAgACAAIAAgACAAIAAgACAAIAAgACAAIAAgACAAIAAgACAAIAAgACAAIAAgACAAIAAgACAAIAAgACAAIAAgACAAIAAgACAAIAAgACAAIAAgACAAIABXAGkAbABsACAAZABlAGYAYQB1AGwAdAAgAHQAbwAgAEYAQQBMAFMARQAgACgAMAApACAAaQBmACAAbgBvAHQAIABzAHUAcABwAGwAaQBlAGQAXABuACAAIAAgACAAIAAgACAAIAArACAAbABpAHMAdABfAHQAdwBvAF8AYgB5AF8AYwBvAGwAdQBtAG4AIAAgACAAIAA9ACAAKABvAHAAdABpAG8AbgBhAGwAKQAgAEEAIABUAHIAdQBlAC8ARgBhAGwAcwBlACAAdgBhAGwAdQBlACAALQAtACAAaQBmACAAbABpAHMAdABfAHQAdwBvACAAaQBzACAAdABvACAAYgBlACAAYwBvAG4AdgBlAHIAdABlAGQAIAB0AG8AIABhACAAMQBEACAAbABpAHMAdAAsACAAdABoAGkAcwAgAGkAbgBwAHUAdAAgAGQAZQB0AGUAcgBtAGkAbgBlAHMAIAB3AGgAZQB0AGgAZQByACAAdABvACAAcgBlAGEAZAAgAGwAaQBzAHQAXwB0AHcAbwAgAGIAeQAgAGMAbwBsAHUAbQBuACAAKABUAFIAVQBFACkAIABvAHIAIABiAHkAIAByAG8AdwAgACgARgBBAEwAUwBFACkAXABuACAAIAAgACAAIAAgACAAIAAgACAAIAAgACAAIAAgACAAIAAgACAAIAAgACAAIAAgACAAIAAgACAAIAAgACAAIAAgACAAIAAgACAAIAAgACAAIAAgACAAIAAgAFcAaQBsAGwAIABkAGUAZgBhAHUAbAB0ACAAdABvACAAVABSAFUARQAgACgAMQApACAAaQBmACAAbgBvAHQAIABzAHUAcABwAGwAaQBlAGQAXABuACAAIAAgACAAIAAgACAAIAArACAAcgBlAHAAbABhAGMAZQBfAGIAbABhAG4AawBzACAAIAAgACAAIAAgACAAIAA9ACAAKABvAHAAdABpAG8AbgBhAGwAKQAgAEEAIAB2AGEAbAB1AGUAIAAoAG4AdQBtAGIAZQByACAAbwByACAAcwB0AHIAaQBuAGcAKQAgAHcAaABpAGMAaAAgAGkAcwAgAHUAcwBlAGQAIAB0AG8AIAByAGUAcABsAGEAYwBlACAAYQBuAHkAIABiAGwAYQBuAGsAIABjAGUAbABsACAAdgBhAGwAdQBlAHMAIABpAG4AIABsAGkAcwB0AF8AbwBuAGUAIABhAG4AZAAgAGwAaQBzAHQAXwB0AHcAbwAgAGIAZQBmAG8AcgBlACAAdABoAGUAIABqAG8AaQBuAFwAbgAgACAAIAAgACAAIAAgACAAKwAgAGYAaQBsAHQAZQByAF8AYgBsAGEAbgBrAHMAIAAgACAAIAAgACAAIAAgACAAPQAgACgAbwBwAHQAaQBvAG4AYQBsACkAIABBACAAVAByAHUAZQAvAEYAYQBsAHMAZQAgAHYAYQBsAHUAZQAgAHcAaABpAGMAaAAgAGQAZQB0AGUAcgBtAGkAbgBlAHMAIAB3AGgAZQB0AGgAZQByACAAdABvACAAZgBpAGwAdABlAHIAIABvAHUAdAAgAGIAbABhAG4AawAgAHIAbwB3AHMAIABpAG4AIABsAGkAcwB0AF8AbwBuAGUAIABhAG4AZAAvAG8AcgAgAGwAaQBzAHQAXwB0AHcAbwAgAGIAZQBmAG8AcgBlACAAdABoAGUAIABqAG8AaQBuAFwAbgAgACAAIAAgACAAIAAgACAAIAAgACAAIAAgACAAIAAgACAAIAAgACAAIAAgACAAIAAgACAAIAAgACAAIAAgACAAIAAgACAAIAAgACAAIAAgACAAIAAgACAAIABXAGkAbABsACAAZABlAGYAYQB1AGwAdAAgAHQAbwAgAEYAQQBMAFMARQAgACgAMAApACAAaQBmACAAbgBvAHQAIABzAHUAcABwAGwAaQBlAGQAXABuACAAIAAgACAAIAAgACAAIAArACAAZgBpAGwAdABlAHIAXwBlAHIAcgBvAHIAcwAgACAAIAAgACAAIAAgACAAIAA9ACAAKABvAHAAdABpAG8AbgBhAGwAKQAgAEEAIABUAHIAdQBlAC8ARgBhAGwAcwBlACAAdgBhAGwAdQBlACAAdwBoAGkAYwBoACAAZABlAHQAZQByAG0AaQBuAGUAcwAgAHcAaABlAHQAaABlAHIAIAB0AG8AIABmAGkAbAB0AGUAcgAgAG8AdQB0ACAAcgBvAHcAcwAgAGkAbgAgAGwAaQBzAHQAXwBvAG4AZQAgAGEAbgBkAC8AbwByACAAbABpAHMAdABfAHQAdwBvACAAdwBoAGkAYwBoACAAYwBvAG4AdABhAGkAbgAgAGUAcgByAG8AcgAgAHYAYQBsAHUAZQBzACAALQAtACAAZgBpAGwAdABlAHIAaQBuAGcAIABvAGMAYwB1AHIAcwAgAGIAZQBmAG8AcgBlACAAdABoAGUAIABqAG8AaQBuAFwAbgAgACAAIAAgACAAIAAgACAAIAAgACAAIAAgACAAIAAgACAAIAAgACAAIAAgACAAIAAgACAAIAAgACAAIAAgACAAIAAgACAAIAAgACAAIAAgACAAIAAgACAAIABXAGkAbABsACAAZABlAGYAYQB1AGwAdAAgAHQAbwAgAEYAQQBMAFMARQAgACgAMAApACAAaQBmACAAbgBvAHQAIABzAHUAcABwAGwAaQBlAGQAXABuACAAIAAgACAAIAAgACAAIAArACAAZABpAHMAdABpAG4AYwB0AF8AcgBvAHcAcwAgACAAIAAgACAAIAAgACAAIAA9ACAAKABvAHAAdABpAG8AbgBhAGwAKQAgAEEAIABUAHIAdQBlAC8ARgBhAGwAcwBlACAAdgBhAGwAdQBlACAAdwBoAGkAYwBoACAAZABlAHQAZQByAG0AaQBuAGUAcwAgAHcAaABlAHQAaABlAHIAIAB0AG8AIABrAGUAZQBwACAAbwBuAGwAeQAgAGQAaQBzAHQAaQBuAGMAdAAvAHUAbgBpAHEAdQBlACAAcgBvAHcAcwAgAHcAaQB0AGgAaQBuACAAdABoAGUAIABvAHUAdABwAHUAdAAgAGEAcgByAGEAeQAgACgAVABSAFUARQApACAAbwByACAAcAByAG8AdgBpAGQAZQAgAGEAbABsACAAYwBhAGwAYwB1AGwAYQB0AGUAZAAgAHIAbwB3AHMAIAAoAEYAQQBMAFMARQApACAALQAtACAAYQBzAHMAZQBzAHMAZQBkACAAYQBmAHQAZQByACAAdABoAGUAIABqAG8AaQBuAFwAbgAgACAAIAAgACAAIAAgACAAIAAgACAAIAAgACAAIAAgACAAIAAgACAAIAAgACAAIAAgACAAIAAgACAAIAAgACAAIAAgACAAIAAgACAAIAAgACAAIAAgACAAIABXAGkAbABsACAAZABlAGYAYQB1AGwAdAAgAHQAbwAgAEYAQQBMAFMARQAgACgAMAApACAAaQBmACAAbgBvAHQAIABzAHUAcABwAGwAaQBlAGQAXABuACAAIAAgACAAIAAgACAAIAArACAAdgBlAHIAdABpAGMAYQBsAF8AbwB1AHQAcAB1AHQAIAAgACAAIAAgACAAIAA9ACAAKABvAHAAdABpAG8AbgBhAGwAKQAgAEEAIABUAHIAdQBlAC8ARgBhAHMAbABlACAAdgBhAGwAdQBlACAAdwBoAGkAYwBoACAAZABlAHQAZQByAG0AaQBuAGUAcwAgAHcAaABlAHQAaABlAHIAIAB0AG8AIABwAHIAbwB2AGkAZABlACAAdABoAGUAIABjAGEAbABjAHUAbABhAHQAZQBkACAAbwB1AHQAcAB1AHQAIABhAHIAcgBhAHkAIABpAG4AIABhACAAdgBlAHIAdABpAGMAYQBsACAAKABUAFIAVQBFACkAIABvAHIAIABoAG8AcgBpAHoAbwBuAHQAYQBsACAAKABGAEEATABTAEUAKQAgAG8AcgBpAGUAbgB0AGEAdABpAG8AbgBcAG4AIAAgACAAIAAgACAAIAAgACAAIAAgACAAIAAgACAAIAAgACAAIAAgACAAIAAgACAAIAAgACAAIAAgACAAIAAgACAAIAAgACAAIAAgACAAIAAgACAAIAAgACAAVwBpAGwAbAAgAGQAZQBmAGEAdQBsAHQAIAB0AG8AIABUAFIAVQBFACAAKAAxACkAIABpAGYAIABuAG8AdAAgAHMAdQBwAHAAbABpAGUAZABcAG4AIAAgACAAIABFAHIAcgBvAHIAIABjAG8AZABlAHMAOgBcAG4AIAAgACAAIAAgACAAIAAgACAAIAAgACAAIwBSAEUARgAhACAAIAAgACAAIAAgACAAPQAgAE8AYwBjAHUAcgBzACAAdwBoAGUAcgBlACAAZQBpAHQAaABlAHIAIAB0AGgAZQAgAGwAaQBzAHQAXwBvAG4AZQAgAG8AcgAgAGwAaQBzAHQAXwB0AHcAbwAgAGkAbgBwAHUAdABzACAAYQByAGUAIABuAG8AdAAgAHYAYQBsAGkAZAAgAHIAZQBmAGUAcgBlAG4AYwBlAHMAXABuACAAIAAgACAAIAAgACAAIAAgACAAIAAgACMAVgBBAEwAVQBFACEAIAAgACAAIAAgAD0AIABPAGMAYwB1AHIAcwAgAHcAaABlAG4AIABvAG4AZQAgAG8AZgAgAHQAaABlACAAbwBwAHQAaQBvAG4AYQBsACAAaQBuAHAAdQB0AHMAIAAoAG8AdABoAGUAcgAgAHQAaABhAG4AIAB0AGgAZQAgAHIAZQBwAGwAYQBjAGUAXwBiAGwAYQBuAGsAcwAgAGkAbgBwAHUAdAApACAAaQBzACAAbgBvAHQAIABhACAAdgBhAGwAaQBkACAAaQBuAHAAdQB0ACwAIABpAC4AZQAuACAAYQAgAG4AdQBtAGIAZQByACAAbwBmACAAYQAgAGwAbwBnAGkAYwBhAGwALwBCAG8AbwBsAGUAYQBuACAAdgBhAGwAdQBlAFwAbgAgACAAIAAgAE4AbwB0AGUAcwA6AFwAbgAgACAAIAAgACAAIAAgACAALQAgAFQAaABlACAAaQBuAHAAdQB0ACAAYQByAHIAYQB5AHMALwBsAGkAcwB0AHMAIAAoAGwAaQBzAHQAXwBvAG4AZQAsACAAbABpAHMAdABfAHQAdwBvACkAIABjAGEAbgAgAGIAZQAgAHAAcgBvAHYAaQBkAGUAZAAgAGEAcwAgAGUAaQB0AGgAZQByACAAMQBEACAAKABzAGkAbgBnAGwAZQAgAHIAbwB3ACAAbwByACAAcwBpAG4AZwBsAGUAIABjAG8AbAB1AG0AbgApACAAbwByACAAMgBEACAAYQByAHIAYQB5AHMAIAAoAG0AdQBsAHQAaQBwAGwAZQAgAHIAbwB3AHMAIABhAG4AZAAgAGMAbwBsAHUAbQBuAHMAKQAuAFwAbgAgACAAIAAgACAAIAAgACAAIAAgACAAIAAtAC0AIAB0AGgAZQAgAGYAdQBuAGMAdABpAG8AbgAgAHcAaQBsAGwAIABlAHYAYQBsAHUAYQB0AGUAIAB3AGgAZQB0AGgAZQByACAAdABoAGUAIABpAG4AcAB1AHQAIABsAGkAcwB0AHMAIABzAGgAbwB1AGwAZAAgAGIAZQAgAGMAbwBuAHMAaQBkAGUAcgBlAGQAIAB2AGUAcgB0AGkAYwBhAGwAIAAoAG0AbwByAGUAIAByAG8AdwBzACAAdABoAGEAbgAgAGMAbwBsAHUAbQBuAHMAKQAgAG8AcgAgAGgAbwByAGkAegB0AG8AbgBhAGwAIAAoAG0AbwByAGUAIABjAG8AbAB1AG0AbgBzACAAdABoAGEAbgAgAHIAbwB3AHMAKQAgAGEAbgBkACAAdAByAGEAbgBzAHAAbwBzAGUAIABhAHMAIABhAHAAcAByAG8AcAByAGkAYQB0AGUAIABzAG8AIAB0AGgAYQB0ACAAYgBvAHQAaAAgAGwAaQBzAHQAcwAgAGEAcgBlACAAdgBlAHIAdABpAGMAYQBsACAAYgBlAGYAbwByAGUAIAB0AGgAZQAgAGoAbwBpAG4ALgBcAG4AIAAgACAAIAAgACAAIAAgACAAIAAgACAALQAtACAAdABoAGkAcwAgAGYAdQBuAGMAdABpAG8AbgBhAGwAaQB0AHkAIABkAGUAZgBhAHUAbAB0AHMAIAB0AG8AIABhAG4AIABhAHMAcwB1AG0AZQBkACAAdgBlAHIAdABpAGMAYQBsACAAbwByAGkAZQBuAHQAYQB0AGkAbwBuACAAaQBmACAAdABoAGUAIABpAG4AcAB1AHQAIABsAGkAcwB0ACAAaABhAHMAIABhAG4AIABlAHEAdQBhAGwAIABuAHUAbQBiAGUAcgAgAG8AZgAgAHIAbwB3AHMAIABhAG4AZAAgAGMAbwBsAHUAbQBuAHMAIABcAG4AIAAgACAAIAAgACAAIAAgAC0AIABJAGYAIABhACAAMgBEACAAaQBuAHAAdQB0ACAAYQByAHIAYQB5ACAAaQBzACAAcAByAG8AdgBpAGQAZQBkACAAZgBvAHIAIABlAGkAdABoAGUAcgAgAGwAaQBzAHQAXwBvAG4AZQAgAG8AcgAgAGwAaQBzAHQAXwB0AHcAbwAsACAAdABoAGkAcwAgAGMAYQBuACAAYgBlACAAYwBvAG4AdgBlAHIAdABlAGQAIAB0AG8AIABhACAAMQBEACAAYQByAHIAYQB5ACAAKABzAGkAbgBnAGwAZQAgAGMAbwBsAHUAbQBuACkAIABiAGUAZgBvAHIAZQAgAHQAaABlACAAagBvAGkAbgAuACAAXABuACAAIAAgACAAIAAgACAAIAAtACAAVQBzAGkAbgBnACAAdABoAGUAIABmAGkAbAB0AGUAcgBfAGIAbABhAG4AawBzACAAcABhAHIAYQBtAGUAdABlAHIALAAgAGkAbgBwAHUAdAAgAHIAbwB3AHMAIAB3AGgAZQByAGUAIABhAGwAbAAgAGMAZQBsAGwAcwAgAGEAcgBlACAAYgBsAGEAbgBrACAAdgBhAGwAdQBlAHMAIABjAGEAbgAgAGIAZQAgAGYAaQBsAHQAZQByAGUAZAAgAG8AdQB0ADsAIABpAGYAIABhAHQAIABsAGUAYQBzAHQAIABvAG4AZQAgAHYAYQBsAHUAZQAgAG8AbgAgAHQAaABlACAAcgBvAHcAIABpAHMAIABuAG8AdAAgAGIAbABhAG4AawAgAHQAaABlAG4AIAB0AGgAZQAgAHIAbwB3ACAAaQBzACAAbgBvAHQAIABmAGkAbAB0AGUAcgBlAGQAIABvAHUAdAAuAFwAbgAgACAAIAAgACAAIAAgACAALQAgAEEAcwAgAHQAaABlACAAcgBlAHAAbABhAGMAZQBtAGUAbgB0ACAAbwBmACAAYQBuAHkAIABiAGwAYQBuAGsAIAB2AGEAbAB1AGUAcwAgACgAdQBzAGkAbgBnACAAYQBuAHkAIABzAHUAcABwAGwAaQBlAGQAIAByAGUAcABsAGEAYwBlAF8AYgBsAGEAbgBrAHMAIABpAG4AcAB1AHQAKQAgAGkAcwAgAHAAcgBvAGMAZQBzAHMAZQBkACAAcAByAGkAbwByACAAdABvACAAZgBpAGwAdABlAHIAaQBuAGcAIABzAHQAZQBwAHMALAAgAGkAZgAgAHQAaABlACAAcgBlAHAAbABhAGMAZQBfAGIAbABhAG4AawBzACAAaQBuAHAAdQB0ACAAaQBzACAAdQBzAGUAZAAgAHQAaABlAG4AIAB0AGgAZQAgAGYAaQBsAHQAZQByAF8AYgBsAGEAbgBrAHMAIABwAGEAcgBhAG0AZQB0AGUAcgAgAHcAaQBsAGwAIABoAGEAdgBlACAAbgBvACAAZQBmAGYAZQBjAHQALgBcAG4AIAAgACAAIAAgACAAIAAgAC0AIABVAHMAaQBuAGcAIAB0AGgAZQAgAGYAaQBsAHQAZQByAF8AZQByAHIAbwByAHMAIABwAGEAcgBhAG0AZQB0AGUAcgAsACAAaQBuAHAAdQB0ACAAcgBvAHcAcwAgAHcAaABlAHIAZQAgAGEAdAAgAGwAZQBhAHMAdAAgAG8AbgBlACAAYwBlAGwAbAAgAHYAYQBsAHUAZQAgAGkAcwAgAGEAbgAgAGUAcgByAG8AcgAgAGMAbwBkAGUALAAgAHQAaABlAG4AIAB0AGgAZQAgAHIAbwB3ACAAaQBzACAAZgBpAGwAdABlAHIAZQBkACAAbwB1AHQALgBcAG4AKgAvAFwAbgBSAFgATABfAEMAcgBvAHMAcwBKAG8AaQBuACAAPQAgAEwAQQBNAEIARABBACgAXABuACAAIAAgACAALwAvACAAUABhAHIAYQBtAGUAdABlAHIAIABkAGUAZgBpAG4AaQB0AGkAbwBuAHMAXABuACAAIAAgACAAbABpAHMAdABfAG8AbgBlACwAXABuACAAIAAgACAAbABpAHMAdABfAHQAdwBvACwAXABuACAAIAAgACAAWwBjAG8AbgB2AGUAcgB0AF8AbABpAHMAdABfAG8AbgBlAF0ALABcAG4AIAAgACAAIABbAGwAaQBzAHQAXwBvAG4AZQBfAGIAeQBfAGMAbwBsAHUAbQBuAF0ALABcAG4AIAAgACAAIABbAGMAbwBuAHYAZQByAHQAXwBsAGkAcwB0AF8AdAB3AG8AXQAsAFwAbgAgACAAIAAgAFsAbABpAHMAdABfAHQAdwBvAF8AYgB5AF8AYwBvAGwAdQBtAG4AXQAsAFwAbgAgACAAIAAgAFsAcgBlAHAAbABhAGMAZQBfAGIAbABhAG4AawBzAF0ALABcAG4AIAAgACAAIABbAGYAaQBsAHQAZQByAF8AYgBsAGEAbgBrAHMAXQAsAFwAbgAgACAAIAAgAFsAZgBpAGwAdABlAHIAXwBlAHIAcgBvAHIAcwBdACwAXABuACAAIAAgACAAWwBkAGkAcwB0AGkAbgBjAHQAXwByAG8AdwBzAF0ALABcAG4AIAAgACAAIABbAHYAZQByAHQAaQBjAGEAbABfAG8AdQB0AHAAdQB0AF0ALABcAG4AIAAgACAAIAAvAC8AIABNAGEAaQBuACAAZgB1AG4AYwB0AGkAbwBuACAAYgBvAGQAeQAvAGMAYQBsAGMAdQBsAGEAdABpAG8AbgBzAFwAbgAgACAAIAAgAEwARQBUACgAXABuACAAIAAgACAAIAAgACAAIAAvAC8AIABEAGUAYQBsAGkAbgBnACAAdwBpAHQAaAAgAG8AcAB0AGkAbwBuAGEAbAAgAHAAYQByAGEAbQBlAHQAZQByAHMAXABuACAAIAAgACAAIAAgACAAIABfAGMAdgB0ADEALAAgAEkARgAoACAASQBTAE8ATQBJAFQAVABFAEQAKABjAG8AbgB2AGUAcgB0AF8AbABpAHMAdABfAG8AbgBlACkALAAgAEYAQQBMAFMARQAsACAAYwBvAG4AdgBlAHIAdABfAGwAaQBzAHQAXwBvAG4AZQApACwAXABuACAAIAAgACAAIAAgACAAIABfAGIAeQBDAG8AbAAxACwAIABJAEYAKAAgAEkAUwBPAE0ASQBUAFQARQBEACgAbABpAHMAdABfAG8AbgBlAF8AYgB5AF8AYwBvAGwAdQBtAG4AKQAsACAAVABSAFUARQAsACAAbABpAHMAdABfAG8AbgBlAF8AYgB5AF8AYwBvAGwAdQBtAG4AKQAsAFwAbgAgACAAIAAgACAAIAAgACAAXwBjAHYAdAAyACwAIABJAEYAKAAgAEkAUwBPAE0ASQBUAFQARQBEACgAYwBvAG4AdgBlAHIAdABfAGwAaQBzAHQAXwB0AHcAbwApACwAIABGAEEATABTAEUALAAgAGMAbwBuAHYAZQByAHQAXwBsAGkAcwB0AF8AdAB3AG8AKQAsAFwAbgAgACAAIAAgACAAIAAgACAAXwBiAHkAQwBvAGwAMgAsACAASQBGACgAIABJAFMATwBNAEkAVABUAEUARAAoAGwAaQBzAHQAXwB0AHcAbwBfAGIAeQBfAGMAbwBsAHUAbQBuACkALAAgAFQAUgBVAEUALAAgAGwAaQBzAHQAXwB0AHcAbwBfAGIAeQBfAGMAbwBsAHUAbQBuACkALABcAG4AIAAgACAAIAAgACAAIAAgAF8AcgBlAHAALAAgAEkARgAoACAASQBTAE8ATQBJAFQAVABFAEQAKAByAGUAcABsAGEAYwBlAF8AYgBsAGEAbgBrAHMAKQAsACAAXAAiAFwAIgAsACAAcgBlAHAAbABhAGMAZQBfAGIAbABhAG4AawBzACkALABcAG4AIAAgACAAIAAgACAAIAAgAF8AYgBsAG4AawAsACAASQBGACgAIABJAFMATwBNAEkAVABUAEUARAAoAGYAaQBsAHQAZQByAF8AYgBsAGEAbgBrAHMAKQAsACAARgBBAEwAUwBFACwAIABmAGkAbAB0AGUAcgBfAGIAbABhAG4AawBzACkALABcAG4AIAAgACAAIAAgACAAIAAgAF8AZQByAHIAcwAsACAASQBGACgAIABJAFMATwBNAEkAVABUAEUARAAoAGYAaQBsAHQAZQByAF8AZQByAHIAbwByAHMAKQAsACAARgBBAEwAUwBFACwAIABmAGkAbAB0AGUAcgBfAGUAcgByAG8AcgBzACkALABcAG4AIAAgACAAIAAgACAAIAAgAF8AZABzAHQALAAgAEkARgAoACAASQBTAE8ATQBJAFQAVABFAEQAKABkAGkAcwB0AGkAbgBjAHQAXwByAG8AdwBzACkALAAgAEYAQQBMAFMARQAsACAAZABpAHMAdABpAG4AYwB0AF8AcgBvAHcAcwApACwAXABuACAAIAAgACAAIAAgACAAIABfAHYAcgB0ACwAIABJAEYAKAAgAEkAUwBPAE0ASQBUAFQARQBEACgAdgBlAHIAdABpAGMAYQBsAF8AbwB1AHQAcAB1AHQAKQAsACAAVABSAFUARQAsACAAdgBlAHIAdABpAGMAYQBsAF8AbwB1AHQAcAB1AHQAKQAsAFwAbgAgACAAIAAgACAAIAAgACAALwAvACAASQBuAHAAdQB0ACAAYwBoAGUAYwBrAHMAIABmAG8AcgAgAHQAaABlACAAbwBwAHQAaQBvAG4AYQBsACAAcABhAHIAYQBtAGUAdABlAHIAcwAgAGEAbgBkACAAcgBlAHEAdQBpAHIAZQBkACAAcABhAHIAYQBtAGUAdABlAHIAcwAsACAAcgBlAHQAdQByAG4AaQBuAGcAIAB0AGgAZQAgAF8AaQBuAHAAQwBoAGsAIAB2AGEAbAB1AGUAIABhAHMAIAAxAC0AdABvAC0AMwBcAG4AIAAgACAAIAAgACAAIAAgAF8AYwBoAGsALAAgAFIARQBEAFUAQwBFACgAMAAsAFwAbgAgACAAIAAgACAAIAAgACAAIAAgACAAIABWAFMAVABBAEMASwAoAF8AYwB2AHQAMQAsACAAXwBiAHkAQwBvAGwAMQAsACAAXwBjAHYAdAAyACwAIABfAGIAeQBDAG8AbAAyACwAIABfAGIAbABuAGsALAAgAF8AZQByAHIAcwAsACAAXwBkAHMAdAAsACAAXwB2AHIAdAApACwAXABuACAAIAAgACAAIAAgACAAIAAgACAAIAAgAEwAQQBNAEIARABBACgAXwBhAGMAYwAsAF8AdgBhAGwALAAgAF8AYQBjAGMAIAArACAAQQBOAEQAKAAgAE4ATwBUACgASQBTAEwATwBHAEkAQwBBAEwAKABfAHYAYQBsACkAKQAsACAATgBPAFQAKABJAFMATgBVAE0AQgBFAFIAKABfAHYAYQBsACkAKQApACkAXABuACAAIAAgACAAIAAgACAAIAApACwAXABuACAAIAAgACAAIAAgACAAIABfAGkAbgBwAEMAaABrACwAIABJAEYAKABcAG4AIAAgACAAIAAgACAAIAAgACAAIAAgACAATwBSACgAIABOAE8AVAAoAEkAUwBSAEUARgAoAGwAaQBzAHQAXwBvAG4AZQApACkALAAgAE4ATwBUACgASQBTAFIARQBGACgAbABpAHMAdABfAHQAdwBvACkAKQApACwAIAAyACwAXABuACAAIAAgACAAIAAgACAAIAAgACAAIAAgAEkARgAoAF8AYwBoAGsAIAA+ACAAMAAsACAAMwAsAFwAbgAgACAAIAAgACAAIAAgACAAIAAgACAAIAAxACkAXABuACAAIAAgACAAIAAgACAAIAApACwAXABuACAAIAAgACAAIAAgACAAIAAvAC8AIABEAGUAdABlAHIAbQBpAG4AZQAgAGkAZgAgAHQAaABlACAAaQBuAHAAdQB0ACAAYQByAHIAYQB5ACAAbABpAHMAdABzACAAYQByAGUAIAB0AG8AIABiAGUAIABjAG8AbgBzAGkAZABlAHIAZQBkACAAdgBlAHIAdABpAGMAYQBsAGwAeQAgAG8AcgAgAGgAbwByAGkAegBvAG4AdABhAGwAbAB5ACAAbwByAGkAZQBuAHQAZQBkACAAKABhAHMAcwB1AG0AZQBzACAAdgBlAHIAdABpAGMAYQBsACAAaQBmACAAcwBxAHUAYQByAGUAIABpAG4AIABkAGkAbQBlAG4AcwBpAG8AbgBzACkAXABuACAAIAAgACAAIAAgACAAIAAvAC8AIAAgAC0ALQAgAGEAcwBzAHUAbQBlAHMAIAB2AGUAcgB0AGkAYwBhAGwAIABvAHIAaQBlAG4AdABhAHQAaQBvAG4AIABiAHkAIABkAGUAZgBhAHUAbAB0ACwAIABlAC4AZwAuACAAaQBmACAAdABoAGUAcgBlACAAYQByAGUAIABzAHEAdQBhAHIAZQAgAGQAaQBtAGUAbgBzAGkAbwBuAHMAXABuACAAIAAgACAAIAAgACAAIABfAGgAegAxACwAIAAoAEMATwBMAFUATQBOAFMAKABsAGkAcwB0AF8AbwBuAGUAKQAgAD4AIABSAE8AVwBTACgAbABpAHMAdABfAG8AbgBlACkAKQAsAFwAbgAgACAAIAAgACAAIAAgACAAXwBoAHoAMgAsACAAKABDAE8ATABVAE0ATgBTACgAbABpAHMAdABfAHQAdwBvACkAIAA+ACAAUgBPAFcAUwAoAGwAaQBzAHQAXwB0AHcAbwApACkALABcAG4AIAAgACAAIAAgACAAIAAgAC8ALwAgAFIAZQBwAGwAYQBjAGUAIABiAGwAYQBuAGsAIAB2AGEAbAB1AGUAcwAgAHcAaQB0AGgAIAB0AGgAZQAgAHIAZQBwAGwAYQBjAGUAbQBlAG4AdAAgAHMAdAByAGkAbgBnACAAYQBzACAAYQBwAHAAcgBvAHAAcgBpAGEAdABlAFwAbgAgACAAIAAgACAAIAAgACAAXwBsAGkAcwB0ADEALAAgAEkARgAoACAASQBTAEIATABBAE4ASwAoAGwAaQBzAHQAXwBvAG4AZQApACwAIABfAHIAZQBwACwAIABsAGkAcwB0AF8AbwBuAGUAKQAsAFwAbgAgACAAIAAgACAAIAAgACAAXwBsAGkAcwB0ADIALAAgAEkARgAoACAASQBTAEIATABBAE4ASwAoAGwAaQBzAHQAXwB0AHcAbwApACwAIABfAHIAZQBwACwAIABsAGkAcwB0AF8AdAB3AG8AKQAsAFwAbgAgACAAIAAgACAAIAAgACAALwAvACAAUgBlAC0AbwByAGkAZQBuAHQAYQB0AGUAIAB0AGgAZQAgAGkAbgBwAHUAdAAgAGwAaQBzAHQAcwAgAGkAZgAgAG4AbwB0ACAAdgBlAHIAdABpAGMAYQBsACwAIABhAG4AZAAgAGMAbwBuAHYAZQByAHQAIAB0AG8AIABhACAAcwBpAG4AZwBsAGUAIAB2AGUAcgB0AGkAYwBhAGwAIAAxAEQAIABhAHIAcgBhAHkAIABpAGYAIABjAGgAbwBzAGUAbgAgAGIAeQAgAHQAaABlACAAdQBzAGUAcgBcAG4AIAAgACAAIAAgACAAIAAgAF8AdABiAGwAMQAsACAATABFAFQAKABcAG4AIAAgACAAIAAgACAAIAAgACAAIAAgACAAXwB0AFQALAAgAEkARgAoAF8AaAB6ADEALAAgAFQAUgBBAE4AUwBQAE8AUwBFACgAXwBsAGkAcwB0ADEAKQAsACAAXwBsAGkAcwB0ADEAKQAsAFwAbgAgACAAIAAgACAAIAAgACAAIAAgACAAIABJAEYAKABfAGMAdgB0ADEALABcAG4AIAAgACAAIAAgACAAIAAgACAAIAAgACAAIAAgACAAIABUAE8AQwBPAEwAKABfAHQAVAAsACAAMAAsACAASQBGACgAXwBoAHoAMQAsACAATgBPAFQAKABfAGIAeQBDAG8AbAAxACkALAAgAF8AYgB5AEMAbwBsADEAKQApACwAXABuACAAIAAgACAAIAAgACAAIAAgACAAIAAgACAAIAAgACAAXwB0AFQAXABuACAAIAAgACAAIAAgACAAIAAgACAAIAAgACkAXABuACAAIAAgACAAIAAgACAAIAApACwAXABuACAAIAAgACAAIAAgACAAIABfAHQAYgBsADIALAAgAEwARQBUACgAXABuACAAIAAgACAAIAAgACAAIAAgACAAIAAgAF8AdABUACwAIABJAEYAKABfAGgAegAyACwAIABUAFIAQQBOAFMAUABPAFMARQAoAF8AbABpAHMAdAAyACkALAAgAF8AbABpAHMAdAAyACkALABcAG4AIAAgACAAIAAgACAAIAAgACAAIAAgACAASQBGACgAXwBjAHYAdAAyACwAXABuACAAIAAgACAAIAAgACAAIAAgACAAIAAgACAAIAAgACAAVABPAEMATwBMACgAXwB0AFQALAAgADAALAAgAEkARgAoAF8AaAB6ADIALAAgAE4ATwBUACgAXwBiAHkAQwBvAGwAMgApACwAIABfAGIAeQBDAG8AbAAyACkAKQAsAFwAbgAgACAAIAAgACAAIAAgACAAIAAgACAAIAAgACAAIAAgAF8AdABUAFwAbgAgACAAIAAgACAAIAAgACAAIAAgACAAIAApAFwAbgAgACAAIAAgACAAIAAgACAAKQAsAFwAbgAgACAAIAAgACAAIAAgACAALwAvACAARgBvAHIAIAB0AGgAZQAgAHYAZQByAHQAaQBjAGEAbAAgAGEAbgBkACAAYwBvAG4AdgBlAHIAdABlAGQAIABsAGkAcwB0AHMALAAgAGMAcgBlAGEAdABlACAAYQAgAGYAaQBsAHQAZQByACAAaQBuAGMAbAB1AHMAaQBvAG4AIABsAGkAcwB0ACAAYQBuAGQAIABmAGkAbAB0AGUAcgAgAGEAcwAgAGQAZQB0AGUAcgBtAGkAbgBlAGQAIABiAHkAIAB0AGgAZQAgAHUAcwBlAHIAIABpAG4AcAB1AHQAcwBcAG4AIAAgACAAIAAgACAAIAAgAF8AaQBuAGMAMQAsACAAQgBZAFIATwBXACgAXwB0AGIAbAAxACwAIABMAEEATQBCAEQAQQAoAF8AcgBvAHcALAAgAEkARgAoAF8AYgBsAG4AawAsACAAUwBVAE0AKAAtAC0AKABJAEYATgBBACgAXwByAG8AdwAsACAAXAAiACMAXAAiACkAIAA8AD4AIABcACIAXAAiACkAKQAsACAAMQApACAAKgAgAEkARgAoAF8AZQByAHIAcwAsACAATgBPAFQAKABJAFMARQBSAFIATwBSACgAUwBVAE0AKABfAHIAbwB3ACkAKQApACwAIAAxACkAKQApACwAXABuACAAIAAgACAAIAAgACAAIABfAGkAbgBjADIALAAgAEIAWQBSAE8AVwAoAF8AdABiAGwAMgAsACAATABBAE0AQgBEAEEAKABfAHIAbwB3ACwAIABJAEYAKABfAGIAbABuAGsALAAgAFMAVQBNACgALQAtACgASQBGAE4AQQAoAF8AcgBvAHcALAAgAFwAIgAjAFwAIgApACAAPAA+ACAAXAAiAFwAIgApACkALAAgADEAKQAgACoAIABJAEYAKABfAGUAcgByAHMALAAgAE4ATwBUACgASQBTAEUAUgBSAE8AUgAoAFMAVQBNACgAXwByAG8AdwApACkAKQAsACAAMQApACkAKQAsAFwAbgAgACAAIAAgACAAIAAgACAAXwBmAGwAdAByADEALAAgAEYASQBMAFQARQBSACgAXwB0AGIAbAAxACwAIABfAGkAbgBjADEAKQAsAFwAbgAgACAAIAAgACAAIAAgACAAXwBmAGwAdAByADIALAAgAEYASQBMAFQARQBSACgAXwB0AGIAbAAyACwAIABfAGkAbgBjADIAKQAsAFwAbgAgACAAIAAgACAAIAAgACAALwAvACAAQwBhAGwAYwB1AGwAYQB0AGUAIAB0AGgAZQAgAG4AdQBtAGIAZQByACAAbwBmACAAcgBvAHcAcwAgAGEAbgBkACAAYwBvAGwAdQBtAG4AcwAgAGYAbwByACAAZQBhAGMAaAAgAG8AZgAgAHQAaABlACAAZgBpAGwAdABlAHIAZQBkACAAbABpAHMAdABzAFwAbgAgACAAIAAgACAAIAAgACAAXwByAHIAMQAsACAAUgBPAFcAUwAoAF8AZgBsAHQAcgAxACkALABcAG4AIAAgACAAIAAgACAAIAAgAF8AcgByADIALAAgAFIATwBXAFMAKABfAGYAbAB0AHIAMgApACwAXABuACAAIAAgACAAIAAgACAAIABfAGMAYwAxACwAIABDAE8ATABVAE0ATgBTACgAXwBmAGwAdAByADEAKQAsAFwAbgAgACAAIAAgACAAIAAgACAAXwBjAGMAMgAsACAAQwBPAEwAVQBNAE4AUwAoAF8AZgBsAHQAcgAyACkALABcAG4AIAAgACAAIAAgACAAIAAgAC8ALwAgAEMAYQBsAGMAdQBsAGEAdABlACAAdABoAGUAIABvAHUAdABwAHUAdAAgAGEAcgByAGEAeQBcAG4AIAAgACAAIAAgACAAIAAgAF8AcgB0AG4ALAAgAEwARQBUACgAXABuACAAIAAgACAAIAAgACAAIAAgACAAIAAgAC8ALwAgAEMAcgBlAGEAdABlACAAdABoAGUAIAByAGUAcABlAGEAdABlAGQAIABsAGkAcwB0AHMAIABhAG4AZAAgAHMAdABhAGMAawAgAGgAbwByAGkAegBvAG4AdABhAGwAbAB5AFwAbgAgACAAIAAgACAAIAAgACAAIAAgACAAIABfAGMAVAAsACAASABTAFQAQQBDAEsAKABcAG4AIAAgACAAIAAgACAAIAAgACAAIAAgACAAIAAgACAAIABNAEEASwBFAEEAUgBSAEEAWQAoAF8AcgByADEAIAAqACAAXwByAHIAMgAsACAAXwBjAGMAMQAsACAATABBAE0AQgBEAEEAKABfAHIAbwB3ACwAXwBjAG8AbAAsACAASQBOAEQARQBYACgAXwBmAGwAdAByADEALAAgAFIATwBVAE4ARABVAFAAKABfAHIAbwB3ACAALwAgAF8AcgByADIALAAgADAAKQAsACAAXwBjAG8AbAApACkAKQAsAFwAbgAgACAAIAAgACAAIAAgACAAIAAgACAAIAAgACAAIAAgAE0AQQBLAEUAQQBSAFIAQQBZACgAXwByAHIAMQAgACoAIABfAHIAcgAyACwAIABfAGMAYwAyACwAIABMAEEATQBCAEQAQQAoAF8AcgBvAHcALABfAGMAbwBsACwAIABJAE4ARABFAFgAKABfAGYAbAB0AHIAMgAsACAATQBPAEQAKABfAHIAbwB3ACAALQAgADEALAAgAF8AcgByADIAKQAgACsAIAAxACwAIABfAGMAbwBsACkAKQApAFwAbgAgACAAIAAgACAAIAAgACAAIAAgACAAIAApACwAXABuACAAIAAgACAAIAAgACAAIAAgACAAIAAgAC8ALwAgAEwAaQBtAGkAdAAgAHQAbwAgAHUAbgBpAHEAdQBlACAAcgBvAHcAcwAgAG8AbgBsAHkAIABhAHMAIAByAGUAcQB1AGkAcgBlAGQAIABiAHkAIAB1AHMAZQByACAAaQBuAHAAdQB0AHMAXABuACAAIAAgACAAIAAgACAAIAAgACAAIAAgAF8AZABUACwAIABJAEYAKABfAGQAcwB0ACwAXABuACAAIAAgACAAIAAgACAAIAAgACAAIAAgACAAIAAgACAAVQBOAEkAUQBVAEUAKABfAGMAVAApACwAXABuACAAIAAgACAAIAAgACAAIAAgACAAIAAgACAAIAAgACAAXwBjAFQAXABuACAAIAAgACAAIAAgACAAIAAgACAAIAAgACkALABcAG4AIAAgACAAIAAgACAAIAAgACAAIAAgACAALwAvACAAVAByAGEAbgBzAHAAbwBzAGUAIAB0AGgAZQAgAHYAZQByAHQAaQBjAGEAbAAgAG8AdQB0AHAAdQB0ACAAYQByAHIAYQB5ACAAdABvACAAaABvAHIAaQB6AHQAbwBuAGEAbAAgACgAbABlAGYAdAAtAHQAbwAtAHIAaQBnAGgAdAApACAAYQBzACAAcgBlAHEAdQBpAHIAZQBkACAAYgB5ACAAdQBzAGUAcgAgAGkAbgBwAHUAdABzAFwAbgAgACAAIAAgACAAIAAgACAAIAAgACAAIABfAHIAVAAsACAASQBGACgATgBPAFQAKABfAHYAcgB0ACkALABcAG4AIAAgACAAIAAgACAAIAAgACAAIAAgACAAIAAgACAAIABUAFIAQQBOAFMAUABPAFMARQAoAF8AZABUACkALABcAG4AIAAgACAAIAAgACAAIAAgACAAIAAgACAAIAAgACAAIABfAGQAVABcAG4AIAAgACAAIAAgACAAIAAgACAAIAAgACAAKQAsACAAXwByAFQAXABuACAAIAAgACAAIAAgACAAIAApACwAXABuACAAIAAgACAAIAAgACAAIAAvAC8AIABDAGgAZQBjAGsAIABpAGYAIABhAG4AIABpAG4AcAB1AHQAIABjAGgAZQBjAGsAIABoAGEAcwAgAGYAbABhAGcAZwBlAGQAXABuACAAIAAgACAAIAAgACAAIAAvAC8AIAAgAC0ALQAgAGkAZgAgAHMAbwAsACAAbwB1AHQAcAB1AHQAIAB0AGgAZQAgAGEAcABwAHIAbwBwAHIAaQBhAHQAZQAgAGUAcgByAG8AcgAgAGMAbwBkAGUAXABuACAAIAAgACAAIAAgACAAIAAvAC8AIAAgAC0ALQAgAGkAZgAgAG4AbwB0ACAAbwB1AHQAcAB1AHQAIAB0AGgAZQAgAGMAYQBsAGMAdQBsAGEAdABlAGQAIABvAHUAdABwAHUAdAAgAGEAcgByAGEAeQBcAG4AIAAgACAAIAAgACAAIAAgAEMASABPAE8AUwBFACgAXwBpAG4AcABDAGgAawAsACAAXwByAHQAbgAsACAASQBOAEQASQBSAEUAQwBUACgAXAAiAFwAIgApACwAIAAjAFYAQQBMAFUARQAhACkAXABuACAAIAAgACAAKQBcAG4AKQA7ACIAfQBdACwAIgBwAHIAbwBqAGUAYwB0AE4AYQBtAGUAcwAiADoAWwAiAFIAWABMAF8AQwByAG8AcwBzAEoAbwBpAG4AIgBdACwAIgBsAG8AYwBhAGwAZQAiADoAewAiAGwAaQBzAHQAUwBlAHAAYQByAGEAdABvAHIAIgA6ACIALAAiACwAIgByAG8AdwBTAGUAcABhAHIAYQB0AG8AcgAiADoAIgA7ACIALAAiAGMAbwBsAHUAbQBuAFMAZQBwAGEAcgBhAHQAbwByACIAOgAiACwAIgAsACIAdABoAG8AdQBzAGEAbgBkAHMAUwBlAHAAYQByAGEAdABvAHIAIgA6ACIALAAiACwAIgB0AGgAbwB1AHMAYQBuAGQAcwBQAG8AcwBpAHQAaQBvAG4AcwAiADoAWwAzAF0ALAAiAGQAZQBjAGkAbQBhAGwAUwBlAHAAYQByAGEAdABvAHIAIgA6ACIALgAiACwAIgBkAGEAdABlAE8AcgBkAGUAcgAiADoAIgBEAE0AWQAiACwAIgBjAHUAcgByAGUAbgBjAHkAUwB5AG0AYgBvAGwAIgA6ACIAowAiACwAIgBpAHMAQwB1AHIAcgBlAG4AYwB5AFMAeQBtAGIAbwBsAEwAZQBhAGQAIgA6AHQAcgB1AGUALAAiAGkAcwBDAHUAcgByAGUAbgBjAHkAUwBlAHAAQgB5AFMAcABhAGMAZQAiADoAZgBhAGwAcwBlACwAIgByAG8AdwBMAGUAdAB0AGUAcgAiADoAIgBSACIALAAiAGMAbwBsAHUAbQBuAEwAZQB0AHQAZQByACIAOgAiAEMAIgAsACIAcgBjAEwAZQBmAHQAQgByAGEAYwBrAGUAdAAiADoAIgBbACIALAAiAHIAYwBSAGkAZwBoAHQAQgByAGEAYwBrAGUAdAAiADoAIgBdACIALAAiAHMAdABhAHQAZQBtAGUAbgB0AFMAZQBwAGEAcgBhAHQAbwByACIAOgAiADsAIgAsACIAbABvAGMAYQBsAGUATgBhAG0AZQAiADoAIgBlAG4ALQB1AHMAIgB9AH0A</AFEJSONBlob>
</file>

<file path=customXml/itemProps1.xml><?xml version="1.0" encoding="utf-8"?>
<ds:datastoreItem xmlns:ds="http://schemas.openxmlformats.org/officeDocument/2006/customXml" ds:itemID="{E868B07E-8E73-453F-8EDC-C5D00DFF7CD9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CrossJoin</vt:lpstr>
      <vt:lpstr>Demo</vt:lpstr>
      <vt:lpstr>VBA</vt:lpstr>
      <vt:lpstr>Lookups</vt:lpstr>
      <vt:lpstr>_OnOff</vt:lpstr>
      <vt:lpstr>_YesNo</vt:lpstr>
    </vt:vector>
  </TitlesOfParts>
  <Company>RXL Development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RXL_CrossJoin Lambda Function</dc:title>
  <dc:subject>Excel LAMBDA function development</dc:subject>
  <dc:creator>Robert Silk</dc:creator>
  <cp:keywords>https://excel-bits.net/</cp:keywords>
  <cp:lastModifiedBy>Robert Silk</cp:lastModifiedBy>
  <dcterms:created xsi:type="dcterms:W3CDTF">2023-11-03T12:13:36Z</dcterms:created>
  <dcterms:modified xsi:type="dcterms:W3CDTF">2025-07-07T11:05:57Z</dcterms:modified>
  <cp:category>LAMBDA functions</cp:category>
</cp:coreProperties>
</file>