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D:\USBC Backup\_RXL\Development\LAMBDA\"/>
    </mc:Choice>
  </mc:AlternateContent>
  <xr:revisionPtr revIDLastSave="0" documentId="13_ncr:1_{8AE7F555-8B6C-487A-AF85-AE5BDF902D66}" xr6:coauthVersionLast="47" xr6:coauthVersionMax="47" xr10:uidLastSave="{00000000-0000-0000-0000-000000000000}"/>
  <bookViews>
    <workbookView xWindow="-108" yWindow="-108" windowWidth="23256" windowHeight="12456" xr2:uid="{C29E0D24-0EA8-4D41-8E06-9F040E158B6C}"/>
  </bookViews>
  <sheets>
    <sheet name="TextBetween" sheetId="13" r:id="rId1"/>
    <sheet name="Demo" sheetId="14" r:id="rId2"/>
    <sheet name="Lookups" sheetId="12" r:id="rId3"/>
  </sheets>
  <definedNames>
    <definedName name="_OnOff">Lookups!$C$6:$C$7</definedName>
    <definedName name="_YesNo">Lookups!$C$3:$C$4</definedName>
    <definedName name="RXL_TextBetween" comment="Returns the characters from a text string between a starting delimiter character(s) and ending delimiter character(s)">_xlfn.LAMBDA(_xlpm.text,_xlop.start_delimiter,_xlop.end_delimiter,_xlop.start_instance,_xlop.end_instance,_xlop.case_sensitive,_xlop.if_not_found,_xlfn.LET(_xlpm._delimA,IF(OR(_xlfn.ISOMITTED(_xlpm.start_delimiter),ISBLANK(_xlpm.start_delimiter)),"",_xlpm.start_delimiter),_xlpm._delimB,IF(OR(_xlfn.ISOMITTED(_xlpm.end_delimiter),ISBLANK(_xlpm.end_delimiter)),"",_xlpm.end_delimiter),_xlpm._instA,IF(OR(_xlfn.ISOMITTED(_xlpm.start_instance),ISBLANK(_xlpm.start_instance)),1,INT(_xlpm.start_instance)),_xlpm._instB,IF(OR(_xlfn.ISOMITTED(_xlpm.end_instance),ISBLANK(_xlpm.end_instance)),-1,INT(_xlpm.end_instance)),_xlpm._case,IF(_xlfn.ISOMITTED(_xlpm.case_sensitive),0,IF(_xlpm.case_sensitive,0,1)),_xlpm._inf,IF(OR(_xlfn.ISOMITTED(_xlpm.if_not_found),ISBLANK(_xlpm.if_not_found),_xlpm.if_not_found="",AND(ISLOGICAL(_xlpm.if_not_found),_xlpm.if_not_found=FALSE)),NA(),IF(ISLOGICAL(_xlpm.if_not_found),_xlpm.text,_xlpm.if_not_found)),_xlpm._end,IF(ISLOGICAL(_xlpm.if_not_found),_xlpm.if_not_found*1,0),_xlpm._inpChk,IF(OR(NOT(ISNUMBER(_xlpm._instA)),NOT(ISNUMBER(_xlpm._instB)),AND(NOT(ISLOGICAL(_xlpm._case)),NOT(ISNUMBER(_xlpm._case)))),2,1),_xlpm._calc,IF(OR(AND(_xlpm._delimA="",_xlpm._delimB="")),_xlpm.text,_xlfn.TEXTBEFORE(_xlfn.TEXTAFTER(_xlpm.text,_xlpm._delimA,_xlpm._instA,_xlpm._case,_xlpm._end,_xlpm._inf),_xlpm._delimB,_xlpm._instB,_xlpm._case,,_xlpm._inf)),_xlpm._rtn,IF(AND(ISERROR(_xlpm._calc),_xlpm._end=1),_xlpm.text,_xlpm._calc),CHOOSE(_xlpm._inpChk,_xlpm._rtn,#VALUE!)))</definedName>
  </definedName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2" i="14" l="1" a="1"/>
  <c r="I32" i="14" s="1"/>
  <c r="I31" i="14" a="1"/>
  <c r="I31" i="14" s="1"/>
  <c r="I30" i="14" a="1"/>
  <c r="I30" i="14" s="1"/>
  <c r="I27" i="14" a="1"/>
  <c r="I27" i="14" s="1"/>
  <c r="I26" i="14" a="1"/>
  <c r="I26" i="14" s="1"/>
  <c r="I24" i="14" a="1"/>
  <c r="I24" i="14" s="1"/>
  <c r="I25" i="14" a="1"/>
  <c r="I25" i="14" s="1"/>
  <c r="I21" i="14" a="1"/>
  <c r="I21" i="14" s="1"/>
  <c r="I20" i="14" a="1"/>
  <c r="I20" i="14" s="1"/>
  <c r="I19" i="14" a="1"/>
  <c r="I19" i="14" s="1"/>
  <c r="I18" i="14" a="1"/>
  <c r="I18" i="14" s="1"/>
  <c r="I15" i="14" a="1"/>
  <c r="I15" i="14" s="1"/>
  <c r="I14" i="14" a="1"/>
  <c r="I14" i="14" s="1"/>
  <c r="I13" i="14" a="1"/>
  <c r="I13" i="14" s="1"/>
  <c r="I12" i="14" a="1"/>
  <c r="I12" i="14" s="1"/>
  <c r="B2" i="14"/>
  <c r="E117" i="13" a="1"/>
  <c r="E117" i="13" s="1"/>
  <c r="E108" i="13" a="1"/>
  <c r="E108" i="13" s="1"/>
  <c r="E99" i="13" a="1"/>
  <c r="E99" i="13" s="1"/>
  <c r="E91" i="13" a="1"/>
  <c r="E91" i="13" s="1"/>
  <c r="E84" i="13" a="1"/>
  <c r="E84" i="13" s="1"/>
  <c r="E78" i="13" a="1"/>
  <c r="E78" i="13" s="1"/>
  <c r="B65" i="13"/>
  <c r="B121" i="13" s="1"/>
  <c r="L25" i="14"/>
  <c r="L13" i="14"/>
  <c r="L24" i="14"/>
  <c r="L12" i="14"/>
  <c r="E92" i="13"/>
  <c r="L21" i="14"/>
  <c r="L32" i="14"/>
  <c r="L20" i="14"/>
  <c r="E85" i="13"/>
  <c r="L31" i="14"/>
  <c r="L19" i="14"/>
  <c r="E118" i="13"/>
  <c r="L30" i="14"/>
  <c r="L18" i="14"/>
  <c r="E109" i="13"/>
  <c r="E79" i="13"/>
  <c r="L27" i="14"/>
  <c r="L15" i="14"/>
  <c r="L26" i="14"/>
  <c r="L14" i="14"/>
  <c r="E100" i="1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<sst xmlns="http://schemas.openxmlformats.org/spreadsheetml/2006/main" count="281" uniqueCount="182">
  <si>
    <t>)</t>
  </si>
  <si>
    <t>= LAMBDA(</t>
  </si>
  <si>
    <t>LET(</t>
  </si>
  <si>
    <t>End of Sheet</t>
  </si>
  <si>
    <t>Purpose:</t>
  </si>
  <si>
    <t>Initial experiments:</t>
  </si>
  <si>
    <t>Lookup Tables</t>
  </si>
  <si>
    <t>_YesNo</t>
  </si>
  <si>
    <t>// Parameter definitions</t>
  </si>
  <si>
    <t>_OnOff</t>
  </si>
  <si>
    <t>Minimised version:</t>
  </si>
  <si>
    <t>Final Version</t>
  </si>
  <si>
    <t>TEXTBEFORE()</t>
  </si>
  <si>
    <t>Returns text that occurs before a given character or string</t>
  </si>
  <si>
    <r>
      <t>When searching with an empty</t>
    </r>
    <r>
      <rPr>
        <sz val="10"/>
        <color rgb="FF1E4FA8"/>
        <rFont val="Consolas"/>
        <family val="3"/>
      </rPr>
      <t xml:space="preserve"> delimiter</t>
    </r>
    <r>
      <rPr>
        <sz val="10"/>
        <color rgb="FF002138"/>
        <rFont val="Calibri"/>
        <family val="2"/>
        <scheme val="minor"/>
      </rPr>
      <t xml:space="preserve"> value, TEXTBEFORE() matches immediately</t>
    </r>
  </si>
  <si>
    <r>
      <t xml:space="preserve"> --&gt; returns an empty text string when searching from the start/front ( +ve </t>
    </r>
    <r>
      <rPr>
        <sz val="10"/>
        <color rgb="FF1E4FA8"/>
        <rFont val="Consolas"/>
        <family val="3"/>
      </rPr>
      <t>instance_num</t>
    </r>
    <r>
      <rPr>
        <sz val="10"/>
        <color rgb="FF002138"/>
        <rFont val="Calibri"/>
        <family val="2"/>
        <scheme val="minor"/>
      </rPr>
      <t xml:space="preserve"> )</t>
    </r>
  </si>
  <si>
    <r>
      <t xml:space="preserve"> --&gt; returns the entire text string when searching from the end ( -ve </t>
    </r>
    <r>
      <rPr>
        <sz val="10"/>
        <color rgb="FF1E4FA8"/>
        <rFont val="Consolas"/>
        <family val="3"/>
      </rPr>
      <t>instance_num</t>
    </r>
    <r>
      <rPr>
        <sz val="10"/>
        <color rgb="FF002138"/>
        <rFont val="Calibri"/>
        <family val="2"/>
        <scheme val="minor"/>
      </rPr>
      <t xml:space="preserve"> )</t>
    </r>
  </si>
  <si>
    <t>Syntax:</t>
  </si>
  <si>
    <t>= TEXTBEFORE( text, delimiter, [instance_num], [match_mode], [match_end], [if_not_found] )</t>
  </si>
  <si>
    <t>text</t>
  </si>
  <si>
    <t xml:space="preserve"> --&gt; wildcard characters are not allowed</t>
  </si>
  <si>
    <r>
      <t xml:space="preserve"> --&gt; if </t>
    </r>
    <r>
      <rPr>
        <sz val="10"/>
        <color rgb="FF1E4FA8"/>
        <rFont val="Consolas"/>
        <family val="3"/>
      </rPr>
      <t>text</t>
    </r>
    <r>
      <rPr>
        <sz val="10"/>
        <color rgb="FF002138"/>
        <rFont val="Calibri"/>
        <family val="2"/>
        <scheme val="minor"/>
      </rPr>
      <t xml:space="preserve"> is empty, an empty string is returned</t>
    </r>
  </si>
  <si>
    <t>delimiter</t>
  </si>
  <si>
    <t>instance_num</t>
  </si>
  <si>
    <r>
      <t xml:space="preserve"> --&gt; by </t>
    </r>
    <r>
      <rPr>
        <b/>
        <sz val="10"/>
        <color rgb="FF0000FF"/>
        <rFont val="Calibri"/>
        <family val="2"/>
      </rPr>
      <t>default</t>
    </r>
    <r>
      <rPr>
        <sz val="10"/>
        <color rgb="FF002138"/>
        <rFont val="Calibri"/>
        <family val="2"/>
        <scheme val="minor"/>
      </rPr>
      <t xml:space="preserve"> </t>
    </r>
    <r>
      <rPr>
        <sz val="10"/>
        <color rgb="FF1E4FA8"/>
        <rFont val="Consolas"/>
        <family val="3"/>
      </rPr>
      <t>instance_num</t>
    </r>
    <r>
      <rPr>
        <sz val="10"/>
        <color rgb="FF002138"/>
        <rFont val="Calibri"/>
        <family val="2"/>
        <scheme val="minor"/>
      </rPr>
      <t xml:space="preserve"> = </t>
    </r>
    <r>
      <rPr>
        <sz val="10"/>
        <color rgb="FF0000FF"/>
        <rFont val="Calibri"/>
        <family val="2"/>
      </rPr>
      <t>1</t>
    </r>
  </si>
  <si>
    <r>
      <t xml:space="preserve"> --&gt; a negative number starts searching </t>
    </r>
    <r>
      <rPr>
        <sz val="10"/>
        <color rgb="FF1E4FA8"/>
        <rFont val="Consolas"/>
        <family val="3"/>
      </rPr>
      <t>text</t>
    </r>
    <r>
      <rPr>
        <sz val="10"/>
        <color rgb="FF002138"/>
        <rFont val="Calibri"/>
        <family val="2"/>
        <scheme val="minor"/>
      </rPr>
      <t xml:space="preserve"> from the end rather than the start</t>
    </r>
  </si>
  <si>
    <t>match_mode</t>
  </si>
  <si>
    <r>
      <t xml:space="preserve"> = case sensitive (</t>
    </r>
    <r>
      <rPr>
        <b/>
        <sz val="10"/>
        <color rgb="FF0000FF"/>
        <rFont val="Calibri"/>
        <family val="2"/>
      </rPr>
      <t>default</t>
    </r>
    <r>
      <rPr>
        <sz val="10"/>
        <color rgb="FF002138"/>
        <rFont val="Calibri"/>
        <family val="2"/>
        <scheme val="minor"/>
      </rPr>
      <t>)</t>
    </r>
  </si>
  <si>
    <t xml:space="preserve"> = case insensitive</t>
  </si>
  <si>
    <t>match_end</t>
  </si>
  <si>
    <r>
      <t xml:space="preserve"> = match the delimiter exactly as specified in the parameter (</t>
    </r>
    <r>
      <rPr>
        <b/>
        <sz val="10"/>
        <color rgb="FF0000FF"/>
        <rFont val="Calibri"/>
        <family val="2"/>
      </rPr>
      <t>default</t>
    </r>
    <r>
      <rPr>
        <sz val="10"/>
        <color rgb="FF002138"/>
        <rFont val="Calibri"/>
        <family val="2"/>
        <scheme val="minor"/>
      </rPr>
      <t>)</t>
    </r>
  </si>
  <si>
    <r>
      <t xml:space="preserve"> = match the </t>
    </r>
    <r>
      <rPr>
        <sz val="10"/>
        <color rgb="FF1E4FA8"/>
        <rFont val="Consolas"/>
        <family val="3"/>
      </rPr>
      <t>delimiter</t>
    </r>
    <r>
      <rPr>
        <sz val="10"/>
        <color rgb="FF002138"/>
        <rFont val="Calibri"/>
        <family val="2"/>
        <scheme val="minor"/>
      </rPr>
      <t xml:space="preserve"> against the end of </t>
    </r>
    <r>
      <rPr>
        <sz val="10"/>
        <color rgb="FF1E4FA8"/>
        <rFont val="Consolas"/>
        <family val="3"/>
      </rPr>
      <t>text</t>
    </r>
    <r>
      <rPr>
        <sz val="10"/>
        <color rgb="FF002138"/>
        <rFont val="Calibri"/>
        <family val="2"/>
        <scheme val="minor"/>
      </rPr>
      <t xml:space="preserve">; if the </t>
    </r>
    <r>
      <rPr>
        <sz val="10"/>
        <color rgb="FF1E4FA8"/>
        <rFont val="Consolas"/>
        <family val="3"/>
      </rPr>
      <t>delimiter</t>
    </r>
    <r>
      <rPr>
        <sz val="10"/>
        <color rgb="FF002138"/>
        <rFont val="Calibri"/>
        <family val="2"/>
        <scheme val="minor"/>
      </rPr>
      <t xml:space="preserve"> is not found the original </t>
    </r>
    <r>
      <rPr>
        <sz val="10"/>
        <color rgb="FF1E4FA8"/>
        <rFont val="Consolas"/>
        <family val="3"/>
      </rPr>
      <t>text</t>
    </r>
    <r>
      <rPr>
        <sz val="10"/>
        <color rgb="FF002138"/>
        <rFont val="Calibri"/>
        <family val="2"/>
        <scheme val="minor"/>
      </rPr>
      <t xml:space="preserve"> is returned</t>
    </r>
  </si>
  <si>
    <t>if_not_found</t>
  </si>
  <si>
    <t>Errors:</t>
  </si>
  <si>
    <r>
      <t xml:space="preserve">returned if </t>
    </r>
    <r>
      <rPr>
        <sz val="10"/>
        <color rgb="FF1E4FA8"/>
        <rFont val="Consolas"/>
        <family val="3"/>
      </rPr>
      <t>instance_num</t>
    </r>
    <r>
      <rPr>
        <sz val="10"/>
        <color rgb="FF002138"/>
        <rFont val="Calibri"/>
        <family val="2"/>
        <scheme val="minor"/>
      </rPr>
      <t xml:space="preserve"> is 0 (zero), or if the </t>
    </r>
    <r>
      <rPr>
        <sz val="10"/>
        <color rgb="FF1E4FA8"/>
        <rFont val="Consolas"/>
        <family val="3"/>
      </rPr>
      <t>instance_num</t>
    </r>
    <r>
      <rPr>
        <sz val="10"/>
        <color rgb="FF002138"/>
        <rFont val="Calibri"/>
        <family val="2"/>
        <scheme val="minor"/>
      </rPr>
      <t xml:space="preserve"> is greater than the length of </t>
    </r>
    <r>
      <rPr>
        <sz val="10"/>
        <color rgb="FF1E4FA8"/>
        <rFont val="Consolas"/>
        <family val="3"/>
      </rPr>
      <t>text</t>
    </r>
  </si>
  <si>
    <r>
      <t xml:space="preserve">returned if the </t>
    </r>
    <r>
      <rPr>
        <sz val="10"/>
        <color rgb="FF1E4FA8"/>
        <rFont val="Consolas"/>
        <family val="3"/>
      </rPr>
      <t>delimiter</t>
    </r>
    <r>
      <rPr>
        <sz val="10"/>
        <color rgb="FF002138"/>
        <rFont val="Calibri"/>
        <family val="2"/>
        <scheme val="minor"/>
      </rPr>
      <t xml:space="preserve"> is not contained in </t>
    </r>
    <r>
      <rPr>
        <sz val="10"/>
        <color rgb="FF1E4FA8"/>
        <rFont val="Consolas"/>
        <family val="3"/>
      </rPr>
      <t>text</t>
    </r>
  </si>
  <si>
    <r>
      <t xml:space="preserve">returned if </t>
    </r>
    <r>
      <rPr>
        <sz val="10"/>
        <color rgb="FF1E4FA8"/>
        <rFont val="Consolas"/>
        <family val="3"/>
      </rPr>
      <t>instance_num</t>
    </r>
    <r>
      <rPr>
        <sz val="10"/>
        <color rgb="FF002138"/>
        <rFont val="Calibri"/>
        <family val="2"/>
        <scheme val="minor"/>
      </rPr>
      <t xml:space="preserve"> is greater than the number of occurrences of </t>
    </r>
    <r>
      <rPr>
        <sz val="10"/>
        <color rgb="FF1E4FA8"/>
        <rFont val="Consolas"/>
        <family val="3"/>
      </rPr>
      <t>delimiter</t>
    </r>
  </si>
  <si>
    <r>
      <rPr>
        <b/>
        <sz val="10"/>
        <color rgb="FFB75EE1"/>
        <rFont val="Calibri"/>
        <family val="2"/>
      </rPr>
      <t>[required]</t>
    </r>
    <r>
      <rPr>
        <sz val="10"/>
        <color rgb="FF002138"/>
        <rFont val="Calibri"/>
        <family val="2"/>
        <scheme val="minor"/>
      </rPr>
      <t xml:space="preserve">  The text string you are searching within</t>
    </r>
  </si>
  <si>
    <r>
      <rPr>
        <b/>
        <sz val="10"/>
        <color rgb="FFB75EE1"/>
        <rFont val="Calibri"/>
        <family val="2"/>
      </rPr>
      <t>[required]</t>
    </r>
    <r>
      <rPr>
        <sz val="10"/>
        <color rgb="FF002138"/>
        <rFont val="Calibri"/>
        <family val="2"/>
        <scheme val="minor"/>
      </rPr>
      <t xml:space="preserve">  The text string/character that marks the point before which you want to extract</t>
    </r>
  </si>
  <si>
    <r>
      <rPr>
        <b/>
        <sz val="10"/>
        <color rgb="FFFC6017"/>
        <rFont val="Calibri"/>
        <family val="2"/>
      </rPr>
      <t>[optional]</t>
    </r>
    <r>
      <rPr>
        <sz val="10"/>
        <color rgb="FF002138"/>
        <rFont val="Calibri"/>
        <family val="2"/>
        <scheme val="minor"/>
      </rPr>
      <t xml:space="preserve">  The instance of the </t>
    </r>
    <r>
      <rPr>
        <sz val="10"/>
        <color rgb="FF1E4FA8"/>
        <rFont val="Consolas"/>
        <family val="3"/>
      </rPr>
      <t>delimiter</t>
    </r>
    <r>
      <rPr>
        <sz val="10"/>
        <color rgb="FF002138"/>
        <rFont val="Calibri"/>
        <family val="2"/>
        <scheme val="minor"/>
      </rPr>
      <t xml:space="preserve"> before which you want to extract the </t>
    </r>
    <r>
      <rPr>
        <sz val="10"/>
        <color rgb="FF1E4FA8"/>
        <rFont val="Consolas"/>
        <family val="3"/>
      </rPr>
      <t>text</t>
    </r>
  </si>
  <si>
    <r>
      <rPr>
        <b/>
        <sz val="10"/>
        <color rgb="FFFC6017"/>
        <rFont val="Calibri"/>
        <family val="2"/>
      </rPr>
      <t>[optional]</t>
    </r>
    <r>
      <rPr>
        <sz val="10"/>
        <color rgb="FF002138"/>
        <rFont val="Calibri"/>
        <family val="2"/>
        <scheme val="minor"/>
      </rPr>
      <t xml:space="preserve">  Determines whether the </t>
    </r>
    <r>
      <rPr>
        <sz val="10"/>
        <color rgb="FF1E4FA8"/>
        <rFont val="Consolas"/>
        <family val="3"/>
      </rPr>
      <t>text</t>
    </r>
    <r>
      <rPr>
        <sz val="10"/>
        <color rgb="FF002138"/>
        <rFont val="Calibri"/>
        <family val="2"/>
        <scheme val="minor"/>
      </rPr>
      <t xml:space="preserve"> search is case-sensitive</t>
    </r>
  </si>
  <si>
    <r>
      <rPr>
        <b/>
        <sz val="10"/>
        <color rgb="FFFC6017"/>
        <rFont val="Calibri"/>
        <family val="2"/>
      </rPr>
      <t>[optional]</t>
    </r>
    <r>
      <rPr>
        <sz val="10"/>
        <color rgb="FF002138"/>
        <rFont val="Calibri"/>
        <family val="2"/>
        <scheme val="minor"/>
      </rPr>
      <t xml:space="preserve">  Treats the end of </t>
    </r>
    <r>
      <rPr>
        <sz val="10"/>
        <color rgb="FF1E4FA8"/>
        <rFont val="Consolas"/>
        <family val="3"/>
      </rPr>
      <t>text</t>
    </r>
    <r>
      <rPr>
        <sz val="10"/>
        <color rgb="FF002138"/>
        <rFont val="Calibri"/>
        <family val="2"/>
        <scheme val="minor"/>
      </rPr>
      <t xml:space="preserve"> as a delimiter</t>
    </r>
  </si>
  <si>
    <r>
      <rPr>
        <b/>
        <sz val="10"/>
        <color rgb="FFFC6017"/>
        <rFont val="Calibri"/>
        <family val="2"/>
      </rPr>
      <t>[optional]</t>
    </r>
    <r>
      <rPr>
        <sz val="10"/>
        <color rgb="FF002138"/>
        <rFont val="Calibri"/>
        <family val="2"/>
        <scheme val="minor"/>
      </rPr>
      <t xml:space="preserve">  A value/string which is returned if not match is found</t>
    </r>
  </si>
  <si>
    <r>
      <t xml:space="preserve"> --&gt; </t>
    </r>
    <r>
      <rPr>
        <b/>
        <sz val="10"/>
        <color rgb="FF0000FF"/>
        <rFont val="Calibri"/>
        <family val="2"/>
      </rPr>
      <t>default</t>
    </r>
    <r>
      <rPr>
        <sz val="10"/>
        <color rgb="FF002138"/>
        <rFont val="Calibri"/>
        <family val="2"/>
        <scheme val="minor"/>
      </rPr>
      <t xml:space="preserve"> =</t>
    </r>
    <r>
      <rPr>
        <sz val="10"/>
        <color rgb="FFC00000"/>
        <rFont val="Calibri"/>
        <family val="2"/>
        <scheme val="minor"/>
      </rPr>
      <t xml:space="preserve"> </t>
    </r>
    <r>
      <rPr>
        <sz val="10"/>
        <color rgb="FFC00000"/>
        <rFont val="Consolas"/>
        <family val="3"/>
      </rPr>
      <t>#N/A</t>
    </r>
  </si>
  <si>
    <t>TEXTAFTER()</t>
  </si>
  <si>
    <t>Returns text that occurs after a given character or string</t>
  </si>
  <si>
    <r>
      <t>When searching with an empty</t>
    </r>
    <r>
      <rPr>
        <sz val="10"/>
        <color rgb="FF1E4FA8"/>
        <rFont val="Consolas"/>
        <family val="3"/>
      </rPr>
      <t xml:space="preserve"> delimiter</t>
    </r>
    <r>
      <rPr>
        <sz val="10"/>
        <color rgb="FF002138"/>
        <rFont val="Calibri"/>
        <family val="2"/>
        <scheme val="minor"/>
      </rPr>
      <t xml:space="preserve"> value, TEXTAFTER() matches immediately</t>
    </r>
  </si>
  <si>
    <r>
      <t xml:space="preserve"> --&gt; returns the entire text when searching from the start/front ( +ve </t>
    </r>
    <r>
      <rPr>
        <sz val="10"/>
        <color rgb="FF1E4FA8"/>
        <rFont val="Consolas"/>
        <family val="3"/>
      </rPr>
      <t>instance_num</t>
    </r>
    <r>
      <rPr>
        <sz val="10"/>
        <color rgb="FF002138"/>
        <rFont val="Calibri"/>
        <family val="2"/>
        <scheme val="minor"/>
      </rPr>
      <t xml:space="preserve"> )</t>
    </r>
  </si>
  <si>
    <r>
      <t xml:space="preserve"> --&gt; returns an empty text string when searching from the end ( -ve </t>
    </r>
    <r>
      <rPr>
        <sz val="10"/>
        <color rgb="FF1E4FA8"/>
        <rFont val="Consolas"/>
        <family val="3"/>
      </rPr>
      <t>instance_num</t>
    </r>
    <r>
      <rPr>
        <sz val="10"/>
        <color rgb="FF002138"/>
        <rFont val="Calibri"/>
        <family val="2"/>
        <scheme val="minor"/>
      </rPr>
      <t xml:space="preserve"> )</t>
    </r>
  </si>
  <si>
    <t>= TEXTAFTER( text, delimiter, [instance_num], [match_mode], [match_end], [if_not_found] )</t>
  </si>
  <si>
    <r>
      <rPr>
        <b/>
        <sz val="10"/>
        <color rgb="FFB75EE1"/>
        <rFont val="Calibri"/>
        <family val="2"/>
      </rPr>
      <t>[required]</t>
    </r>
    <r>
      <rPr>
        <sz val="10"/>
        <color rgb="FF002138"/>
        <rFont val="Calibri"/>
        <family val="2"/>
        <scheme val="minor"/>
      </rPr>
      <t xml:space="preserve">  The text string/character that marks the point after which you want to extract</t>
    </r>
  </si>
  <si>
    <r>
      <rPr>
        <b/>
        <sz val="10"/>
        <color rgb="FFFC6017"/>
        <rFont val="Calibri"/>
        <family val="2"/>
      </rPr>
      <t>[optional]</t>
    </r>
    <r>
      <rPr>
        <sz val="10"/>
        <color rgb="FF002138"/>
        <rFont val="Calibri"/>
        <family val="2"/>
        <scheme val="minor"/>
      </rPr>
      <t xml:space="preserve">  The instance of the </t>
    </r>
    <r>
      <rPr>
        <sz val="10"/>
        <color rgb="FF1E4FA8"/>
        <rFont val="Consolas"/>
        <family val="3"/>
      </rPr>
      <t>delimiter</t>
    </r>
    <r>
      <rPr>
        <sz val="10"/>
        <color rgb="FF002138"/>
        <rFont val="Calibri"/>
        <family val="2"/>
        <scheme val="minor"/>
      </rPr>
      <t xml:space="preserve"> after which you want to extract the </t>
    </r>
    <r>
      <rPr>
        <sz val="10"/>
        <color rgb="FF1E4FA8"/>
        <rFont val="Consolas"/>
        <family val="3"/>
      </rPr>
      <t>text</t>
    </r>
  </si>
  <si>
    <r>
      <t xml:space="preserve"> --&gt; </t>
    </r>
    <r>
      <rPr>
        <b/>
        <sz val="10"/>
        <color rgb="FF0000FF"/>
        <rFont val="Calibri"/>
        <family val="2"/>
      </rPr>
      <t>default</t>
    </r>
    <r>
      <rPr>
        <sz val="10"/>
        <color rgb="FF002138"/>
        <rFont val="Calibri"/>
        <family val="2"/>
        <scheme val="minor"/>
      </rPr>
      <t xml:space="preserve"> = </t>
    </r>
    <r>
      <rPr>
        <sz val="10"/>
        <color rgb="FFC00000"/>
        <rFont val="Consolas"/>
        <family val="3"/>
      </rPr>
      <t>#N/A</t>
    </r>
  </si>
  <si>
    <t>Development -- using TEXTAFTER() &amp; TEXTBEFORE()</t>
  </si>
  <si>
    <t>Simple example</t>
  </si>
  <si>
    <t xml:space="preserve">Input string:  </t>
  </si>
  <si>
    <t>Hello World!</t>
  </si>
  <si>
    <t xml:space="preserve">Delimiters:  </t>
  </si>
  <si>
    <t xml:space="preserve">Output string:  </t>
  </si>
  <si>
    <t>Making the delimiter parameters optional</t>
  </si>
  <si>
    <t>Adding optional instance number inputs</t>
  </si>
  <si>
    <t>Hello</t>
  </si>
  <si>
    <t>!</t>
  </si>
  <si>
    <t xml:space="preserve">Instance number:  </t>
  </si>
  <si>
    <t xml:space="preserve">Adding optional input for case sensitivity </t>
  </si>
  <si>
    <t>hello</t>
  </si>
  <si>
    <t xml:space="preserve">Case sensitive:  </t>
  </si>
  <si>
    <t>Adding optional input for "not found" ( #N/A ) result</t>
  </si>
  <si>
    <t xml:space="preserve">If not found:  </t>
  </si>
  <si>
    <t>(not found)</t>
  </si>
  <si>
    <t>Adding option to return original text if delimiter search results in "not found"</t>
  </si>
  <si>
    <t>Description:</t>
  </si>
  <si>
    <t>Parameters:</t>
  </si>
  <si>
    <t>Error checks:</t>
  </si>
  <si>
    <t>Function:</t>
  </si>
  <si>
    <t>case_sensitive</t>
  </si>
  <si>
    <t>end_instance</t>
  </si>
  <si>
    <t>start_instance</t>
  </si>
  <si>
    <t>end_delimiter</t>
  </si>
  <si>
    <t>start_delimiter</t>
  </si>
  <si>
    <t>text,</t>
  </si>
  <si>
    <t>// Main function body/calculations</t>
  </si>
  <si>
    <t>// Deal with [optional] parameters and set default values</t>
  </si>
  <si>
    <t>_case, IF( ISOMITTED(case_sensitive), 0, IF(case_sensitive, 0, 1)),</t>
  </si>
  <si>
    <t>// Additional input checking for the if_not_found parameter in order to provide #N/A result when no return string is calculated</t>
  </si>
  <si>
    <t>// rather than a #VALUE! Result</t>
  </si>
  <si>
    <t>_inf, IF(</t>
  </si>
  <si>
    <t>NA(),</t>
  </si>
  <si>
    <t>),</t>
  </si>
  <si>
    <t>// Check for invalid input values -- returns value of: 0 = no input errors; &gt;0 = input error(s) identified</t>
  </si>
  <si>
    <t>// this is placed after dealing with optional parameter default values so that an omitted input does not register an input error</t>
  </si>
  <si>
    <t>_inpChk, IF(</t>
  </si>
  <si>
    <t>OR(</t>
  </si>
  <si>
    <t>AND( NOT(ISLOGICAL(_case)), NOT(ISNUMBER(_case)))</t>
  </si>
  <si>
    <t>// Calculate the output string using TEXTAFTER() and TEXTBEFORE() functions</t>
  </si>
  <si>
    <t>// For the final calculation output, if the an input error check message/code is present return that, otherwise return the output string</t>
  </si>
  <si>
    <t>[start_delimiter],</t>
  </si>
  <si>
    <t>[end_delimiter],</t>
  </si>
  <si>
    <t>[start_instance],</t>
  </si>
  <si>
    <t>[end_instance],</t>
  </si>
  <si>
    <t>[case_sensitive],</t>
  </si>
  <si>
    <t>[if_not_found],</t>
  </si>
  <si>
    <t>2,</t>
  </si>
  <si>
    <t>CHOOSE(_inpChk, _rtn, #VALUE!)</t>
  </si>
  <si>
    <t>_delimA, IF( OR( ISOMITTED(start_delimiter), ISBLANK(start_delimiter)), "", start_delimiter),</t>
  </si>
  <si>
    <t>_delimB, IF( OR( ISOMITTED(end_delimiter), ISBLANK(end_delimiter)), "", end_delimiter),</t>
  </si>
  <si>
    <t>_instA, IF( OR( ISOMITTED(start_instance), ISBLANK(start_instance)), 1, INT(start_instance)),</t>
  </si>
  <si>
    <t>_instB, IF( OR( ISOMITTED(end_instance), ISBLANK(end_instance)), -1, INT(end_instance)),</t>
  </si>
  <si>
    <t>OR( ISOMITTED(if_not_found), ISBLANK(if_not_found), if_not_found = "", AND( ISLOGICAL(if_not_found), if_not_found = FALSE)),</t>
  </si>
  <si>
    <t>IF( ISLOGICAL(if_not_found), text, if_not_found)</t>
  </si>
  <si>
    <t>_end, IF( ISLOGICAL(if_not_found), if_not_found * 1, 0),</t>
  </si>
  <si>
    <t>_calc, IF( OR( AND(_delimA = "", _delimB = "")),</t>
  </si>
  <si>
    <t>TEXTBEFORE( TEXTAFTER(text, _delimA, _instA, _case, _end, _inf), _delimB, _instB, _case, , _inf)</t>
  </si>
  <si>
    <t>_rtn, IF( AND( ISERROR(_calc), _end = 1), text, _calc),</t>
  </si>
  <si>
    <t>=LAMBDA(text,[start_delimiter],[end_delimiter],[start_instance],[end_instance],[case_sensitive],[if_not_found],LET(_delimA,IF(OR(ISOMITTED(start_delimiter),ISBLANK(start_delimiter)),"",start_delimiter),_delimB,IF(OR(ISOMITTED(end_delimiter),ISBLANK(end_delimiter)),"",end_delimiter),_instA,IF(OR(ISOMITTED(start_instance),ISBLANK(start_instance)),1,INT(start_instance)),_instB,IF(OR(ISOMITTED(end_instance),ISBLANK(end_instance)),-1,INT(end_instance)),_case,IF(ISOMITTED(case_sensitive),0,IF(case_sensitive,0,1)),_inf,IF(OR(ISOMITTED(if_not_found),ISBLANK(if_not_found),if_not_found="",AND(ISLOGICAL(if_not_found),if_not_found=FALSE)),NA(),IF(ISLOGICAL(if_not_found),text,if_not_found)),_end,IF(ISLOGICAL(if_not_found),if_not_found*1,0),_inpChk,IF(OR(NOT(ISNUMBER(_instA)),NOT(ISNUMBER(_instB)),AND(NOT(ISLOGICAL(_case)),NOT(ISNUMBER(_case)))),2,1),_calc,IF(OR(AND(_delimA="",_delimB="")),text,TEXTBEFORE(TEXTAFTER(text,_delimA,_instA,_case,_end,_inf),_delimB,_instB,_case,,_inf)),_rtn,IF(AND(ISERROR(_calc),_end=1),text,_calc),CHOOSE(_inpChk,_rtn,#VALUE!)))</t>
  </si>
  <si>
    <t>TextBetween Function</t>
  </si>
  <si>
    <r>
      <rPr>
        <b/>
        <sz val="10"/>
        <color rgb="FFFC6017"/>
        <rFont val="Calibri"/>
        <family val="2"/>
        <scheme val="minor"/>
      </rPr>
      <t>[optional]</t>
    </r>
    <r>
      <rPr>
        <sz val="10"/>
        <color rgb="FF002138"/>
        <rFont val="Calibri"/>
        <family val="2"/>
        <scheme val="minor"/>
      </rPr>
      <t xml:space="preserve">   A text string or value which is searched for as the start of the return string/text</t>
    </r>
  </si>
  <si>
    <r>
      <rPr>
        <b/>
        <sz val="10"/>
        <color rgb="FFFC6017"/>
        <rFont val="Calibri"/>
        <family val="2"/>
        <scheme val="minor"/>
      </rPr>
      <t>[optional]</t>
    </r>
    <r>
      <rPr>
        <sz val="10"/>
        <color rgb="FF002138"/>
        <rFont val="Calibri"/>
        <family val="2"/>
        <scheme val="minor"/>
      </rPr>
      <t xml:space="preserve">   A text string or value which is searched for as the end of the return string/text</t>
    </r>
  </si>
  <si>
    <t>(A.)</t>
  </si>
  <si>
    <t>(B.)</t>
  </si>
  <si>
    <t>(C.)</t>
  </si>
  <si>
    <t>(D.)</t>
  </si>
  <si>
    <t>(E.)</t>
  </si>
  <si>
    <t>(F.)</t>
  </si>
  <si>
    <r>
      <rPr>
        <b/>
        <sz val="10"/>
        <color rgb="FFFC6017"/>
        <rFont val="Calibri"/>
        <family val="2"/>
        <scheme val="minor"/>
      </rPr>
      <t>[optional]</t>
    </r>
    <r>
      <rPr>
        <sz val="10"/>
        <color rgb="FF002138"/>
        <rFont val="Calibri"/>
        <family val="2"/>
        <scheme val="minor"/>
      </rPr>
      <t xml:space="preserve">   A single value which is returned by the function if no match is found</t>
    </r>
  </si>
  <si>
    <r>
      <rPr>
        <b/>
        <sz val="10"/>
        <color rgb="FFB75EE1"/>
        <rFont val="Calibri"/>
        <family val="2"/>
        <scheme val="minor"/>
      </rPr>
      <t>[required]</t>
    </r>
    <r>
      <rPr>
        <sz val="10"/>
        <color rgb="FF002138"/>
        <rFont val="Calibri"/>
        <family val="2"/>
        <scheme val="minor"/>
      </rPr>
      <t xml:space="preserve">  The text string to be searched -- can be text string or a reference to a text string</t>
    </r>
  </si>
  <si>
    <t>This can be a single character or multiple characters</t>
  </si>
  <si>
    <r>
      <rPr>
        <b/>
        <sz val="10"/>
        <color rgb="FFFC6017"/>
        <rFont val="Calibri"/>
        <family val="2"/>
        <scheme val="minor"/>
      </rPr>
      <t>[optional]</t>
    </r>
    <r>
      <rPr>
        <sz val="10"/>
        <color rgb="FF002138"/>
        <rFont val="Calibri"/>
        <family val="2"/>
        <scheme val="minor"/>
      </rPr>
      <t xml:space="preserve">   A non-zero number indicating which instance of the </t>
    </r>
    <r>
      <rPr>
        <sz val="10"/>
        <color theme="1" tint="0.249977111117893"/>
        <rFont val="Consolas"/>
        <family val="3"/>
      </rPr>
      <t>start_delimiter</t>
    </r>
    <r>
      <rPr>
        <sz val="10"/>
        <color rgb="FF002138"/>
        <rFont val="Calibri"/>
        <family val="2"/>
        <scheme val="minor"/>
      </rPr>
      <t xml:space="preserve"> to use as the start of the return string</t>
    </r>
  </si>
  <si>
    <r>
      <rPr>
        <b/>
        <sz val="10"/>
        <color rgb="FFFC6017"/>
        <rFont val="Calibri"/>
        <family val="2"/>
        <scheme val="minor"/>
      </rPr>
      <t>[optional]</t>
    </r>
    <r>
      <rPr>
        <sz val="10"/>
        <color rgb="FF002138"/>
        <rFont val="Calibri"/>
        <family val="2"/>
        <scheme val="minor"/>
      </rPr>
      <t xml:space="preserve">   A whole number value indicating which instance of the </t>
    </r>
    <r>
      <rPr>
        <sz val="10"/>
        <color theme="1" tint="0.249977111117893"/>
        <rFont val="Consolas"/>
        <family val="3"/>
      </rPr>
      <t>end_delimiter</t>
    </r>
    <r>
      <rPr>
        <sz val="10"/>
        <color rgb="FF002138"/>
        <rFont val="Calibri"/>
        <family val="2"/>
        <scheme val="minor"/>
      </rPr>
      <t xml:space="preserve"> to use as the end of the return string</t>
    </r>
  </si>
  <si>
    <r>
      <t xml:space="preserve">The number can be positive or negative; if the input parameter is omitted, it will </t>
    </r>
    <r>
      <rPr>
        <sz val="10"/>
        <color rgb="FF0000FF"/>
        <rFont val="Calibri"/>
        <family val="2"/>
        <scheme val="minor"/>
      </rPr>
      <t>default</t>
    </r>
    <r>
      <rPr>
        <sz val="10"/>
        <color rgb="FF002138"/>
        <rFont val="Calibri"/>
        <family val="2"/>
        <scheme val="minor"/>
      </rPr>
      <t xml:space="preserve"> to </t>
    </r>
    <r>
      <rPr>
        <sz val="10"/>
        <color rgb="FF0000FF"/>
        <rFont val="Consolas"/>
        <family val="3"/>
      </rPr>
      <t>1</t>
    </r>
  </si>
  <si>
    <r>
      <t xml:space="preserve">If the </t>
    </r>
    <r>
      <rPr>
        <sz val="10"/>
        <color theme="1" tint="0.249977111117893"/>
        <rFont val="Consolas"/>
        <family val="3"/>
      </rPr>
      <t>start_delimiter</t>
    </r>
    <r>
      <rPr>
        <sz val="10"/>
        <color rgb="FF002138"/>
        <rFont val="Calibri"/>
        <family val="2"/>
        <scheme val="minor"/>
      </rPr>
      <t xml:space="preserve"> input is omitted, then the </t>
    </r>
    <r>
      <rPr>
        <sz val="10"/>
        <color rgb="FF0000FF"/>
        <rFont val="Calibri"/>
        <family val="2"/>
        <scheme val="minor"/>
      </rPr>
      <t>default</t>
    </r>
    <r>
      <rPr>
        <sz val="10"/>
        <color rgb="FF002138"/>
        <rFont val="Calibri"/>
        <family val="2"/>
        <scheme val="minor"/>
      </rPr>
      <t xml:space="preserve"> value is a blank string ( </t>
    </r>
    <r>
      <rPr>
        <sz val="10"/>
        <color rgb="FF0000FF"/>
        <rFont val="Consolas"/>
        <family val="3"/>
      </rPr>
      <t>""</t>
    </r>
    <r>
      <rPr>
        <sz val="10"/>
        <color rgb="FF002138"/>
        <rFont val="Calibri"/>
        <family val="2"/>
        <scheme val="minor"/>
      </rPr>
      <t xml:space="preserve"> ) --&gt; this will cause the function to act like the TEXTBEFORE() function</t>
    </r>
  </si>
  <si>
    <r>
      <t xml:space="preserve">If the </t>
    </r>
    <r>
      <rPr>
        <sz val="10"/>
        <color theme="1" tint="0.249977111117893"/>
        <rFont val="Consolas"/>
        <family val="3"/>
      </rPr>
      <t>end_delimiter</t>
    </r>
    <r>
      <rPr>
        <sz val="10"/>
        <color rgb="FF002138"/>
        <rFont val="Calibri"/>
        <family val="2"/>
        <scheme val="minor"/>
      </rPr>
      <t xml:space="preserve"> input is omitted, then the </t>
    </r>
    <r>
      <rPr>
        <sz val="10"/>
        <color rgb="FF0000FF"/>
        <rFont val="Calibri"/>
        <family val="2"/>
        <scheme val="minor"/>
      </rPr>
      <t>default</t>
    </r>
    <r>
      <rPr>
        <sz val="10"/>
        <color rgb="FF002138"/>
        <rFont val="Calibri"/>
        <family val="2"/>
        <scheme val="minor"/>
      </rPr>
      <t xml:space="preserve"> value is a blank string ( </t>
    </r>
    <r>
      <rPr>
        <sz val="10"/>
        <color rgb="FF0000FF"/>
        <rFont val="Consolas"/>
        <family val="3"/>
      </rPr>
      <t>""</t>
    </r>
    <r>
      <rPr>
        <sz val="10"/>
        <color rgb="FF002138"/>
        <rFont val="Calibri"/>
        <family val="2"/>
        <scheme val="minor"/>
      </rPr>
      <t xml:space="preserve"> ) --&gt; this will cause the function to act like the TEXTAFTER() function</t>
    </r>
  </si>
  <si>
    <r>
      <t xml:space="preserve">The number can be positive or negative; if the input parameter is omitted, it will </t>
    </r>
    <r>
      <rPr>
        <sz val="10"/>
        <color rgb="FF0000FF"/>
        <rFont val="Calibri"/>
        <family val="2"/>
        <scheme val="minor"/>
      </rPr>
      <t>default</t>
    </r>
    <r>
      <rPr>
        <sz val="10"/>
        <color rgb="FF002138"/>
        <rFont val="Calibri"/>
        <family val="2"/>
        <scheme val="minor"/>
      </rPr>
      <t xml:space="preserve"> to </t>
    </r>
    <r>
      <rPr>
        <sz val="10"/>
        <color rgb="FF0000FF"/>
        <rFont val="Consolas"/>
        <family val="3"/>
      </rPr>
      <t>-1</t>
    </r>
  </si>
  <si>
    <t>+1</t>
  </si>
  <si>
    <t>-1</t>
  </si>
  <si>
    <r>
      <t xml:space="preserve">= will use the first instance of the </t>
    </r>
    <r>
      <rPr>
        <sz val="10"/>
        <color theme="1" tint="0.249977111117893"/>
        <rFont val="Consolas"/>
        <family val="3"/>
      </rPr>
      <t>start_delimiter</t>
    </r>
    <r>
      <rPr>
        <sz val="10"/>
        <color rgb="FF002138"/>
        <rFont val="Calibri"/>
        <family val="2"/>
        <scheme val="minor"/>
      </rPr>
      <t xml:space="preserve"> searching forwards from the start of the </t>
    </r>
    <r>
      <rPr>
        <sz val="10"/>
        <color theme="1" tint="0.249977111117893"/>
        <rFont val="Consolas"/>
        <family val="3"/>
      </rPr>
      <t>text</t>
    </r>
    <r>
      <rPr>
        <sz val="10"/>
        <color rgb="FF002138"/>
        <rFont val="Calibri"/>
        <family val="2"/>
        <scheme val="minor"/>
      </rPr>
      <t xml:space="preserve"> string</t>
    </r>
  </si>
  <si>
    <r>
      <t xml:space="preserve">= will use the first instance of the </t>
    </r>
    <r>
      <rPr>
        <sz val="10"/>
        <color theme="1" tint="0.249977111117893"/>
        <rFont val="Consolas"/>
        <family val="3"/>
      </rPr>
      <t>start_delimiter</t>
    </r>
    <r>
      <rPr>
        <sz val="10"/>
        <color rgb="FF002138"/>
        <rFont val="Calibri"/>
        <family val="2"/>
        <scheme val="minor"/>
      </rPr>
      <t xml:space="preserve"> searching backwards from the end of the </t>
    </r>
    <r>
      <rPr>
        <sz val="10"/>
        <color theme="1" tint="0.249977111117893"/>
        <rFont val="Consolas"/>
        <family val="3"/>
      </rPr>
      <t>text</t>
    </r>
    <r>
      <rPr>
        <sz val="10"/>
        <color rgb="FF002138"/>
        <rFont val="Calibri"/>
        <family val="2"/>
        <scheme val="minor"/>
      </rPr>
      <t xml:space="preserve"> string</t>
    </r>
  </si>
  <si>
    <r>
      <t xml:space="preserve">= will use the first instance of the </t>
    </r>
    <r>
      <rPr>
        <sz val="10"/>
        <color theme="1" tint="0.249977111117893"/>
        <rFont val="Consolas"/>
        <family val="3"/>
      </rPr>
      <t>end_delimiter</t>
    </r>
    <r>
      <rPr>
        <sz val="10"/>
        <color rgb="FF002138"/>
        <rFont val="Calibri"/>
        <family val="2"/>
        <scheme val="minor"/>
      </rPr>
      <t xml:space="preserve"> searching forwards from the start of the </t>
    </r>
    <r>
      <rPr>
        <sz val="10"/>
        <color theme="1" tint="0.249977111117893"/>
        <rFont val="Consolas"/>
        <family val="3"/>
      </rPr>
      <t>text</t>
    </r>
    <r>
      <rPr>
        <sz val="10"/>
        <color rgb="FF002138"/>
        <rFont val="Calibri"/>
        <family val="2"/>
        <scheme val="minor"/>
      </rPr>
      <t xml:space="preserve"> string</t>
    </r>
  </si>
  <si>
    <r>
      <t>= will use the first instance of the end</t>
    </r>
    <r>
      <rPr>
        <sz val="10"/>
        <color theme="1" tint="0.249977111117893"/>
        <rFont val="Consolas"/>
        <family val="3"/>
      </rPr>
      <t>_delimiter</t>
    </r>
    <r>
      <rPr>
        <sz val="10"/>
        <color rgb="FF002138"/>
        <rFont val="Calibri"/>
        <family val="2"/>
        <scheme val="minor"/>
      </rPr>
      <t xml:space="preserve"> searching backwards from the end of the </t>
    </r>
    <r>
      <rPr>
        <sz val="10"/>
        <color theme="1" tint="0.249977111117893"/>
        <rFont val="Consolas"/>
        <family val="3"/>
      </rPr>
      <t>text</t>
    </r>
    <r>
      <rPr>
        <sz val="10"/>
        <color rgb="FF002138"/>
        <rFont val="Calibri"/>
        <family val="2"/>
        <scheme val="minor"/>
      </rPr>
      <t xml:space="preserve"> string</t>
    </r>
  </si>
  <si>
    <r>
      <rPr>
        <b/>
        <sz val="10"/>
        <color rgb="FFFC6017"/>
        <rFont val="Calibri"/>
        <family val="2"/>
        <scheme val="minor"/>
      </rPr>
      <t>[optional]</t>
    </r>
    <r>
      <rPr>
        <sz val="10"/>
        <color rgb="FF002138"/>
        <rFont val="Calibri"/>
        <family val="2"/>
        <scheme val="minor"/>
      </rPr>
      <t xml:space="preserve">   A True/False value to determine whether or not use a case-sensitive search for the</t>
    </r>
    <r>
      <rPr>
        <sz val="10"/>
        <color theme="1" tint="0.249977111117893"/>
        <rFont val="Consolas"/>
        <family val="3"/>
      </rPr>
      <t xml:space="preserve"> start_delimiter</t>
    </r>
    <r>
      <rPr>
        <sz val="10"/>
        <color rgb="FF002138"/>
        <rFont val="Calibri"/>
        <family val="2"/>
        <scheme val="minor"/>
      </rPr>
      <t xml:space="preserve"> and </t>
    </r>
    <r>
      <rPr>
        <sz val="10"/>
        <color theme="1" tint="0.249977111117893"/>
        <rFont val="Consolas"/>
        <family val="3"/>
      </rPr>
      <t>end_delimiter</t>
    </r>
  </si>
  <si>
    <r>
      <t xml:space="preserve">If not supplied, will </t>
    </r>
    <r>
      <rPr>
        <sz val="10"/>
        <color rgb="FF0000FF"/>
        <rFont val="Calibri"/>
        <family val="2"/>
        <scheme val="minor"/>
      </rPr>
      <t>default</t>
    </r>
    <r>
      <rPr>
        <sz val="10"/>
        <color rgb="FF002138"/>
        <rFont val="Calibri"/>
        <family val="2"/>
        <scheme val="minor"/>
      </rPr>
      <t xml:space="preserve"> to </t>
    </r>
    <r>
      <rPr>
        <sz val="10"/>
        <color rgb="FF0000FF"/>
        <rFont val="Consolas"/>
        <family val="3"/>
      </rPr>
      <t>FALSE</t>
    </r>
    <r>
      <rPr>
        <sz val="10"/>
        <color rgb="FF002138"/>
        <rFont val="Calibri"/>
        <family val="2"/>
        <scheme val="minor"/>
      </rPr>
      <t xml:space="preserve"> (</t>
    </r>
    <r>
      <rPr>
        <sz val="10"/>
        <color rgb="FF0000FF"/>
        <rFont val="Consolas"/>
        <family val="3"/>
      </rPr>
      <t>0</t>
    </r>
    <r>
      <rPr>
        <sz val="10"/>
        <color rgb="FF002138"/>
        <rFont val="Calibri"/>
        <family val="2"/>
        <scheme val="minor"/>
      </rPr>
      <t>)</t>
    </r>
  </si>
  <si>
    <r>
      <t xml:space="preserve">The input can be either </t>
    </r>
    <r>
      <rPr>
        <sz val="10"/>
        <color rgb="FF0000FF"/>
        <rFont val="Consolas"/>
        <family val="3"/>
      </rPr>
      <t>TRUE</t>
    </r>
    <r>
      <rPr>
        <sz val="10"/>
        <color rgb="FF002138"/>
        <rFont val="Calibri"/>
        <family val="2"/>
        <scheme val="minor"/>
      </rPr>
      <t>/</t>
    </r>
    <r>
      <rPr>
        <sz val="10"/>
        <color rgb="FF0000FF"/>
        <rFont val="Consolas"/>
        <family val="3"/>
      </rPr>
      <t>FALSE</t>
    </r>
    <r>
      <rPr>
        <sz val="10"/>
        <color rgb="FF002138"/>
        <rFont val="Calibri"/>
        <family val="2"/>
        <scheme val="minor"/>
      </rPr>
      <t xml:space="preserve"> or </t>
    </r>
    <r>
      <rPr>
        <sz val="10"/>
        <color rgb="FF0000FF"/>
        <rFont val="Consolas"/>
        <family val="3"/>
      </rPr>
      <t>1</t>
    </r>
    <r>
      <rPr>
        <sz val="10"/>
        <color rgb="FF002138"/>
        <rFont val="Calibri"/>
        <family val="2"/>
        <scheme val="minor"/>
      </rPr>
      <t>/</t>
    </r>
    <r>
      <rPr>
        <sz val="10"/>
        <color rgb="FF0000FF"/>
        <rFont val="Consolas"/>
        <family val="3"/>
      </rPr>
      <t>0</t>
    </r>
  </si>
  <si>
    <t>The input can be a number, a text string, a True/False boolean value, or even an error code</t>
  </si>
  <si>
    <t>= returns a #N/A error code</t>
  </si>
  <si>
    <r>
      <t xml:space="preserve">If a True/False value is provided, this determines whether or not return the original source </t>
    </r>
    <r>
      <rPr>
        <sz val="10"/>
        <color theme="1" tint="0.249977111117893"/>
        <rFont val="Consolas"/>
        <family val="3"/>
      </rPr>
      <t>text</t>
    </r>
    <r>
      <rPr>
        <sz val="10"/>
        <color rgb="FF002138"/>
        <rFont val="Calibri"/>
        <family val="2"/>
        <scheme val="minor"/>
      </rPr>
      <t xml:space="preserve"> string if no match is found</t>
    </r>
  </si>
  <si>
    <r>
      <t xml:space="preserve">= returns the full source </t>
    </r>
    <r>
      <rPr>
        <sz val="10"/>
        <color theme="1" tint="0.249977111117893"/>
        <rFont val="Consolas"/>
        <family val="3"/>
      </rPr>
      <t>text</t>
    </r>
    <r>
      <rPr>
        <sz val="10"/>
        <color rgb="FF002138"/>
        <rFont val="Calibri"/>
        <family val="2"/>
        <scheme val="minor"/>
      </rPr>
      <t xml:space="preserve"> string</t>
    </r>
  </si>
  <si>
    <r>
      <t xml:space="preserve">If not supplied, will </t>
    </r>
    <r>
      <rPr>
        <sz val="10"/>
        <color rgb="FF0000FF"/>
        <rFont val="Calibri"/>
        <family val="2"/>
        <scheme val="minor"/>
      </rPr>
      <t>default</t>
    </r>
    <r>
      <rPr>
        <sz val="10"/>
        <color rgb="FF002138"/>
        <rFont val="Calibri"/>
        <family val="2"/>
        <scheme val="minor"/>
      </rPr>
      <t xml:space="preserve"> to </t>
    </r>
    <r>
      <rPr>
        <sz val="10"/>
        <color rgb="FF0000FF"/>
        <rFont val="Consolas"/>
        <family val="3"/>
      </rPr>
      <t>FALSE</t>
    </r>
  </si>
  <si>
    <t>NOT(ISNUMBER(_instA)), _instA = 0,</t>
  </si>
  <si>
    <t>NOT(ISNUMBER(_instB)), _instB = 0,</t>
  </si>
  <si>
    <r>
      <rPr>
        <sz val="10"/>
        <color theme="1" tint="0.249977111117893"/>
        <rFont val="Consolas"/>
        <family val="3"/>
      </rPr>
      <t>start_instance</t>
    </r>
    <r>
      <rPr>
        <sz val="10"/>
        <color rgb="FF002138"/>
        <rFont val="Calibri"/>
        <family val="2"/>
        <scheme val="minor"/>
      </rPr>
      <t xml:space="preserve"> input is invalid -- not a non-zero number</t>
    </r>
  </si>
  <si>
    <r>
      <rPr>
        <sz val="10"/>
        <color theme="1" tint="0.249977111117893"/>
        <rFont val="Consolas"/>
        <family val="3"/>
      </rPr>
      <t>end_instance</t>
    </r>
    <r>
      <rPr>
        <sz val="10"/>
        <color rgb="FF002138"/>
        <rFont val="Calibri"/>
        <family val="2"/>
        <scheme val="minor"/>
      </rPr>
      <t xml:space="preserve"> input is invalid -- not a non-zero number</t>
    </r>
  </si>
  <si>
    <r>
      <rPr>
        <sz val="10"/>
        <color theme="1" tint="0.249977111117893"/>
        <rFont val="Consolas"/>
        <family val="3"/>
      </rPr>
      <t>case_sensitive</t>
    </r>
    <r>
      <rPr>
        <sz val="10"/>
        <color rgb="FF002138"/>
        <rFont val="Calibri"/>
        <family val="2"/>
        <scheme val="minor"/>
      </rPr>
      <t xml:space="preserve"> input is invalid -- not a logical Boolean value (</t>
    </r>
    <r>
      <rPr>
        <sz val="10"/>
        <color rgb="FF0000FF"/>
        <rFont val="Consolas"/>
        <family val="3"/>
      </rPr>
      <t>TRUE</t>
    </r>
    <r>
      <rPr>
        <sz val="10"/>
        <color rgb="FF002138"/>
        <rFont val="Calibri"/>
        <family val="2"/>
        <scheme val="minor"/>
      </rPr>
      <t>/</t>
    </r>
    <r>
      <rPr>
        <sz val="10"/>
        <color rgb="FF0000FF"/>
        <rFont val="Consolas"/>
        <family val="3"/>
      </rPr>
      <t>FALSE</t>
    </r>
    <r>
      <rPr>
        <sz val="10"/>
        <color rgb="FF002138"/>
        <rFont val="Calibri"/>
        <family val="2"/>
        <scheme val="minor"/>
      </rPr>
      <t>) or a number</t>
    </r>
  </si>
  <si>
    <t>Lambda function used to return a text sub-string from between two delimiters, combining the actions of the TEXTAFTER() and TEXTBEFORE() functions.</t>
  </si>
  <si>
    <t>If the start_delimiter is omitted then the functions acts like the TEXTBEFORE() function, or if the end_delimiter is omitted then the functions acts like the TEXTAFTER() function.</t>
  </si>
  <si>
    <t>Create a Lambda which combines the TEXTAFTER() and TEXTBEFORE() functions to return a substring between two delimiters</t>
  </si>
  <si>
    <t>Ability to have separate start and end delimiters as well as flexiblity to only provide 1 delimiter and have the action of that function only</t>
  </si>
  <si>
    <t>Ability to take advantage of the instance number functionality and case sesnitive searching of the native Excel functions</t>
  </si>
  <si>
    <t>Add flexibility of different if-not-found results</t>
  </si>
  <si>
    <t>Demonstrating Function Usage</t>
  </si>
  <si>
    <t xml:space="preserve">Name:  </t>
  </si>
  <si>
    <t xml:space="preserve">Description:  </t>
  </si>
  <si>
    <t>RXL_TextBetween</t>
  </si>
  <si>
    <t>TextBetween()</t>
  </si>
  <si>
    <t>Return a sub-string from in between two delimiter characters/tex</t>
  </si>
  <si>
    <t>Basic Demonstration</t>
  </si>
  <si>
    <t>Demonstration of delimiter instance parameters</t>
  </si>
  <si>
    <t>Demonstration of if_not_found parameter</t>
  </si>
  <si>
    <t>Demonstration of case_sensitive parameter</t>
  </si>
  <si>
    <t>Source Text</t>
  </si>
  <si>
    <t>Start</t>
  </si>
  <si>
    <t>End</t>
  </si>
  <si>
    <t>ABC-9876//001</t>
  </si>
  <si>
    <t>-</t>
  </si>
  <si>
    <t>//</t>
  </si>
  <si>
    <t>ABC--9876//001</t>
  </si>
  <si>
    <t>/</t>
  </si>
  <si>
    <t>?</t>
  </si>
  <si>
    <t>This is a test Sentence</t>
  </si>
  <si>
    <t>is</t>
  </si>
  <si>
    <t>Sentence</t>
  </si>
  <si>
    <t>sentence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</si>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</sst>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_);[Red]\(#,##0\);\ \-_)"/>
    <numFmt numFmtId="165" formatCode="[Red]&quot;CHECK&quot;;[Red]&quot;ERROR&quot;;&quot;OK&quot;"/>
    <numFmt numFmtId="166" formatCode="#,##0_);\(#,##0\);\-_)"/>
    <numFmt numFmtId="167" formatCode="&quot;£&quot;#,##0.0,\ \K_);&quot;£&quot;\(#,##0.0,\ \K\);&quot;£&quot;0_)"/>
    <numFmt numFmtId="168" formatCode="mmm\-yyyy_)"/>
    <numFmt numFmtId="169" formatCode="00\."/>
    <numFmt numFmtId="170" formatCode="&quot;On (1)&quot;;[Red]&quot;Err&quot;;&quot;Off (0)&quot;"/>
    <numFmt numFmtId="171" formatCode="&quot;Yes (1)&quot;;[Red]&quot;Err&quot;;&quot;No (0)&quot;"/>
  </numFmts>
  <fonts count="56" x14ac:knownFonts="1">
    <font>
      <sz val="10"/>
      <color rgb="FF002138"/>
      <name val="Calibri"/>
      <family val="2"/>
      <scheme val="minor"/>
    </font>
    <font>
      <sz val="10"/>
      <color theme="1"/>
      <name val="Calibri"/>
      <family val="2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3F9C35"/>
      <name val="Consolas"/>
      <family val="3"/>
    </font>
    <font>
      <b/>
      <i/>
      <sz val="10"/>
      <color theme="1"/>
      <name val="Calibri"/>
      <family val="2"/>
    </font>
    <font>
      <sz val="10"/>
      <color rgb="FF1E4FA8"/>
      <name val="Consolas"/>
      <family val="3"/>
    </font>
    <font>
      <sz val="10"/>
      <color theme="1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002138"/>
      <name val="Calibri"/>
      <family val="2"/>
      <scheme val="minor"/>
    </font>
    <font>
      <sz val="10"/>
      <color rgb="FF0000FF"/>
      <name val="Calibri"/>
      <family val="2"/>
      <scheme val="minor"/>
    </font>
    <font>
      <i/>
      <sz val="10"/>
      <color rgb="FF808080"/>
      <name val="Calibri"/>
      <family val="2"/>
      <scheme val="minor"/>
    </font>
    <font>
      <u/>
      <sz val="10"/>
      <color rgb="FF960040"/>
      <name val="Calibri"/>
      <family val="2"/>
      <scheme val="minor"/>
    </font>
    <font>
      <sz val="10"/>
      <color rgb="FF006100"/>
      <name val="Calibri"/>
      <family val="2"/>
      <scheme val="minor"/>
    </font>
    <font>
      <b/>
      <sz val="12"/>
      <color rgb="FFFFFFFF"/>
      <name val="Arial"/>
      <family val="2"/>
      <scheme val="major"/>
    </font>
    <font>
      <b/>
      <sz val="11"/>
      <color rgb="FFFFFFFF"/>
      <name val="Arial"/>
      <family val="2"/>
      <scheme val="major"/>
    </font>
    <font>
      <b/>
      <sz val="10"/>
      <color rgb="FF595959"/>
      <name val="Arial"/>
      <family val="2"/>
      <scheme val="major"/>
    </font>
    <font>
      <u/>
      <sz val="10"/>
      <color rgb="FFB75EE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0"/>
      <color rgb="FF195C89"/>
      <name val="Calibri"/>
      <family val="2"/>
      <scheme val="minor"/>
    </font>
    <font>
      <sz val="12"/>
      <color rgb="FF195C89"/>
      <name val="Arial"/>
      <family val="2"/>
      <scheme val="major"/>
    </font>
    <font>
      <sz val="10"/>
      <color theme="0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i/>
      <sz val="10"/>
      <color rgb="FF33B9F2"/>
      <name val="Calibri"/>
      <family val="2"/>
      <scheme val="minor"/>
    </font>
    <font>
      <sz val="10"/>
      <color rgb="FF9C5700"/>
      <name val="Calibri"/>
      <family val="2"/>
      <scheme val="minor"/>
    </font>
    <font>
      <i/>
      <sz val="10"/>
      <color rgb="FFFF8225"/>
      <name val="Calibri"/>
      <family val="2"/>
      <scheme val="minor"/>
    </font>
    <font>
      <sz val="10"/>
      <color rgb="FFB400B4"/>
      <name val="Calibri"/>
      <family val="2"/>
      <scheme val="minor"/>
    </font>
    <font>
      <sz val="10"/>
      <color rgb="FF8C0000"/>
      <name val="Calibri"/>
      <family val="2"/>
      <scheme val="minor"/>
    </font>
    <font>
      <b/>
      <sz val="12"/>
      <color rgb="FF195C89"/>
      <name val="Arial"/>
      <family val="2"/>
      <scheme val="major"/>
    </font>
    <font>
      <b/>
      <sz val="16"/>
      <color rgb="FF0E2550"/>
      <name val="Arial"/>
      <family val="2"/>
      <scheme val="major"/>
    </font>
    <font>
      <sz val="10"/>
      <color rgb="FFB4B4B4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4"/>
      <color rgb="FFFFFFFF"/>
      <name val="Arial"/>
      <family val="2"/>
      <scheme val="major"/>
    </font>
    <font>
      <b/>
      <sz val="10"/>
      <color rgb="FF002138"/>
      <name val="Calibri"/>
      <family val="2"/>
      <scheme val="minor"/>
    </font>
    <font>
      <b/>
      <sz val="10"/>
      <color rgb="FF0000FF"/>
      <name val="Calibri"/>
      <family val="2"/>
    </font>
    <font>
      <sz val="10"/>
      <color rgb="FF0000FF"/>
      <name val="Calibri"/>
      <family val="2"/>
    </font>
    <font>
      <b/>
      <sz val="10"/>
      <color rgb="FFB75EE1"/>
      <name val="Calibri"/>
      <family val="2"/>
    </font>
    <font>
      <b/>
      <sz val="10"/>
      <color rgb="FFFC6017"/>
      <name val="Calibri"/>
      <family val="2"/>
    </font>
    <font>
      <sz val="10"/>
      <color rgb="FFC00000"/>
      <name val="Calibri"/>
      <family val="2"/>
      <scheme val="minor"/>
    </font>
    <font>
      <sz val="10"/>
      <color rgb="FFC00000"/>
      <name val="Consolas"/>
      <family val="3"/>
    </font>
    <font>
      <b/>
      <sz val="10"/>
      <color theme="1"/>
      <name val="Calibri"/>
      <family val="2"/>
    </font>
    <font>
      <sz val="10"/>
      <color rgb="FF0000FF"/>
      <name val="Consolas"/>
      <family val="3"/>
    </font>
    <font>
      <sz val="10"/>
      <color theme="1" tint="0.249977111117893"/>
      <name val="Consolas"/>
      <family val="3"/>
    </font>
    <font>
      <b/>
      <sz val="10"/>
      <color rgb="FFB75EE1"/>
      <name val="Calibri"/>
      <family val="2"/>
      <scheme val="minor"/>
    </font>
    <font>
      <b/>
      <sz val="10"/>
      <color rgb="FFFC6017"/>
      <name val="Calibri"/>
      <family val="2"/>
      <scheme val="minor"/>
    </font>
    <font>
      <sz val="10"/>
      <color rgb="FF002138"/>
      <name val="Calibri"/>
      <family val="3"/>
      <scheme val="minor"/>
    </font>
    <font>
      <sz val="10"/>
      <color theme="0"/>
      <name val="Calibri"/>
      <family val="2"/>
    </font>
    <font>
      <b/>
      <i/>
      <sz val="10"/>
      <color rgb="FF195C89"/>
      <name val="Calibri"/>
      <family val="2"/>
      <scheme val="minor"/>
    </font>
    <font>
      <b/>
      <i/>
      <sz val="10"/>
      <color rgb="FF002138"/>
      <name val="Calibri"/>
      <family val="2"/>
      <scheme val="minor"/>
    </font>
    <font>
      <b/>
      <sz val="10"/>
      <color theme="0"/>
      <name val="Calibri"/>
      <family val="2"/>
    </font>
  </fonts>
  <fills count="42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EE6CE"/>
        <bgColor indexed="64"/>
      </patternFill>
    </fill>
    <fill>
      <patternFill patternType="solid">
        <fgColor rgb="FF198B83"/>
        <bgColor indexed="64"/>
      </patternFill>
    </fill>
    <fill>
      <patternFill patternType="solid">
        <fgColor rgb="FF56BAB8"/>
        <bgColor indexed="64"/>
      </patternFill>
    </fill>
    <fill>
      <patternFill patternType="solid">
        <fgColor rgb="FFE6D3B8"/>
        <bgColor indexed="64"/>
      </patternFill>
    </fill>
    <fill>
      <patternFill patternType="solid">
        <fgColor rgb="FFF7ECDD"/>
        <bgColor indexed="64"/>
      </patternFill>
    </fill>
    <fill>
      <patternFill patternType="solid">
        <fgColor rgb="FFFFFFD2"/>
        <bgColor indexed="64"/>
      </patternFill>
    </fill>
    <fill>
      <patternFill patternType="solid">
        <fgColor rgb="FFF9E7FF"/>
        <bgColor indexed="64"/>
      </patternFill>
    </fill>
    <fill>
      <patternFill patternType="solid">
        <fgColor rgb="FFEBFAFA"/>
        <bgColor indexed="64"/>
      </patternFill>
    </fill>
    <fill>
      <patternFill patternType="solid">
        <fgColor rgb="FFFF4F4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8F200"/>
        <bgColor indexed="64"/>
      </patternFill>
    </fill>
    <fill>
      <patternFill patternType="solid">
        <fgColor rgb="FFBEE4E3"/>
        <bgColor indexed="64"/>
      </patternFill>
    </fill>
    <fill>
      <patternFill patternType="lightUp">
        <fgColor theme="0" tint="-0.34998626667073579"/>
        <bgColor auto="1"/>
      </patternFill>
    </fill>
    <fill>
      <patternFill patternType="solid">
        <fgColor rgb="FFE4E6E8"/>
        <bgColor indexed="64"/>
      </patternFill>
    </fill>
    <fill>
      <patternFill patternType="solid">
        <fgColor theme="4"/>
      </patternFill>
    </fill>
  </fills>
  <borders count="3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hair">
        <color rgb="FF787878"/>
      </right>
      <top style="hair">
        <color rgb="FF787878"/>
      </top>
      <bottom style="hair">
        <color rgb="FF787878"/>
      </bottom>
      <diagonal/>
    </border>
    <border>
      <left style="hair">
        <color rgb="FF787878"/>
      </left>
      <right/>
      <top style="hair">
        <color rgb="FF787878"/>
      </top>
      <bottom style="hair">
        <color rgb="FF787878"/>
      </bottom>
      <diagonal/>
    </border>
    <border>
      <left/>
      <right/>
      <top style="hair">
        <color rgb="FF787878"/>
      </top>
      <bottom style="hair">
        <color rgb="FF787878"/>
      </bottom>
      <diagonal/>
    </border>
    <border>
      <left style="hair">
        <color theme="1" tint="0.24994659260841701"/>
      </left>
      <right style="hair">
        <color theme="1" tint="0.24994659260841701"/>
      </right>
      <top style="hair">
        <color theme="1" tint="0.24994659260841701"/>
      </top>
      <bottom style="hair">
        <color theme="1" tint="0.24994659260841701"/>
      </bottom>
      <diagonal/>
    </border>
    <border>
      <left style="hair">
        <color theme="1" tint="0.24994659260841701"/>
      </left>
      <right style="hair">
        <color theme="1" tint="0.24994659260841701"/>
      </right>
      <top style="thin">
        <color theme="1" tint="0.24994659260841701"/>
      </top>
      <bottom style="hair">
        <color theme="1" tint="0.24994659260841701"/>
      </bottom>
      <diagonal/>
    </border>
    <border>
      <left style="hair">
        <color theme="1" tint="0.24994659260841701"/>
      </left>
      <right style="hair">
        <color theme="1" tint="0.24994659260841701"/>
      </right>
      <top style="thin">
        <color theme="1" tint="0.24994659260841701"/>
      </top>
      <bottom style="double">
        <color theme="1" tint="0.24994659260841701"/>
      </bottom>
      <diagonal/>
    </border>
    <border>
      <left/>
      <right/>
      <top style="medium">
        <color theme="5"/>
      </top>
      <bottom/>
      <diagonal/>
    </border>
    <border>
      <left style="thin">
        <color rgb="FF198B83"/>
      </left>
      <right style="thin">
        <color rgb="FF198B83"/>
      </right>
      <top style="thin">
        <color rgb="FF198B83"/>
      </top>
      <bottom style="thin">
        <color rgb="FF198B83"/>
      </bottom>
      <diagonal/>
    </border>
    <border>
      <left style="thin">
        <color rgb="FF56BAB8"/>
      </left>
      <right style="thin">
        <color rgb="FF56BAB8"/>
      </right>
      <top style="thin">
        <color rgb="FF56BAB8"/>
      </top>
      <bottom style="thin">
        <color rgb="FF56BAB8"/>
      </bottom>
      <diagonal/>
    </border>
    <border>
      <left style="thin">
        <color rgb="FFE6D3B8"/>
      </left>
      <right style="thin">
        <color rgb="FFE6D3B8"/>
      </right>
      <top style="thin">
        <color rgb="FFE6D3B8"/>
      </top>
      <bottom style="thin">
        <color rgb="FFE6D3B8"/>
      </bottom>
      <diagonal/>
    </border>
    <border>
      <left style="thin">
        <color rgb="FFF7ECDD"/>
      </left>
      <right style="thin">
        <color rgb="FFF7ECDD"/>
      </right>
      <top style="thin">
        <color rgb="FFF7ECDD"/>
      </top>
      <bottom style="thin">
        <color rgb="FFF7ECDD"/>
      </bottom>
      <diagonal/>
    </border>
    <border>
      <left/>
      <right/>
      <top style="thin">
        <color theme="4"/>
      </top>
      <bottom/>
      <diagonal/>
    </border>
    <border>
      <left/>
      <right/>
      <top/>
      <bottom style="medium">
        <color theme="5"/>
      </bottom>
      <diagonal/>
    </border>
    <border>
      <left style="hair">
        <color rgb="FF0082B3"/>
      </left>
      <right style="hair">
        <color rgb="FF0082B3"/>
      </right>
      <top style="hair">
        <color rgb="FF0082B3"/>
      </top>
      <bottom style="hair">
        <color rgb="FF0082B3"/>
      </bottom>
      <diagonal/>
    </border>
    <border>
      <left style="hair">
        <color rgb="FF1990AA"/>
      </left>
      <right/>
      <top style="hair">
        <color rgb="FF1990AA"/>
      </top>
      <bottom style="hair">
        <color rgb="FF1990AA"/>
      </bottom>
      <diagonal/>
    </border>
    <border>
      <left/>
      <right/>
      <top style="hair">
        <color rgb="FF1990AA"/>
      </top>
      <bottom style="hair">
        <color rgb="FF1990AA"/>
      </bottom>
      <diagonal/>
    </border>
    <border>
      <left/>
      <right style="hair">
        <color rgb="FF1990AA"/>
      </right>
      <top style="hair">
        <color rgb="FF1990AA"/>
      </top>
      <bottom style="hair">
        <color rgb="FF1990AA"/>
      </bottom>
      <diagonal/>
    </border>
    <border>
      <left style="hair">
        <color theme="1" tint="0.24994659260841701"/>
      </left>
      <right/>
      <top style="hair">
        <color theme="1" tint="0.24994659260841701"/>
      </top>
      <bottom style="hair">
        <color theme="1" tint="0.24994659260841701"/>
      </bottom>
      <diagonal/>
    </border>
    <border>
      <left/>
      <right/>
      <top style="hair">
        <color theme="1" tint="0.24994659260841701"/>
      </top>
      <bottom style="hair">
        <color theme="1" tint="0.24994659260841701"/>
      </bottom>
      <diagonal/>
    </border>
    <border>
      <left/>
      <right style="hair">
        <color theme="1" tint="0.24994659260841701"/>
      </right>
      <top style="hair">
        <color theme="1" tint="0.24994659260841701"/>
      </top>
      <bottom style="hair">
        <color theme="1" tint="0.24994659260841701"/>
      </bottom>
      <diagonal/>
    </border>
    <border>
      <left/>
      <right/>
      <top/>
      <bottom style="hair">
        <color theme="1" tint="0.24994659260841701"/>
      </bottom>
      <diagonal/>
    </border>
    <border>
      <left/>
      <right/>
      <top/>
      <bottom style="medium">
        <color theme="4" tint="-0.24994659260841701"/>
      </bottom>
      <diagonal/>
    </border>
    <border>
      <left style="hair">
        <color theme="1" tint="0.24994659260841701"/>
      </left>
      <right/>
      <top/>
      <bottom style="hair">
        <color theme="1" tint="0.24994659260841701"/>
      </bottom>
      <diagonal/>
    </border>
    <border>
      <left/>
      <right style="hair">
        <color theme="1" tint="0.24994659260841701"/>
      </right>
      <top/>
      <bottom style="hair">
        <color theme="1" tint="0.24994659260841701"/>
      </bottom>
      <diagonal/>
    </border>
    <border>
      <left style="hair">
        <color theme="1" tint="0.24994659260841701"/>
      </left>
      <right style="hair">
        <color theme="1" tint="0.24994659260841701"/>
      </right>
      <top/>
      <bottom style="hair">
        <color theme="1" tint="0.24994659260841701"/>
      </bottom>
      <diagonal/>
    </border>
  </borders>
  <cellStyleXfs count="92">
    <xf numFmtId="0" fontId="0" fillId="0" borderId="0"/>
    <xf numFmtId="0" fontId="2" fillId="2" borderId="1" applyNumberFormat="0" applyAlignment="0" applyProtection="0"/>
    <xf numFmtId="0" fontId="15" fillId="0" borderId="0" applyNumberFormat="0" applyAlignment="0" applyProtection="0"/>
    <xf numFmtId="0" fontId="15" fillId="0" borderId="0" applyNumberFormat="0" applyAlignment="0" applyProtection="0"/>
    <xf numFmtId="167" fontId="1" fillId="0" borderId="0" applyFont="0" applyFill="0" applyBorder="0" applyAlignment="0" applyProtection="0"/>
    <xf numFmtId="9" fontId="15" fillId="0" borderId="0" applyNumberFormat="0" applyAlignment="0" applyProtection="0"/>
    <xf numFmtId="0" fontId="35" fillId="0" borderId="0" applyAlignment="0" applyProtection="0"/>
    <xf numFmtId="0" fontId="20" fillId="28" borderId="14" applyNumberFormat="0" applyAlignment="0" applyProtection="0"/>
    <xf numFmtId="0" fontId="21" fillId="29" borderId="15" applyNumberFormat="0" applyAlignment="0" applyProtection="0"/>
    <xf numFmtId="0" fontId="22" fillId="30" borderId="16" applyNumberFormat="0" applyAlignment="0" applyProtection="0"/>
    <xf numFmtId="0" fontId="22" fillId="31" borderId="17" applyNumberFormat="0" applyAlignment="0" applyProtection="0"/>
    <xf numFmtId="0" fontId="19" fillId="3" borderId="0" applyNumberFormat="0" applyBorder="0" applyAlignment="0" applyProtection="0"/>
    <xf numFmtId="0" fontId="14" fillId="4" borderId="0" applyNumberFormat="0" applyBorder="0" applyAlignment="0" applyProtection="0"/>
    <xf numFmtId="0" fontId="30" fillId="5" borderId="0" applyNumberFormat="0" applyBorder="0" applyAlignment="0" applyProtection="0"/>
    <xf numFmtId="0" fontId="4" fillId="6" borderId="2" applyNumberFormat="0" applyAlignment="0" applyProtection="0"/>
    <xf numFmtId="0" fontId="5" fillId="6" borderId="1" applyNumberFormat="0" applyAlignment="0" applyProtection="0"/>
    <xf numFmtId="0" fontId="6" fillId="0" borderId="3" applyNumberFormat="0" applyFill="0" applyAlignment="0" applyProtection="0"/>
    <xf numFmtId="0" fontId="7" fillId="7" borderId="4" applyNumberFormat="0" applyAlignment="0" applyProtection="0"/>
    <xf numFmtId="166" fontId="37" fillId="0" borderId="0" applyNumberFormat="0" applyFill="0" applyBorder="0" applyAlignment="0" applyProtection="0"/>
    <xf numFmtId="0" fontId="3" fillId="8" borderId="5" applyNumberFormat="0" applyFont="0" applyAlignment="0" applyProtection="0"/>
    <xf numFmtId="166" fontId="17" fillId="0" borderId="0" applyNumberFormat="0" applyFill="0" applyBorder="0" applyAlignment="0" applyProtection="0"/>
    <xf numFmtId="0" fontId="8" fillId="0" borderId="6" applyNumberFormat="0" applyFill="0" applyAlignment="0" applyProtection="0"/>
    <xf numFmtId="165" fontId="24" fillId="0" borderId="0" applyFill="0">
      <alignment horizontal="center"/>
    </xf>
    <xf numFmtId="0" fontId="16" fillId="34" borderId="10" applyAlignment="0"/>
    <xf numFmtId="166" fontId="27" fillId="35" borderId="0">
      <alignment horizontal="center"/>
    </xf>
    <xf numFmtId="0" fontId="29" fillId="0" borderId="0"/>
    <xf numFmtId="0" fontId="31" fillId="0" borderId="0" applyNumberFormat="0" applyFill="0" applyBorder="0" applyAlignment="0"/>
    <xf numFmtId="0" fontId="28" fillId="39" borderId="20" applyNumberFormat="0" applyBorder="0" applyAlignment="0" applyProtection="0"/>
    <xf numFmtId="166" fontId="13" fillId="40" borderId="10"/>
    <xf numFmtId="166" fontId="13" fillId="40" borderId="12" applyNumberFormat="0"/>
    <xf numFmtId="0" fontId="10" fillId="0" borderId="0" applyFill="0" applyBorder="0" applyAlignment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166" fontId="13" fillId="0" borderId="10" applyAlignment="0"/>
    <xf numFmtId="0" fontId="13" fillId="0" borderId="10" applyAlignment="0"/>
    <xf numFmtId="0" fontId="13" fillId="0" borderId="10" applyAlignment="0"/>
    <xf numFmtId="166" fontId="13" fillId="0" borderId="11" applyNumberFormat="0" applyAlignment="0"/>
    <xf numFmtId="166" fontId="9" fillId="0" borderId="12" applyNumberFormat="0" applyAlignment="0"/>
    <xf numFmtId="0" fontId="16" fillId="27" borderId="10" applyAlignment="0">
      <protection locked="0"/>
    </xf>
    <xf numFmtId="0" fontId="16" fillId="27" borderId="10" applyAlignment="0">
      <protection locked="0"/>
    </xf>
    <xf numFmtId="0" fontId="16" fillId="27" borderId="10" applyAlignment="0">
      <protection locked="0"/>
    </xf>
    <xf numFmtId="0" fontId="16" fillId="27" borderId="10" applyAlignment="0">
      <protection locked="0"/>
    </xf>
    <xf numFmtId="0" fontId="53" fillId="0" borderId="13" applyFill="0">
      <alignment vertical="center"/>
    </xf>
    <xf numFmtId="0" fontId="16" fillId="32" borderId="10" applyAlignment="0">
      <protection locked="0"/>
    </xf>
    <xf numFmtId="0" fontId="16" fillId="32" borderId="10" applyAlignment="0">
      <protection locked="0"/>
    </xf>
    <xf numFmtId="0" fontId="16" fillId="32" borderId="10" applyAlignment="0">
      <protection locked="0"/>
    </xf>
    <xf numFmtId="0" fontId="16" fillId="32" borderId="10" applyAlignment="0">
      <protection locked="0"/>
    </xf>
    <xf numFmtId="0" fontId="26" fillId="0" borderId="0">
      <alignment vertical="center"/>
    </xf>
    <xf numFmtId="166" fontId="28" fillId="37" borderId="0">
      <alignment horizontal="center"/>
    </xf>
    <xf numFmtId="164" fontId="13" fillId="0" borderId="0" applyFill="0" applyAlignment="0"/>
    <xf numFmtId="0" fontId="13" fillId="0" borderId="0" applyFill="0" applyAlignment="0"/>
    <xf numFmtId="168" fontId="13" fillId="0" borderId="0" applyFill="0" applyAlignment="0"/>
    <xf numFmtId="166" fontId="9" fillId="0" borderId="18" applyNumberFormat="0" applyFill="0" applyAlignment="0"/>
    <xf numFmtId="0" fontId="13" fillId="0" borderId="0" applyFill="0" applyAlignment="0"/>
    <xf numFmtId="166" fontId="9" fillId="0" borderId="6" applyNumberFormat="0" applyFill="0" applyAlignment="0"/>
    <xf numFmtId="0" fontId="34" fillId="0" borderId="19"/>
    <xf numFmtId="0" fontId="13" fillId="40" borderId="10"/>
    <xf numFmtId="0" fontId="23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166" fontId="25" fillId="33" borderId="10" applyAlignment="0">
      <protection locked="0"/>
    </xf>
    <xf numFmtId="166" fontId="27" fillId="36" borderId="0">
      <alignment horizontal="center"/>
    </xf>
    <xf numFmtId="0" fontId="25" fillId="0" borderId="0" applyNumberFormat="0" applyFill="0" applyBorder="0" applyAlignment="0"/>
    <xf numFmtId="0" fontId="32" fillId="0" borderId="10" applyAlignment="0"/>
    <xf numFmtId="0" fontId="32" fillId="0" borderId="10" applyAlignment="0"/>
    <xf numFmtId="0" fontId="32" fillId="0" borderId="10" applyAlignment="0"/>
    <xf numFmtId="0" fontId="32" fillId="0" borderId="11" applyNumberFormat="0" applyAlignment="0"/>
    <xf numFmtId="0" fontId="32" fillId="0" borderId="10" applyAlignment="0"/>
    <xf numFmtId="0" fontId="33" fillId="0" borderId="10" applyAlignment="0"/>
    <xf numFmtId="0" fontId="33" fillId="0" borderId="10" applyAlignment="0"/>
    <xf numFmtId="0" fontId="33" fillId="0" borderId="10" applyAlignment="0"/>
    <xf numFmtId="0" fontId="33" fillId="0" borderId="11" applyNumberFormat="0" applyAlignment="0"/>
    <xf numFmtId="0" fontId="33" fillId="0" borderId="10" applyAlignment="0"/>
    <xf numFmtId="0" fontId="13" fillId="38" borderId="0" applyAlignment="0" applyProtection="0"/>
    <xf numFmtId="0" fontId="36" fillId="0" borderId="0" applyNumberFormat="0" applyFill="0" applyBorder="0">
      <alignment horizontal="center"/>
    </xf>
    <xf numFmtId="166" fontId="13" fillId="40" borderId="11" applyNumberFormat="0"/>
    <xf numFmtId="0" fontId="52" fillId="41" borderId="0" applyNumberFormat="0" applyBorder="0" applyAlignment="0" applyProtection="0"/>
  </cellStyleXfs>
  <cellXfs count="59">
    <xf numFmtId="0" fontId="0" fillId="0" borderId="0" xfId="0"/>
    <xf numFmtId="171" fontId="16" fillId="32" borderId="10" xfId="59" applyNumberFormat="1" applyAlignment="1">
      <alignment horizontal="center"/>
      <protection locked="0"/>
    </xf>
    <xf numFmtId="0" fontId="38" fillId="28" borderId="14" xfId="7" applyFont="1" applyAlignment="1">
      <alignment horizontal="left" vertical="center" indent="1"/>
    </xf>
    <xf numFmtId="0" fontId="36" fillId="0" borderId="0" xfId="89" applyAlignment="1"/>
    <xf numFmtId="0" fontId="10" fillId="0" borderId="0" xfId="30"/>
    <xf numFmtId="0" fontId="0" fillId="0" borderId="0" xfId="0" quotePrefix="1"/>
    <xf numFmtId="0" fontId="20" fillId="28" borderId="14" xfId="7" applyAlignment="1">
      <alignment vertical="center"/>
    </xf>
    <xf numFmtId="0" fontId="53" fillId="0" borderId="13" xfId="58">
      <alignment vertical="center"/>
    </xf>
    <xf numFmtId="166" fontId="13" fillId="0" borderId="7" xfId="49" applyBorder="1"/>
    <xf numFmtId="166" fontId="13" fillId="0" borderId="8" xfId="49" applyBorder="1"/>
    <xf numFmtId="166" fontId="13" fillId="0" borderId="9" xfId="49" applyBorder="1"/>
    <xf numFmtId="0" fontId="11" fillId="0" borderId="0" xfId="0" applyFont="1"/>
    <xf numFmtId="0" fontId="29" fillId="0" borderId="0" xfId="25"/>
    <xf numFmtId="0" fontId="34" fillId="0" borderId="19" xfId="71"/>
    <xf numFmtId="169" fontId="34" fillId="0" borderId="19" xfId="71" applyNumberFormat="1"/>
    <xf numFmtId="170" fontId="16" fillId="34" borderId="10" xfId="23" applyNumberFormat="1"/>
    <xf numFmtId="171" fontId="16" fillId="34" borderId="10" xfId="23" applyNumberFormat="1"/>
    <xf numFmtId="0" fontId="39" fillId="0" borderId="0" xfId="0" applyFont="1"/>
    <xf numFmtId="0" fontId="0" fillId="0" borderId="0" xfId="0" applyAlignment="1">
      <alignment horizontal="right"/>
    </xf>
    <xf numFmtId="0" fontId="20" fillId="28" borderId="14" xfId="7" applyNumberFormat="1" applyAlignment="1">
      <alignment vertical="center"/>
    </xf>
    <xf numFmtId="0" fontId="0" fillId="0" borderId="0" xfId="0" applyAlignment="1">
      <alignment horizontal="left" indent="1"/>
    </xf>
    <xf numFmtId="0" fontId="10" fillId="0" borderId="0" xfId="30" quotePrefix="1"/>
    <xf numFmtId="0" fontId="12" fillId="0" borderId="0" xfId="30" applyFont="1"/>
    <xf numFmtId="0" fontId="45" fillId="0" borderId="0" xfId="0" applyFont="1"/>
    <xf numFmtId="0" fontId="22" fillId="31" borderId="17" xfId="10"/>
    <xf numFmtId="0" fontId="47" fillId="0" borderId="0" xfId="0" applyFont="1"/>
    <xf numFmtId="0" fontId="46" fillId="0" borderId="0" xfId="0" applyFont="1"/>
    <xf numFmtId="0" fontId="16" fillId="32" borderId="21" xfId="62" applyBorder="1">
      <protection locked="0"/>
    </xf>
    <xf numFmtId="0" fontId="16" fillId="32" borderId="22" xfId="62" applyBorder="1">
      <protection locked="0"/>
    </xf>
    <xf numFmtId="0" fontId="16" fillId="32" borderId="23" xfId="62" applyBorder="1">
      <protection locked="0"/>
    </xf>
    <xf numFmtId="0" fontId="16" fillId="32" borderId="10" xfId="62">
      <protection locked="0"/>
    </xf>
    <xf numFmtId="0" fontId="48" fillId="0" borderId="0" xfId="30" applyFont="1"/>
    <xf numFmtId="0" fontId="48" fillId="0" borderId="0" xfId="30" applyFont="1" applyAlignment="1">
      <alignment horizontal="left" indent="2"/>
    </xf>
    <xf numFmtId="0" fontId="48" fillId="0" borderId="0" xfId="30" applyFont="1" applyAlignment="1">
      <alignment horizontal="left" indent="4"/>
    </xf>
    <xf numFmtId="0" fontId="48" fillId="0" borderId="0" xfId="30" applyFont="1" applyAlignment="1">
      <alignment horizontal="left" indent="6"/>
    </xf>
    <xf numFmtId="0" fontId="48" fillId="0" borderId="0" xfId="30" applyFont="1" applyAlignment="1">
      <alignment horizontal="left" indent="8"/>
    </xf>
    <xf numFmtId="0" fontId="10" fillId="0" borderId="0" xfId="30" applyAlignment="1">
      <alignment horizontal="left" indent="2"/>
    </xf>
    <xf numFmtId="0" fontId="10" fillId="0" borderId="0" xfId="30" applyAlignment="1">
      <alignment horizontal="left" indent="4"/>
    </xf>
    <xf numFmtId="0" fontId="48" fillId="0" borderId="0" xfId="30" quotePrefix="1" applyFont="1"/>
    <xf numFmtId="0" fontId="44" fillId="0" borderId="0" xfId="0" applyFont="1"/>
    <xf numFmtId="0" fontId="22" fillId="31" borderId="17" xfId="10" applyAlignment="1">
      <alignment horizontal="left" indent="1"/>
    </xf>
    <xf numFmtId="0" fontId="47" fillId="0" borderId="0" xfId="0" quotePrefix="1" applyFont="1" applyAlignment="1">
      <alignment horizontal="right"/>
    </xf>
    <xf numFmtId="0" fontId="51" fillId="0" borderId="0" xfId="0" applyFont="1"/>
    <xf numFmtId="0" fontId="39" fillId="0" borderId="0" xfId="0" applyFont="1" applyAlignment="1">
      <alignment horizontal="right"/>
    </xf>
    <xf numFmtId="0" fontId="54" fillId="0" borderId="0" xfId="0" applyFont="1"/>
    <xf numFmtId="0" fontId="16" fillId="32" borderId="24" xfId="62" applyBorder="1">
      <protection locked="0"/>
    </xf>
    <xf numFmtId="0" fontId="16" fillId="32" borderId="25" xfId="62" applyBorder="1">
      <protection locked="0"/>
    </xf>
    <xf numFmtId="0" fontId="16" fillId="32" borderId="26" xfId="62" applyBorder="1">
      <protection locked="0"/>
    </xf>
    <xf numFmtId="166" fontId="13" fillId="0" borderId="24" xfId="49" applyBorder="1"/>
    <xf numFmtId="166" fontId="13" fillId="0" borderId="25" xfId="49" applyBorder="1"/>
    <xf numFmtId="166" fontId="13" fillId="0" borderId="26" xfId="49" applyBorder="1"/>
    <xf numFmtId="0" fontId="16" fillId="32" borderId="29" xfId="62" applyBorder="1">
      <protection locked="0"/>
    </xf>
    <xf numFmtId="0" fontId="16" fillId="32" borderId="27" xfId="62" applyBorder="1">
      <protection locked="0"/>
    </xf>
    <xf numFmtId="0" fontId="16" fillId="32" borderId="30" xfId="62" applyBorder="1">
      <protection locked="0"/>
    </xf>
    <xf numFmtId="0" fontId="16" fillId="32" borderId="31" xfId="62" applyBorder="1">
      <protection locked="0"/>
    </xf>
    <xf numFmtId="166" fontId="13" fillId="0" borderId="29" xfId="49" applyBorder="1"/>
    <xf numFmtId="166" fontId="13" fillId="0" borderId="27" xfId="49" applyBorder="1"/>
    <xf numFmtId="166" fontId="13" fillId="0" borderId="30" xfId="49" applyBorder="1"/>
    <xf numFmtId="0" fontId="55" fillId="41" borderId="28" xfId="91" applyFont="1" applyBorder="1"/>
  </cellXfs>
  <cellStyles count="92">
    <cellStyle name="20% - Accent1" xfId="31" builtinId="30" customBuiltin="1"/>
    <cellStyle name="20% - Accent2" xfId="34" builtinId="34" customBuiltin="1"/>
    <cellStyle name="20% - Accent3" xfId="37" builtinId="38" customBuiltin="1"/>
    <cellStyle name="20% - Accent4" xfId="40" builtinId="42" customBuiltin="1"/>
    <cellStyle name="20% - Accent5" xfId="43" builtinId="46" customBuiltin="1"/>
    <cellStyle name="20% - Accent6" xfId="46" builtinId="50" customBuiltin="1"/>
    <cellStyle name="40% - Accent1" xfId="32" builtinId="31" customBuiltin="1"/>
    <cellStyle name="40% - Accent2" xfId="35" builtinId="35" customBuiltin="1"/>
    <cellStyle name="40% - Accent3" xfId="38" builtinId="39" customBuiltin="1"/>
    <cellStyle name="40% - Accent4" xfId="41" builtinId="43" customBuiltin="1"/>
    <cellStyle name="40% - Accent5" xfId="44" builtinId="47" customBuiltin="1"/>
    <cellStyle name="40% - Accent6" xfId="47" builtinId="51" customBuiltin="1"/>
    <cellStyle name="60% - Accent1" xfId="33" builtinId="32" customBuiltin="1"/>
    <cellStyle name="60% - Accent2" xfId="36" builtinId="36" customBuiltin="1"/>
    <cellStyle name="60% - Accent3" xfId="39" builtinId="40" customBuiltin="1"/>
    <cellStyle name="60% - Accent4" xfId="42" builtinId="44" customBuiltin="1"/>
    <cellStyle name="60% - Accent5" xfId="45" builtinId="48" customBuiltin="1"/>
    <cellStyle name="60% - Accent6" xfId="48" builtinId="52" customBuiltin="1"/>
    <cellStyle name="Accent1" xfId="91" builtinId="29"/>
    <cellStyle name="Bad" xfId="12" builtinId="27" customBuiltin="1"/>
    <cellStyle name="Calc - #" xfId="49" xr:uid="{2495CDAB-90FF-4C3D-BA81-740AFFEAE34F}"/>
    <cellStyle name="Calc - %" xfId="50" xr:uid="{3071A072-FD64-4371-A892-8083BC06D80E}"/>
    <cellStyle name="Calc - Date" xfId="51" xr:uid="{8C138BAE-026B-464A-A8F7-0959008204C5}"/>
    <cellStyle name="Calc - SubTotal" xfId="52" xr:uid="{03F67E89-A370-4CA2-8ED5-E04EED92D31A}"/>
    <cellStyle name="Calc - Total" xfId="53" xr:uid="{66EDCBE4-B269-4428-9460-4A665606A11C}"/>
    <cellStyle name="Calculation" xfId="15" builtinId="22" hidden="1"/>
    <cellStyle name="Check Cell" xfId="17" builtinId="23" hidden="1"/>
    <cellStyle name="Code" xfId="30" xr:uid="{B8FCD659-3DFB-42D6-8526-A2BCC03606B5}"/>
    <cellStyle name="Comma" xfId="2" builtinId="3" customBuiltin="1"/>
    <cellStyle name="Const - #" xfId="54" xr:uid="{FC61DC0C-5CE2-4480-A5B9-156C1F382B6D}"/>
    <cellStyle name="Const - %" xfId="55" xr:uid="{FD8D9826-1E51-49FC-BCBE-58EBB480029D}"/>
    <cellStyle name="Const - Date" xfId="56" xr:uid="{21ED30E5-899D-4676-981F-49908B1827B4}"/>
    <cellStyle name="Const - Text" xfId="57" xr:uid="{DB0E7607-F53D-41E5-B4DA-A2761ECD479C}"/>
    <cellStyle name="Currency" xfId="3" builtinId="4" customBuiltin="1"/>
    <cellStyle name="Currency [0]" xfId="4" builtinId="7" customBuiltin="1"/>
    <cellStyle name="Explanatory Text" xfId="20" builtinId="53" customBuiltin="1"/>
    <cellStyle name="Followed Hyperlink" xfId="74" builtinId="9" customBuiltin="1"/>
    <cellStyle name="Footer" xfId="58" xr:uid="{79781C6A-EB78-482F-AF81-80226C3882E1}"/>
    <cellStyle name="Good" xfId="11" builtinId="26" customBuiltin="1"/>
    <cellStyle name="Heading 1" xfId="7" builtinId="16" customBuiltin="1"/>
    <cellStyle name="Heading 2" xfId="8" builtinId="17" customBuiltin="1"/>
    <cellStyle name="Heading 3" xfId="9" builtinId="18" customBuiltin="1"/>
    <cellStyle name="Heading 4" xfId="10" builtinId="19" customBuiltin="1"/>
    <cellStyle name="Hyperlink" xfId="73" builtinId="8" customBuiltin="1"/>
    <cellStyle name="Inline Check" xfId="22" xr:uid="{E7FD4D4C-BE0C-4C66-90EF-C5205204C60E}"/>
    <cellStyle name="Input" xfId="1" builtinId="20" hidden="1"/>
    <cellStyle name="Input - #" xfId="59" xr:uid="{B8E537EE-A566-440F-A007-AA2FB5F9A9FB}"/>
    <cellStyle name="Input - %" xfId="60" xr:uid="{976D63A3-80C6-4567-AE8F-0D3E16350EF8}"/>
    <cellStyle name="Input - Date" xfId="61" xr:uid="{61CD4EAE-32D8-4878-9CCC-BC4A561495C9}"/>
    <cellStyle name="Input - Text" xfId="62" xr:uid="{9BAD8F5A-8782-4831-9E5C-ADE825F5200E}"/>
    <cellStyle name="Linked Cell" xfId="16" builtinId="24" hidden="1"/>
    <cellStyle name="Macro Paste" xfId="75" xr:uid="{B7031408-8270-4CF6-9EF6-C95730554BFB}"/>
    <cellStyle name="Message Bar" xfId="63" xr:uid="{3B0D17CD-633D-4591-9C53-704178FD419A}"/>
    <cellStyle name="Model Author Input" xfId="23" xr:uid="{22313D04-CEE3-4C6D-A73A-0922D389E627}"/>
    <cellStyle name="Model Error" xfId="24" xr:uid="{7DF8A411-A2F6-49EF-86E9-1FBCD7E034D7}"/>
    <cellStyle name="Model Input Error" xfId="76" xr:uid="{B8ED4A64-BC78-4F21-B321-D7A218A214B5}"/>
    <cellStyle name="Model Warning" xfId="64" xr:uid="{84E6CA98-0C35-47A7-A1AA-48EE78A8551D}"/>
    <cellStyle name="Named Range" xfId="25" xr:uid="{E1999A07-DF06-4E2D-9D12-B5FF5AB39725}"/>
    <cellStyle name="Neutral" xfId="13" builtinId="28" customBuiltin="1"/>
    <cellStyle name="Normal" xfId="0" builtinId="0" customBuiltin="1"/>
    <cellStyle name="Note" xfId="19" builtinId="10" hidden="1"/>
    <cellStyle name="Notes" xfId="26" xr:uid="{A5B30873-7290-4B84-88CF-F6942C7113B4}"/>
    <cellStyle name="Notes - Alt Text" xfId="77" xr:uid="{C3BD8E38-560D-4E7C-B626-49A71273E491}"/>
    <cellStyle name="Output" xfId="14" builtinId="21" hidden="1"/>
    <cellStyle name="Output - #" xfId="65" xr:uid="{7370FC14-4D4E-4017-ABB2-53D819BCD0F2}"/>
    <cellStyle name="Output - %" xfId="66" xr:uid="{6C044CA3-3915-4D8A-BEF7-C461B38069AA}"/>
    <cellStyle name="Output - Date" xfId="67" xr:uid="{0DAFC17A-95FB-4984-99CB-3F1F041A33E4}"/>
    <cellStyle name="Output - SubTotal" xfId="68" xr:uid="{3944BA35-D861-48C8-BF5E-3B5A261E1A76}"/>
    <cellStyle name="Output - Text" xfId="69" xr:uid="{D8AED5B9-3D8F-49BF-8E7D-B2C435B0B345}"/>
    <cellStyle name="Output - Total" xfId="70" xr:uid="{4535EB24-0E67-4CEB-99CB-25A662CC9E57}"/>
    <cellStyle name="Per cent" xfId="5" builtinId="5" customBuiltin="1"/>
    <cellStyle name="Ref.In - #" xfId="78" xr:uid="{7AC7FA44-CE33-4D97-A9FF-6DB2BE2FBF7C}"/>
    <cellStyle name="Ref.In - %" xfId="79" xr:uid="{BE627C07-1DF5-42CE-90A7-95B617354C42}"/>
    <cellStyle name="Ref.In - Date" xfId="80" xr:uid="{70FB18BE-2731-4B77-8479-BF1A1A35C14E}"/>
    <cellStyle name="Ref.In - SubTotal" xfId="81" xr:uid="{1BCBE048-F1DD-4438-B851-47640116EDC4}"/>
    <cellStyle name="Ref.In - Text" xfId="82" xr:uid="{76DDEE21-CB3B-4B3F-A682-B80A16F240B7}"/>
    <cellStyle name="Ref.Out - #" xfId="83" xr:uid="{5FC54B47-478F-4591-AD7F-336E1608C747}"/>
    <cellStyle name="Ref.Out - %" xfId="84" xr:uid="{9FA89097-514A-441E-B0A0-94BBD3524816}"/>
    <cellStyle name="Ref.Out - Date" xfId="85" xr:uid="{8B20E3B4-706B-41CE-864E-E775C3D3E39B}"/>
    <cellStyle name="Ref.Out - SubTotal" xfId="86" xr:uid="{11BF8659-80CF-4C13-9B69-58CDA4FF5B64}"/>
    <cellStyle name="Ref.Out - Text" xfId="87" xr:uid="{D6E2D691-99EC-4F06-9B51-7814062DE643}"/>
    <cellStyle name="SubTitle" xfId="71" xr:uid="{81F4C8C1-EA43-481A-9676-DC23C4FA3B53}"/>
    <cellStyle name="Time Line" xfId="88" xr:uid="{E03B2099-5F54-4B36-B917-7B8C5089334B}"/>
    <cellStyle name="Title" xfId="6" builtinId="15" customBuiltin="1"/>
    <cellStyle name="Total" xfId="21" builtinId="25" hidden="1"/>
    <cellStyle name="Units Label" xfId="89" xr:uid="{30F76D94-6F5D-4005-AA68-53AB799EC6FC}"/>
    <cellStyle name="Unused" xfId="27" xr:uid="{41FDAA62-0CFA-4ECE-8536-2FE4DDCF7B47}"/>
    <cellStyle name="Variance - #" xfId="28" xr:uid="{C6E31070-8FD9-44FE-9156-8DC91AE2C02C}"/>
    <cellStyle name="Variance - %" xfId="72" xr:uid="{0B45C513-E93C-425C-9EA0-C12C16E6E00D}"/>
    <cellStyle name="Variance - SubTotal" xfId="90" xr:uid="{EA38576B-A343-4751-923A-790D33FCBF99}"/>
    <cellStyle name="Variance - Total" xfId="29" xr:uid="{4F69F40F-674C-4CBD-B34C-2FD1E42EDEB8}"/>
    <cellStyle name="Warning Text" xfId="18" builtinId="11" customBuiltin="1"/>
  </cellStyles>
  <dxfs count="0"/>
  <tableStyles count="0" defaultTableStyle="TableStyleMedium2" defaultPivotStyle="PivotStyleLight16"/>
  <colors>
    <mruColors>
      <color rgb="FF0000FF"/>
      <color rgb="FFFC6017"/>
      <color rgb="FFB75EE1"/>
      <color rgb="FF000000"/>
      <color rgb="FF1E4FA8"/>
      <color rgb="FF00153D"/>
      <color rgb="FF009C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0</xdr:row>
      <xdr:rowOff>38100</xdr:rowOff>
    </xdr:from>
    <xdr:to>
      <xdr:col>2</xdr:col>
      <xdr:colOff>45720</xdr:colOff>
      <xdr:row>0</xdr:row>
      <xdr:rowOff>355542</xdr:rowOff>
    </xdr:to>
    <xdr:pic>
      <xdr:nvPicPr>
        <xdr:cNvPr id="2" name="Picture 1" descr="A black and white logo&#10;&#10;AI-generated content may be incorrect.">
          <a:extLst>
            <a:ext uri="{FF2B5EF4-FFF2-40B4-BE49-F238E27FC236}">
              <a16:creationId xmlns:a16="http://schemas.microsoft.com/office/drawing/2014/main" id="{62CA0371-A16F-4060-9238-16E0B1457A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" y="38100"/>
          <a:ext cx="594360" cy="31744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0</xdr:row>
      <xdr:rowOff>38100</xdr:rowOff>
    </xdr:from>
    <xdr:to>
      <xdr:col>2</xdr:col>
      <xdr:colOff>45720</xdr:colOff>
      <xdr:row>0</xdr:row>
      <xdr:rowOff>355542</xdr:rowOff>
    </xdr:to>
    <xdr:pic>
      <xdr:nvPicPr>
        <xdr:cNvPr id="2" name="Picture 1" descr="A black and white logo&#10;&#10;AI-generated content may be incorrect.">
          <a:extLst>
            <a:ext uri="{FF2B5EF4-FFF2-40B4-BE49-F238E27FC236}">
              <a16:creationId xmlns:a16="http://schemas.microsoft.com/office/drawing/2014/main" id="{28982F8F-B211-4ABB-B9F0-30F957F5BB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" y="38100"/>
          <a:ext cx="586740" cy="31744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0</xdr:row>
      <xdr:rowOff>38100</xdr:rowOff>
    </xdr:from>
    <xdr:to>
      <xdr:col>2</xdr:col>
      <xdr:colOff>45720</xdr:colOff>
      <xdr:row>0</xdr:row>
      <xdr:rowOff>355542</xdr:rowOff>
    </xdr:to>
    <xdr:pic>
      <xdr:nvPicPr>
        <xdr:cNvPr id="2" name="Picture 1" descr="A black and white logo&#10;&#10;AI-generated content may be incorrect.">
          <a:extLst>
            <a:ext uri="{FF2B5EF4-FFF2-40B4-BE49-F238E27FC236}">
              <a16:creationId xmlns:a16="http://schemas.microsoft.com/office/drawing/2014/main" id="{0A24780F-62EA-45A8-A36A-9DC3BD8912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" y="38100"/>
          <a:ext cx="594360" cy="3174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RXL Custom Theme">
  <a:themeElements>
    <a:clrScheme name="RXL Custom Theme">
      <a:dk1>
        <a:srgbClr val="002138"/>
      </a:dk1>
      <a:lt1>
        <a:sysClr val="window" lastClr="FFFFFF"/>
      </a:lt1>
      <a:dk2>
        <a:srgbClr val="002138"/>
      </a:dk2>
      <a:lt2>
        <a:srgbClr val="F8F8F8"/>
      </a:lt2>
      <a:accent1>
        <a:srgbClr val="198B83"/>
      </a:accent1>
      <a:accent2>
        <a:srgbClr val="56BAB8"/>
      </a:accent2>
      <a:accent3>
        <a:srgbClr val="FC6017"/>
      </a:accent3>
      <a:accent4>
        <a:srgbClr val="F88D24"/>
      </a:accent4>
      <a:accent5>
        <a:srgbClr val="E6D3B8"/>
      </a:accent5>
      <a:accent6>
        <a:srgbClr val="FF4F4F"/>
      </a:accent6>
      <a:hlink>
        <a:srgbClr val="467886"/>
      </a:hlink>
      <a:folHlink>
        <a:srgbClr val="96607D"/>
      </a:folHlink>
    </a:clrScheme>
    <a:fontScheme name="RXL Custom Theme">
      <a:majorFont>
        <a:latin typeface="Aria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3"/>
        </a:solidFill>
        <a:ln w="28575">
          <a:solidFill>
            <a:schemeClr val="accent3">
              <a:lumMod val="75000"/>
            </a:schemeClr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a:spPr>
      <a:bodyPr vertOverflow="clip" horzOverflow="clip" rtlCol="0" anchor="ctr"/>
      <a:lstStyle>
        <a:defPPr algn="ctr">
          <a:defRPr sz="1200" kern="1200">
            <a:solidFill>
              <a:schemeClr val="bg1"/>
            </a:solidFill>
            <a:latin typeface="+mj-lt"/>
            <a:cs typeface="Arial" panose="020B0604020202020204" pitchFamily="34" charset="0"/>
          </a:defRPr>
        </a:defPPr>
      </a:lstStyle>
      <a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5898898-00B4-4C03-BA06-A0F23E263CD4}">
  <we:reference id="wa200003696" version="1.3.0.0" store="en-GB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E868B07E-8E73-453F-8EDC-C5D00DFF7CD9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40545-A130-4DC7-ACDB-2FCDAA37438B}">
  <dimension ref="A1:S211"/>
  <sheetViews>
    <sheetView showGridLines="0" tabSelected="1" zoomScaleNormal="100" workbookViewId="0">
      <pane ySplit="1" topLeftCell="A2" activePane="bottomLeft" state="frozen"/>
      <selection pane="bottomLeft"/>
    </sheetView>
  </sheetViews>
  <sheetFormatPr defaultRowHeight="13.8" x14ac:dyDescent="0.3"/>
  <cols>
    <col min="1" max="3" width="4.33203125" customWidth="1"/>
    <col min="4" max="4" width="16.44140625" customWidth="1"/>
  </cols>
  <sheetData>
    <row r="1" spans="1:19" s="6" customFormat="1" ht="30" customHeight="1" x14ac:dyDescent="0.3">
      <c r="A1" s="19"/>
      <c r="C1" s="2" t="s">
        <v>115</v>
      </c>
    </row>
    <row r="3" spans="1:19" x14ac:dyDescent="0.3">
      <c r="B3" s="40" t="s">
        <v>12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</row>
    <row r="5" spans="1:19" x14ac:dyDescent="0.3">
      <c r="D5" t="s">
        <v>13</v>
      </c>
    </row>
    <row r="6" spans="1:19" x14ac:dyDescent="0.3">
      <c r="D6" t="s">
        <v>14</v>
      </c>
    </row>
    <row r="7" spans="1:19" x14ac:dyDescent="0.3">
      <c r="D7" s="20" t="s">
        <v>15</v>
      </c>
    </row>
    <row r="8" spans="1:19" x14ac:dyDescent="0.3">
      <c r="D8" s="20" t="s">
        <v>16</v>
      </c>
    </row>
    <row r="10" spans="1:19" x14ac:dyDescent="0.3">
      <c r="C10" s="11" t="s">
        <v>17</v>
      </c>
    </row>
    <row r="11" spans="1:19" x14ac:dyDescent="0.3">
      <c r="D11" s="21" t="s">
        <v>18</v>
      </c>
    </row>
    <row r="13" spans="1:19" x14ac:dyDescent="0.3">
      <c r="D13" s="22" t="s">
        <v>19</v>
      </c>
      <c r="E13" t="s">
        <v>37</v>
      </c>
    </row>
    <row r="14" spans="1:19" x14ac:dyDescent="0.3">
      <c r="D14" s="22"/>
      <c r="F14" t="s">
        <v>20</v>
      </c>
    </row>
    <row r="15" spans="1:19" x14ac:dyDescent="0.3">
      <c r="D15" s="22"/>
      <c r="F15" t="s">
        <v>21</v>
      </c>
    </row>
    <row r="16" spans="1:19" x14ac:dyDescent="0.3">
      <c r="D16" s="22" t="s">
        <v>22</v>
      </c>
      <c r="E16" t="s">
        <v>38</v>
      </c>
    </row>
    <row r="17" spans="3:7" x14ac:dyDescent="0.3">
      <c r="D17" s="22" t="s">
        <v>23</v>
      </c>
      <c r="E17" t="s">
        <v>39</v>
      </c>
    </row>
    <row r="18" spans="3:7" x14ac:dyDescent="0.3">
      <c r="D18" s="22"/>
      <c r="F18" t="s">
        <v>24</v>
      </c>
    </row>
    <row r="19" spans="3:7" x14ac:dyDescent="0.3">
      <c r="D19" s="22"/>
      <c r="F19" t="s">
        <v>25</v>
      </c>
    </row>
    <row r="20" spans="3:7" x14ac:dyDescent="0.3">
      <c r="D20" s="22" t="s">
        <v>26</v>
      </c>
      <c r="E20" t="s">
        <v>40</v>
      </c>
    </row>
    <row r="21" spans="3:7" x14ac:dyDescent="0.3">
      <c r="D21" s="22"/>
      <c r="F21" s="25">
        <v>0</v>
      </c>
      <c r="G21" t="s">
        <v>27</v>
      </c>
    </row>
    <row r="22" spans="3:7" x14ac:dyDescent="0.3">
      <c r="D22" s="22"/>
      <c r="F22" s="25">
        <v>1</v>
      </c>
      <c r="G22" t="s">
        <v>28</v>
      </c>
    </row>
    <row r="23" spans="3:7" x14ac:dyDescent="0.3">
      <c r="D23" s="22" t="s">
        <v>29</v>
      </c>
      <c r="E23" t="s">
        <v>41</v>
      </c>
    </row>
    <row r="24" spans="3:7" x14ac:dyDescent="0.3">
      <c r="D24" s="22"/>
      <c r="F24" s="25">
        <v>0</v>
      </c>
      <c r="G24" t="s">
        <v>30</v>
      </c>
    </row>
    <row r="25" spans="3:7" x14ac:dyDescent="0.3">
      <c r="D25" s="22"/>
      <c r="F25" s="25">
        <v>1</v>
      </c>
      <c r="G25" t="s">
        <v>31</v>
      </c>
    </row>
    <row r="26" spans="3:7" x14ac:dyDescent="0.3">
      <c r="D26" s="22" t="s">
        <v>32</v>
      </c>
      <c r="E26" t="s">
        <v>42</v>
      </c>
    </row>
    <row r="27" spans="3:7" x14ac:dyDescent="0.3">
      <c r="F27" t="s">
        <v>43</v>
      </c>
    </row>
    <row r="28" spans="3:7" x14ac:dyDescent="0.3">
      <c r="C28" s="11" t="s">
        <v>33</v>
      </c>
    </row>
    <row r="29" spans="3:7" x14ac:dyDescent="0.3">
      <c r="D29" s="23" t="e">
        <v>#VALUE!</v>
      </c>
      <c r="E29" t="s">
        <v>34</v>
      </c>
    </row>
    <row r="30" spans="3:7" x14ac:dyDescent="0.3">
      <c r="D30" s="23" t="e">
        <v>#N/A</v>
      </c>
      <c r="E30" t="s">
        <v>35</v>
      </c>
    </row>
    <row r="31" spans="3:7" x14ac:dyDescent="0.3">
      <c r="D31" s="23" t="e">
        <v>#N/A</v>
      </c>
      <c r="E31" t="s">
        <v>36</v>
      </c>
    </row>
    <row r="34" spans="2:19" x14ac:dyDescent="0.3">
      <c r="B34" s="40" t="s">
        <v>44</v>
      </c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</row>
    <row r="36" spans="2:19" x14ac:dyDescent="0.3">
      <c r="D36" t="s">
        <v>45</v>
      </c>
    </row>
    <row r="37" spans="2:19" x14ac:dyDescent="0.3">
      <c r="D37" t="s">
        <v>46</v>
      </c>
    </row>
    <row r="38" spans="2:19" x14ac:dyDescent="0.3">
      <c r="D38" s="20" t="s">
        <v>47</v>
      </c>
    </row>
    <row r="39" spans="2:19" x14ac:dyDescent="0.3">
      <c r="D39" s="20" t="s">
        <v>48</v>
      </c>
    </row>
    <row r="41" spans="2:19" x14ac:dyDescent="0.3">
      <c r="C41" s="11" t="s">
        <v>17</v>
      </c>
    </row>
    <row r="42" spans="2:19" x14ac:dyDescent="0.3">
      <c r="D42" s="21" t="s">
        <v>49</v>
      </c>
    </row>
    <row r="44" spans="2:19" x14ac:dyDescent="0.3">
      <c r="D44" s="22" t="s">
        <v>19</v>
      </c>
      <c r="E44" t="s">
        <v>37</v>
      </c>
    </row>
    <row r="45" spans="2:19" x14ac:dyDescent="0.3">
      <c r="D45" s="22"/>
      <c r="F45" t="s">
        <v>20</v>
      </c>
    </row>
    <row r="46" spans="2:19" x14ac:dyDescent="0.3">
      <c r="D46" s="22"/>
      <c r="F46" t="s">
        <v>21</v>
      </c>
    </row>
    <row r="47" spans="2:19" x14ac:dyDescent="0.3">
      <c r="D47" s="22" t="s">
        <v>22</v>
      </c>
      <c r="E47" t="s">
        <v>50</v>
      </c>
    </row>
    <row r="48" spans="2:19" x14ac:dyDescent="0.3">
      <c r="D48" s="22" t="s">
        <v>23</v>
      </c>
      <c r="E48" t="s">
        <v>51</v>
      </c>
    </row>
    <row r="49" spans="3:7" x14ac:dyDescent="0.3">
      <c r="D49" s="22"/>
      <c r="F49" t="s">
        <v>24</v>
      </c>
    </row>
    <row r="50" spans="3:7" x14ac:dyDescent="0.3">
      <c r="D50" s="22"/>
      <c r="F50" t="s">
        <v>25</v>
      </c>
    </row>
    <row r="51" spans="3:7" x14ac:dyDescent="0.3">
      <c r="D51" s="22" t="s">
        <v>26</v>
      </c>
      <c r="E51" t="s">
        <v>40</v>
      </c>
    </row>
    <row r="52" spans="3:7" x14ac:dyDescent="0.3">
      <c r="D52" s="22"/>
      <c r="F52" s="25">
        <v>0</v>
      </c>
      <c r="G52" t="s">
        <v>27</v>
      </c>
    </row>
    <row r="53" spans="3:7" x14ac:dyDescent="0.3">
      <c r="D53" s="22"/>
      <c r="F53" s="25">
        <v>1</v>
      </c>
      <c r="G53" t="s">
        <v>28</v>
      </c>
    </row>
    <row r="54" spans="3:7" x14ac:dyDescent="0.3">
      <c r="D54" s="22" t="s">
        <v>29</v>
      </c>
      <c r="E54" t="s">
        <v>41</v>
      </c>
    </row>
    <row r="55" spans="3:7" x14ac:dyDescent="0.3">
      <c r="D55" s="22"/>
      <c r="F55" s="25">
        <v>0</v>
      </c>
      <c r="G55" t="s">
        <v>30</v>
      </c>
    </row>
    <row r="56" spans="3:7" x14ac:dyDescent="0.3">
      <c r="D56" s="22"/>
      <c r="F56" s="25">
        <v>1</v>
      </c>
      <c r="G56" t="s">
        <v>31</v>
      </c>
    </row>
    <row r="57" spans="3:7" x14ac:dyDescent="0.3">
      <c r="D57" s="22" t="s">
        <v>32</v>
      </c>
      <c r="E57" t="s">
        <v>42</v>
      </c>
    </row>
    <row r="58" spans="3:7" x14ac:dyDescent="0.3">
      <c r="F58" t="s">
        <v>52</v>
      </c>
    </row>
    <row r="59" spans="3:7" x14ac:dyDescent="0.3">
      <c r="C59" s="11" t="s">
        <v>33</v>
      </c>
    </row>
    <row r="60" spans="3:7" x14ac:dyDescent="0.3">
      <c r="D60" s="23" t="e">
        <v>#VALUE!</v>
      </c>
      <c r="E60" t="s">
        <v>34</v>
      </c>
    </row>
    <row r="61" spans="3:7" x14ac:dyDescent="0.3">
      <c r="D61" s="23" t="e">
        <v>#N/A</v>
      </c>
      <c r="E61" t="s">
        <v>35</v>
      </c>
    </row>
    <row r="62" spans="3:7" x14ac:dyDescent="0.3">
      <c r="D62" s="23" t="e">
        <v>#N/A</v>
      </c>
      <c r="E62" t="s">
        <v>36</v>
      </c>
    </row>
    <row r="65" spans="2:8" s="13" customFormat="1" ht="16.2" thickBot="1" x14ac:dyDescent="0.35">
      <c r="B65" s="14">
        <f xml:space="preserve"> MAX(B$1:B1) + 1</f>
        <v>1</v>
      </c>
      <c r="C65" s="13" t="s">
        <v>53</v>
      </c>
    </row>
    <row r="67" spans="2:8" x14ac:dyDescent="0.3">
      <c r="C67" s="11" t="s">
        <v>4</v>
      </c>
    </row>
    <row r="68" spans="2:8" x14ac:dyDescent="0.3">
      <c r="D68" t="s">
        <v>154</v>
      </c>
    </row>
    <row r="69" spans="2:8" x14ac:dyDescent="0.3">
      <c r="D69" t="s">
        <v>155</v>
      </c>
    </row>
    <row r="70" spans="2:8" x14ac:dyDescent="0.3">
      <c r="D70" t="s">
        <v>156</v>
      </c>
    </row>
    <row r="71" spans="2:8" x14ac:dyDescent="0.3">
      <c r="D71" t="s">
        <v>157</v>
      </c>
    </row>
    <row r="73" spans="2:8" x14ac:dyDescent="0.3">
      <c r="C73" s="11" t="s">
        <v>5</v>
      </c>
    </row>
    <row r="75" spans="2:8" x14ac:dyDescent="0.3">
      <c r="C75" t="s">
        <v>118</v>
      </c>
      <c r="D75" s="26" t="s">
        <v>54</v>
      </c>
    </row>
    <row r="76" spans="2:8" x14ac:dyDescent="0.3">
      <c r="D76" s="18" t="s">
        <v>55</v>
      </c>
      <c r="E76" s="27" t="s">
        <v>56</v>
      </c>
      <c r="F76" s="28"/>
      <c r="G76" s="28"/>
      <c r="H76" s="29"/>
    </row>
    <row r="77" spans="2:8" x14ac:dyDescent="0.3">
      <c r="D77" s="18" t="s">
        <v>57</v>
      </c>
      <c r="E77" s="30"/>
      <c r="F77" s="30"/>
    </row>
    <row r="78" spans="2:8" x14ac:dyDescent="0.3">
      <c r="D78" s="18" t="s">
        <v>58</v>
      </c>
      <c r="E78" s="9" t="str" cm="1">
        <f t="array" ref="E78" xml:space="preserve"> _xlfn.LAMBDA(_xlpm.text,_xlpm.start_delimiter,_xlpm.end_delimiter,
_xlfn.LET(
_xlpm._rtn, _xlfn.TEXTBEFORE( _xlfn.TEXTAFTER(_xlpm.text, _xlpm.start_delimiter, 1), _xlpm.end_delimiter, -1),
_xlpm._rtn
))(E76, E77, F77)</f>
        <v>Hello World!</v>
      </c>
      <c r="F78" s="10"/>
      <c r="G78" s="10"/>
      <c r="H78" s="8"/>
    </row>
    <row r="79" spans="2:8" x14ac:dyDescent="0.3">
      <c r="E79" s="4" t="str">
        <f ca="1" xml:space="preserve"> _xlfn.FORMULATEXT(E78)</f>
        <v>= LAMBDA(text,start_delimiter,end_delimiter,
LET(
_rtn, TEXTBEFORE( TEXTAFTER(text, start_delimiter, 1), end_delimiter, -1),
_rtn
))(E76, E77, F77)</v>
      </c>
    </row>
    <row r="81" spans="3:8" x14ac:dyDescent="0.3">
      <c r="C81" t="s">
        <v>119</v>
      </c>
      <c r="D81" s="26" t="s">
        <v>59</v>
      </c>
    </row>
    <row r="82" spans="3:8" x14ac:dyDescent="0.3">
      <c r="D82" s="18" t="s">
        <v>55</v>
      </c>
      <c r="E82" s="27" t="s">
        <v>56</v>
      </c>
      <c r="F82" s="28"/>
      <c r="G82" s="28"/>
      <c r="H82" s="29"/>
    </row>
    <row r="83" spans="3:8" x14ac:dyDescent="0.3">
      <c r="D83" s="18" t="s">
        <v>57</v>
      </c>
      <c r="E83" s="30"/>
      <c r="F83" s="30"/>
    </row>
    <row r="84" spans="3:8" x14ac:dyDescent="0.3">
      <c r="D84" s="18" t="s">
        <v>58</v>
      </c>
      <c r="E84" s="9" t="str" cm="1">
        <f t="array" ref="E84" xml:space="preserve"> _xlfn.LAMBDA(_xlpm.text,_xlop.start_delimiter,_xlop.end_delimiter,
  _xlfn.LET(
    _xlpm._delimA, IF( _xlfn.ISOMITTED(_xlpm.start_delimiter), "", _xlpm.start_delimiter),
    _xlpm._delimB, IF( _xlfn.ISOMITTED(_xlpm.end_delimiter), "", _xlpm.end_delimiter),
    _xlpm._rtn, IF( AND(_xlpm._delimA = "", _xlpm._delimB = ""),
      _xlpm.text,
      _xlfn.TEXTBEFORE( _xlfn.TEXTAFTER(_xlpm.text, _xlpm._delimA, 1), _xlpm._delimB, -1)
    ),
    _xlpm._rtn
  )
)(E82, E83, F83)</f>
        <v>Hello World!</v>
      </c>
      <c r="F84" s="10"/>
      <c r="G84" s="10"/>
      <c r="H84" s="8"/>
    </row>
    <row r="85" spans="3:8" x14ac:dyDescent="0.3">
      <c r="E85" s="4" t="str">
        <f ca="1" xml:space="preserve"> _xlfn.FORMULATEXT(E84)</f>
        <v>= LAMBDA(text,[start_delimiter],[end_delimiter],
  LET(
    _delimA, IF( ISOMITTED(start_delimiter), "", start_delimiter),
    _delimB, IF( ISOMITTED(end_delimiter), "", end_delimiter),
    _rtn, IF( AND(_delimA = "", _delimB = ""),
      text,
      TEXTBEFORE( TEXTAFTER(text, _delimA, 1), _delimB, -1)
    ),
    _rtn
  )
)(E82, E83, F83)</v>
      </c>
    </row>
    <row r="87" spans="3:8" x14ac:dyDescent="0.3">
      <c r="C87" t="s">
        <v>120</v>
      </c>
      <c r="D87" s="26" t="s">
        <v>60</v>
      </c>
    </row>
    <row r="88" spans="3:8" x14ac:dyDescent="0.3">
      <c r="D88" s="18" t="s">
        <v>55</v>
      </c>
      <c r="E88" s="27" t="s">
        <v>56</v>
      </c>
      <c r="F88" s="28"/>
      <c r="G88" s="28"/>
      <c r="H88" s="29"/>
    </row>
    <row r="89" spans="3:8" x14ac:dyDescent="0.3">
      <c r="D89" s="18" t="s">
        <v>57</v>
      </c>
      <c r="E89" s="30" t="s">
        <v>61</v>
      </c>
      <c r="F89" s="30" t="s">
        <v>62</v>
      </c>
    </row>
    <row r="90" spans="3:8" x14ac:dyDescent="0.3">
      <c r="D90" s="18" t="s">
        <v>63</v>
      </c>
      <c r="E90" s="30">
        <v>1</v>
      </c>
      <c r="F90" s="30">
        <v>-1</v>
      </c>
    </row>
    <row r="91" spans="3:8" x14ac:dyDescent="0.3">
      <c r="D91" s="18" t="s">
        <v>58</v>
      </c>
      <c r="E91" s="9" t="str" cm="1">
        <f t="array" ref="E91" xml:space="preserve"> _xlfn.LAMBDA(_xlpm.text,_xlop.start_delimiter,_xlop.end_delimiter,_xlop.start_instance,_xlop.end_instance,
  _xlfn.LET(
    _xlpm._delimA, IF( _xlfn.ISOMITTED(_xlpm.start_delimiter), "", _xlpm.start_delimiter),
    _xlpm._delimB, IF( _xlfn.ISOMITTED(_xlpm.end_delimiter), "", _xlpm.end_delimiter),
    _xlpm._instA, IF( _xlfn.ISOMITTED(_xlpm.start_instance), 1, _xlpm.start_instance),
    _xlpm._instB, IF( _xlfn.ISOMITTED(_xlpm.end_instance), -1, _xlpm.end_instance),
    _xlpm._inpChk, IF(
      OR( NOT(ISNUMBER(_xlpm._instA)), NOT(ISNUMBER(_xlpm._instB))),
      #VALUE!,
      ""
    ),
    _xlpm._rtn, IF( AND(_xlpm._delimA = "", _xlpm._delimB = ""),
      _xlpm.text,
      _xlfn.TEXTBEFORE( _xlfn.TEXTAFTER(_xlpm.text, _xlpm._delimA, _xlpm._instA), _xlpm._delimB, _xlpm._instB)
    ),
    IF(_xlpm._inpChk &lt;&gt; "", _xlpm._inpChk, _xlpm._rtn)
  )
)(E88, E89, F89, E90, F90)</f>
        <v xml:space="preserve"> World</v>
      </c>
      <c r="F91" s="10"/>
      <c r="G91" s="10"/>
      <c r="H91" s="8"/>
    </row>
    <row r="92" spans="3:8" x14ac:dyDescent="0.3">
      <c r="E92" s="4" t="str">
        <f ca="1" xml:space="preserve"> _xlfn.FORMULATEXT(E91)</f>
        <v>= LAMBDA(text,[start_delimiter],[end_delimiter],[start_instance],[end_instance],
  LET(
    _delimA, IF( ISOMITTED(start_delimiter), "", start_delimiter),
    _delimB, IF( ISOMITTED(end_delimiter), "", end_delimiter),
    _instA, IF( ISOMITTED(start_instance), 1, start_instance),
    _instB, IF( ISOMITTED(end_instance), -1, end_instance),
    _inpChk, IF(
      OR( NOT(ISNUMBER(_instA)), NOT(ISNUMBER(_instB))),
      #VALUE!,
      ""
    ),
    _rtn, IF( AND(_delimA = "", _delimB = ""),
      text,
      TEXTBEFORE( TEXTAFTER(text, _delimA, _instA), _delimB, _instB)
    ),
    IF(_inpChk &lt;&gt; "", _inpChk, _rtn)
  )
)(E88, E89, F89, E90, F90)</v>
      </c>
    </row>
    <row r="94" spans="3:8" x14ac:dyDescent="0.3">
      <c r="C94" t="s">
        <v>121</v>
      </c>
      <c r="D94" s="26" t="s">
        <v>64</v>
      </c>
    </row>
    <row r="95" spans="3:8" x14ac:dyDescent="0.3">
      <c r="D95" s="18" t="s">
        <v>55</v>
      </c>
      <c r="E95" s="27" t="s">
        <v>56</v>
      </c>
      <c r="F95" s="28"/>
      <c r="G95" s="28"/>
      <c r="H95" s="29"/>
    </row>
    <row r="96" spans="3:8" x14ac:dyDescent="0.3">
      <c r="D96" s="18" t="s">
        <v>57</v>
      </c>
      <c r="E96" s="30" t="s">
        <v>65</v>
      </c>
      <c r="F96" s="30" t="s">
        <v>62</v>
      </c>
    </row>
    <row r="97" spans="3:8" x14ac:dyDescent="0.3">
      <c r="D97" s="18" t="s">
        <v>63</v>
      </c>
      <c r="E97" s="30">
        <v>1</v>
      </c>
      <c r="F97" s="30">
        <v>-1</v>
      </c>
    </row>
    <row r="98" spans="3:8" x14ac:dyDescent="0.3">
      <c r="D98" s="18" t="s">
        <v>66</v>
      </c>
      <c r="E98" s="1">
        <v>0</v>
      </c>
    </row>
    <row r="99" spans="3:8" x14ac:dyDescent="0.3">
      <c r="D99" s="18" t="s">
        <v>58</v>
      </c>
      <c r="E99" s="9" t="str" cm="1">
        <f t="array" ref="E99" xml:space="preserve"> _xlfn.LAMBDA(_xlpm.text,_xlop.start_delimiter,_xlop.end_delimiter,_xlop.start_instance,_xlop.end_instance,_xlop.case_sensitive,
  _xlfn.LET(
    _xlpm._delimA, IF( _xlfn.ISOMITTED(_xlpm.start_delimiter), "", _xlpm.start_delimiter),
    _xlpm._delimB, IF( _xlfn.ISOMITTED(_xlpm.end_delimiter), "", _xlpm.end_delimiter),
    _xlpm._instA, IF( _xlfn.ISOMITTED(_xlpm.start_instance), 1, _xlpm.start_instance),
    _xlpm._instB, IF( _xlfn.ISOMITTED(_xlpm.end_instance), -1, _xlpm.end_instance),
    _xlpm._case, IF( _xlfn.ISOMITTED(_xlpm.case_sensitive), 0, IF(_xlpm.case_sensitive, 0, 1)),
    _xlpm._inpChk, IF(
      OR(
        NOT(ISNUMBER(_xlpm._instA)),
        NOT(ISNUMBER(_xlpm._instB)),
        AND( NOT(ISLOGICAL(_xlpm._case)), NOT(ISNUMBER(_xlpm._case)))
      ),
      #VALUE!,
      ""
    ),
    _xlpm._rtn, IF( AND(_xlpm._delimA = "", _xlpm._delimB = ""),
      _xlpm.text,
      _xlfn.TEXTBEFORE( _xlfn.TEXTAFTER(_xlpm.text, _xlpm._delimA, _xlpm._instA, _xlpm._case), _xlpm._delimB, _xlpm._instB, _xlpm._case)
    ),
    IF(_xlpm._inpChk &lt;&gt; "", _xlpm._inpChk, _xlpm._rtn)
  )
)(E95, E96, F96, E97, F97, E98)</f>
        <v xml:space="preserve"> World</v>
      </c>
      <c r="F99" s="10"/>
      <c r="G99" s="10"/>
      <c r="H99" s="8"/>
    </row>
    <row r="100" spans="3:8" x14ac:dyDescent="0.3">
      <c r="E100" s="4" t="str">
        <f ca="1" xml:space="preserve"> _xlfn.FORMULATEXT(E99)</f>
        <v>= LAMBDA(text,[start_delimiter],[end_delimiter],[start_instance],[end_instance],[case_sensitive],
  LET(
    _delimA, IF( ISOMITTED(start_delimiter), "", start_delimiter),
    _delimB, IF( ISOMITTED(end_delimiter), "", end_delimiter),
    _instA, IF( ISOMITTED(start_instance), 1, start_instance),
    _instB, IF( ISOMITTED(end_instance), -1, end_instance),
    _case, IF( ISOMITTED(case_sensitive), 0, IF(case_sensitive, 0, 1)),
    _inpChk, IF(
      OR(
        NOT(ISNUMBER(_instA)),
        NOT(ISNUMBER(_instB)),
        AND( NOT(ISLOGICAL(_case)), NOT(ISNUMBER(_case)))
      ),
      #VALUE!,
      ""
    ),
    _rtn, IF( AND(_delimA = "", _delimB = ""),
      text,
      TEXTBEFORE( TEXTAFTER(text, _delimA, _instA, _case), _delimB, _instB, _case)
    ),
    IF(_inpChk &lt;&gt; "", _inpChk, _rtn)
  )
)(E95, E96, F96, E97, F97, E98)</v>
      </c>
    </row>
    <row r="102" spans="3:8" x14ac:dyDescent="0.3">
      <c r="C102" t="s">
        <v>122</v>
      </c>
      <c r="D102" s="26" t="s">
        <v>67</v>
      </c>
    </row>
    <row r="103" spans="3:8" x14ac:dyDescent="0.3">
      <c r="D103" s="18" t="s">
        <v>55</v>
      </c>
      <c r="E103" s="27" t="s">
        <v>56</v>
      </c>
      <c r="F103" s="28"/>
      <c r="G103" s="28"/>
      <c r="H103" s="29"/>
    </row>
    <row r="104" spans="3:8" x14ac:dyDescent="0.3">
      <c r="D104" s="18" t="s">
        <v>57</v>
      </c>
      <c r="E104" s="30" t="s">
        <v>65</v>
      </c>
      <c r="F104" s="30" t="s">
        <v>62</v>
      </c>
    </row>
    <row r="105" spans="3:8" x14ac:dyDescent="0.3">
      <c r="D105" s="18" t="s">
        <v>63</v>
      </c>
      <c r="E105" s="30">
        <v>1</v>
      </c>
      <c r="F105" s="30">
        <v>-1</v>
      </c>
    </row>
    <row r="106" spans="3:8" x14ac:dyDescent="0.3">
      <c r="D106" s="18" t="s">
        <v>66</v>
      </c>
      <c r="E106" s="1">
        <v>1</v>
      </c>
    </row>
    <row r="107" spans="3:8" x14ac:dyDescent="0.3">
      <c r="D107" s="18" t="s">
        <v>68</v>
      </c>
      <c r="E107" s="27" t="s">
        <v>69</v>
      </c>
      <c r="F107" s="29"/>
    </row>
    <row r="108" spans="3:8" x14ac:dyDescent="0.3">
      <c r="D108" s="18" t="s">
        <v>58</v>
      </c>
      <c r="E108" s="9" t="str" cm="1">
        <f t="array" ref="E108" xml:space="preserve"> _xlfn.LAMBDA(_xlpm.text,_xlop.start_delimiter,_xlop.end_delimiter,_xlop.start_instance,_xlop.end_instance,_xlop.case_sensitive,_xlop.if_not_found,
  _xlfn.LET(
    _xlpm._delimA, IF( _xlfn.ISOMITTED(_xlpm.start_delimiter), "", _xlpm.start_delimiter),
    _xlpm._delimB, IF( _xlfn.ISOMITTED(_xlpm.end_delimiter), "", _xlpm.end_delimiter),
    _xlpm._instA, IF( _xlfn.ISOMITTED(_xlpm.start_instance), 1, _xlpm.start_instance),
    _xlpm._instB, IF( _xlfn.ISOMITTED(_xlpm.end_instance), -1, _xlpm.end_instance),
    _xlpm._case, IF( _xlfn.ISOMITTED(_xlpm.case_sensitive), 0, IF(_xlpm.case_sensitive, 0, 1)),
    _xlpm._inf, IF(
      OR( _xlfn.ISOMITTED(_xlpm.if_not_found), ISBLANK(_xlpm.if_not_found), _xlpm.if_not_found = ""),
      NA(),
      _xlpm.if_not_found
    ),
    _xlpm._inpChk, IF(
      OR(
        NOT(ISNUMBER(_xlpm._instA)),
        NOT(ISNUMBER(_xlpm._instB)),
        AND( NOT(ISLOGICAL(_xlpm._case)), NOT(ISNUMBER(_xlpm._case)))
      ),
      #VALUE!,
      ""
    ),
    _xlpm._rtn, IF( AND(_xlpm._delimA = "", _xlpm._delimB = ""),
      _xlpm.text,
      _xlfn.TEXTBEFORE( _xlfn.TEXTAFTER(_xlpm.text, _xlpm._delimA, _xlpm._instA, _xlpm._case, , _xlpm._inf), _xlpm._delimB, _xlpm._instB, _xlpm._case, , _xlpm._inf)
    ),
    IF(_xlpm._inpChk &lt;&gt; "", _xlpm._inpChk, _xlpm._rtn)
  )
)(E103, E104, F104, E105, F105, E106, E107)</f>
        <v>(not found)</v>
      </c>
      <c r="F108" s="10"/>
      <c r="G108" s="10"/>
      <c r="H108" s="8"/>
    </row>
    <row r="109" spans="3:8" x14ac:dyDescent="0.3">
      <c r="E109" s="4" t="str">
        <f ca="1" xml:space="preserve"> _xlfn.FORMULATEXT(E108)</f>
        <v>= LAMBDA(text,[start_delimiter],[end_delimiter],[start_instance],[end_instance],[case_sensitive],[if_not_found],
  LET(
    _delimA, IF( ISOMITTED(start_delimiter), "", start_delimiter),
    _delimB, IF( ISOMITTED(end_delimiter), "", end_delimiter),
    _instA, IF( ISOMITTED(start_instance), 1, start_instance),
    _instB, IF( ISOMITTED(end_instance), -1, end_instance),
    _case, IF( ISOMITTED(case_sensitive), 0, IF(case_sensitive, 0, 1)),
    _inf, IF(
      OR( ISOMITTED(if_not_found), ISBLANK(if_not_found), if_not_found = ""),
      NA(),
      if_not_found
    ),
    _inpChk, IF(
      OR(
        NOT(ISNUMBER(_instA)),
        NOT(ISNUMBER(_instB)),
        AND( NOT(ISLOGICAL(_case)), NOT(ISNUMBER(_case)))
      ),
      #VALUE!,
      ""
    ),
    _rtn, IF( AND(_delimA = "", _delimB = ""),
      text,
      TEXTBEFORE( TEXTAFTER(text, _delimA, _instA, _case, , _inf), _delimB, _instB, _case, , _inf)
    ),
    IF(_inpChk &lt;&gt; "", _inpChk, _rtn)
  )
)(E103, E104, F104, E105, F105, E106, E107)</v>
      </c>
    </row>
    <row r="111" spans="3:8" x14ac:dyDescent="0.3">
      <c r="C111" t="s">
        <v>123</v>
      </c>
      <c r="D111" s="26" t="s">
        <v>70</v>
      </c>
    </row>
    <row r="112" spans="3:8" x14ac:dyDescent="0.3">
      <c r="D112" s="18" t="s">
        <v>55</v>
      </c>
      <c r="E112" s="27" t="s">
        <v>56</v>
      </c>
      <c r="F112" s="28"/>
      <c r="G112" s="28"/>
      <c r="H112" s="29"/>
    </row>
    <row r="113" spans="2:8" x14ac:dyDescent="0.3">
      <c r="D113" s="18" t="s">
        <v>57</v>
      </c>
      <c r="E113" s="30" t="s">
        <v>65</v>
      </c>
      <c r="F113" s="30" t="s">
        <v>62</v>
      </c>
    </row>
    <row r="114" spans="2:8" x14ac:dyDescent="0.3">
      <c r="D114" s="18" t="s">
        <v>63</v>
      </c>
      <c r="E114" s="30">
        <v>1</v>
      </c>
      <c r="F114" s="30">
        <v>-1</v>
      </c>
    </row>
    <row r="115" spans="2:8" x14ac:dyDescent="0.3">
      <c r="D115" s="18" t="s">
        <v>66</v>
      </c>
      <c r="E115" s="1">
        <v>0</v>
      </c>
    </row>
    <row r="116" spans="2:8" x14ac:dyDescent="0.3">
      <c r="D116" s="18" t="s">
        <v>68</v>
      </c>
      <c r="E116" s="27" t="s">
        <v>69</v>
      </c>
      <c r="F116" s="29"/>
    </row>
    <row r="117" spans="2:8" x14ac:dyDescent="0.3">
      <c r="D117" s="18" t="s">
        <v>58</v>
      </c>
      <c r="E117" s="9" t="str" cm="1">
        <f t="array" ref="E117" xml:space="preserve"> _xlfn.LAMBDA(_xlpm.text,_xlop.start_delimiter,_xlop.end_delimiter,_xlop.start_instance,_xlop.end_instance,_xlop.case_sensitive,_xlop.if_not_found,
  _xlfn.LET(
    _xlpm._delimA, IF( OR( _xlfn.ISOMITTED(_xlpm.start_delimiter), ISBLANK(_xlpm.start_delimiter)), "", _xlpm.start_delimiter),
    _xlpm._delimB, IF( OR( _xlfn.ISOMITTED(_xlpm.end_delimiter), ISBLANK(_xlpm.end_delimiter)), "", _xlpm.end_delimiter),
    _xlpm._instA, IF( OR( _xlfn.ISOMITTED(_xlpm.start_instance), ISBLANK(_xlpm.start_instance)), 1, INT(_xlpm.start_instance)),
    _xlpm._instB, IF( OR( _xlfn.ISOMITTED(_xlpm.end_instance), ISBLANK(_xlpm.end_instance)), -1, INT(_xlpm.end_instance)),
    _xlpm._case, IF( _xlfn.ISOMITTED(_xlpm.case_sensitive), 0, IF(_xlpm.case_sensitive, 0, 1)),
    _xlpm._inf, IF(
      OR( _xlfn.ISOMITTED(_xlpm.if_not_found), ISBLANK(_xlpm.if_not_found), _xlpm.if_not_found = "", AND( ISLOGICAL(_xlpm.if_not_found), _xlpm.if_not_found = FALSE)),
      NA(),
      IF( ISLOGICAL(_xlpm.if_not_found), _xlpm.text, _xlpm.if_not_found)
    ),
    _xlpm._end, IF( ISLOGICAL(_xlpm.if_not_found), _xlpm.if_not_found * 1, 0),
    _xlpm._inpChk, IF(
      OR(
        NOT(ISNUMBER(_xlpm._instA)), _xlpm._instA = 0,
        NOT(ISNUMBER(_xlpm._instB)), _xlpm._instB = 0,
        AND( NOT(ISLOGICAL(_xlpm._case)), NOT(ISNUMBER(_xlpm._case)))
      ),
      2,
      1
    ),
    _xlpm._calc, IF( OR( AND(_xlpm._delimA = "", _xlpm._delimB = "")),
      _xlpm.text,
      _xlfn.TEXTBEFORE( _xlfn.TEXTAFTER(_xlpm.text, _xlpm._delimA, _xlpm._instA, _xlpm._case, _xlpm._end, _xlpm._inf), _xlpm._delimB, _xlpm._instB, _xlpm._case, , _xlpm._inf)
    ),
    _xlpm._rtn, IF( AND( ISERROR(_xlpm._calc), _xlpm._end = 1), _xlpm.text, _xlpm._calc),
    CHOOSE(_xlpm._inpChk, _xlpm._rtn, #VALUE!)
  )
)(E112, E113, F113, E114, F114, E115, E116)</f>
        <v xml:space="preserve"> World</v>
      </c>
      <c r="F117" s="10"/>
      <c r="G117" s="10"/>
      <c r="H117" s="8"/>
    </row>
    <row r="118" spans="2:8" x14ac:dyDescent="0.3">
      <c r="E118" s="4" t="str">
        <f ca="1" xml:space="preserve"> _xlfn.FORMULATEXT(E117)</f>
        <v>= LAMBDA(text,[start_delimiter],[end_delimiter],[start_instance],[end_instance],[case_sensitive],[if_not_found],
  LET(
    _delimA, IF( OR( ISOMITTED(start_delimiter), ISBLANK(start_delimiter)), "", start_delimiter),
    _delimB, IF( OR( ISOMITTED(end_delimiter), ISBLANK(end_delimiter)), "", end_delimiter),
    _instA, IF( OR( ISOMITTED(start_instance), ISBLANK(start_instance)), 1, INT(start_instance)),
    _instB, IF( OR( ISOMITTED(end_instance), ISBLANK(end_instance)), -1, INT(end_instance)),
    _case, IF( ISOMITTED(case_sensitive), 0, IF(case_sensitive, 0, 1)),
    _inf, IF(
      OR( ISOMITTED(if_not_found), ISBLANK(if_not_found), if_not_found = "", AND( ISLOGICAL(if_not_found), if_not_found = FALSE)),
      NA(),
      IF( ISLOGICAL(if_not_found), text, if_not_found)
    ),
    _end, IF( ISLOGICAL(if_not_found), if_not_found * 1, 0),
    _inpChk, IF(
      OR(
        NOT(ISNUMBER(_instA)), _instA = 0,
        NOT(ISNUMBER(_instB)), _instB = 0,
        AND( NOT(ISLOGICAL(_case)), NOT(ISNUMBER(_case)))
      ),
      2,
      1
    ),
    _calc, IF( OR( AND(_delimA = "", _delimB = "")),
      text,
      TEXTBEFORE( TEXTAFTER(text, _delimA, _instA, _case, _end, _inf), _delimB, _instB, _case, , _inf)
    ),
    _rtn, IF( AND( ISERROR(_calc), _end = 1), text, _calc),
    CHOOSE(_inpChk, _rtn, #VALUE!)
  )
)(E112, E113, F113, E114, F114, E115, E116)</v>
      </c>
    </row>
    <row r="121" spans="2:8" s="13" customFormat="1" ht="16.2" thickBot="1" x14ac:dyDescent="0.35">
      <c r="B121" s="14">
        <f xml:space="preserve"> MAX(B$1:B120) + 1</f>
        <v>2</v>
      </c>
      <c r="C121" s="13" t="s">
        <v>11</v>
      </c>
    </row>
    <row r="123" spans="2:8" x14ac:dyDescent="0.3">
      <c r="C123" s="17" t="s">
        <v>71</v>
      </c>
    </row>
    <row r="124" spans="2:8" x14ac:dyDescent="0.3">
      <c r="D124" t="s">
        <v>152</v>
      </c>
    </row>
    <row r="125" spans="2:8" x14ac:dyDescent="0.3">
      <c r="D125" t="s">
        <v>153</v>
      </c>
    </row>
    <row r="127" spans="2:8" x14ac:dyDescent="0.3">
      <c r="C127" s="17" t="s">
        <v>72</v>
      </c>
    </row>
    <row r="128" spans="2:8" x14ac:dyDescent="0.3">
      <c r="D128" s="31" t="s">
        <v>19</v>
      </c>
      <c r="E128" t="s">
        <v>125</v>
      </c>
    </row>
    <row r="129" spans="4:7" x14ac:dyDescent="0.3">
      <c r="D129" s="31" t="s">
        <v>79</v>
      </c>
      <c r="E129" t="s">
        <v>116</v>
      </c>
    </row>
    <row r="130" spans="4:7" x14ac:dyDescent="0.3">
      <c r="D130" s="31"/>
      <c r="F130" t="s">
        <v>126</v>
      </c>
    </row>
    <row r="131" spans="4:7" x14ac:dyDescent="0.3">
      <c r="D131" s="31"/>
      <c r="F131" t="s">
        <v>130</v>
      </c>
    </row>
    <row r="132" spans="4:7" x14ac:dyDescent="0.3">
      <c r="D132" s="31" t="s">
        <v>78</v>
      </c>
      <c r="E132" t="s">
        <v>117</v>
      </c>
    </row>
    <row r="133" spans="4:7" x14ac:dyDescent="0.3">
      <c r="D133" s="31"/>
      <c r="F133" t="s">
        <v>126</v>
      </c>
    </row>
    <row r="134" spans="4:7" x14ac:dyDescent="0.3">
      <c r="D134" s="31"/>
      <c r="F134" t="s">
        <v>131</v>
      </c>
    </row>
    <row r="135" spans="4:7" x14ac:dyDescent="0.3">
      <c r="D135" s="31" t="s">
        <v>77</v>
      </c>
      <c r="E135" t="s">
        <v>127</v>
      </c>
    </row>
    <row r="136" spans="4:7" x14ac:dyDescent="0.3">
      <c r="D136" s="31"/>
      <c r="F136" t="s">
        <v>129</v>
      </c>
    </row>
    <row r="137" spans="4:7" x14ac:dyDescent="0.3">
      <c r="D137" s="31"/>
      <c r="F137" s="41" t="s">
        <v>133</v>
      </c>
      <c r="G137" s="5" t="s">
        <v>135</v>
      </c>
    </row>
    <row r="138" spans="4:7" x14ac:dyDescent="0.3">
      <c r="D138" s="31"/>
      <c r="F138" s="41" t="s">
        <v>134</v>
      </c>
      <c r="G138" s="5" t="s">
        <v>136</v>
      </c>
    </row>
    <row r="139" spans="4:7" x14ac:dyDescent="0.3">
      <c r="D139" s="31" t="s">
        <v>76</v>
      </c>
      <c r="E139" t="s">
        <v>128</v>
      </c>
    </row>
    <row r="140" spans="4:7" x14ac:dyDescent="0.3">
      <c r="D140" s="31"/>
      <c r="F140" t="s">
        <v>132</v>
      </c>
    </row>
    <row r="141" spans="4:7" x14ac:dyDescent="0.3">
      <c r="D141" s="31"/>
      <c r="F141" s="41" t="s">
        <v>133</v>
      </c>
      <c r="G141" s="5" t="s">
        <v>137</v>
      </c>
    </row>
    <row r="142" spans="4:7" x14ac:dyDescent="0.3">
      <c r="D142" s="31"/>
      <c r="F142" s="41" t="s">
        <v>134</v>
      </c>
      <c r="G142" s="5" t="s">
        <v>138</v>
      </c>
    </row>
    <row r="143" spans="4:7" x14ac:dyDescent="0.3">
      <c r="D143" s="31" t="s">
        <v>75</v>
      </c>
      <c r="E143" t="s">
        <v>139</v>
      </c>
    </row>
    <row r="144" spans="4:7" x14ac:dyDescent="0.3">
      <c r="D144" s="31"/>
      <c r="F144" t="s">
        <v>141</v>
      </c>
    </row>
    <row r="145" spans="3:7" x14ac:dyDescent="0.3">
      <c r="D145" s="31"/>
      <c r="F145" t="s">
        <v>140</v>
      </c>
    </row>
    <row r="146" spans="3:7" x14ac:dyDescent="0.3">
      <c r="D146" s="31" t="s">
        <v>32</v>
      </c>
      <c r="E146" t="s">
        <v>124</v>
      </c>
    </row>
    <row r="147" spans="3:7" x14ac:dyDescent="0.3">
      <c r="D147" s="31"/>
      <c r="F147" t="s">
        <v>142</v>
      </c>
    </row>
    <row r="148" spans="3:7" x14ac:dyDescent="0.3">
      <c r="D148" s="31"/>
      <c r="F148" t="s">
        <v>144</v>
      </c>
    </row>
    <row r="149" spans="3:7" x14ac:dyDescent="0.3">
      <c r="D149" s="31"/>
      <c r="F149" s="25" t="b">
        <v>1</v>
      </c>
      <c r="G149" s="5" t="s">
        <v>145</v>
      </c>
    </row>
    <row r="150" spans="3:7" x14ac:dyDescent="0.3">
      <c r="F150" s="25" t="b">
        <v>0</v>
      </c>
      <c r="G150" s="5" t="s">
        <v>143</v>
      </c>
    </row>
    <row r="151" spans="3:7" x14ac:dyDescent="0.3">
      <c r="F151" t="s">
        <v>146</v>
      </c>
      <c r="G151" s="5"/>
    </row>
    <row r="153" spans="3:7" x14ac:dyDescent="0.3">
      <c r="C153" s="17" t="s">
        <v>73</v>
      </c>
    </row>
    <row r="154" spans="3:7" x14ac:dyDescent="0.3">
      <c r="D154" s="39" t="e">
        <v>#VALUE!</v>
      </c>
      <c r="E154" s="42" t="s">
        <v>149</v>
      </c>
    </row>
    <row r="155" spans="3:7" x14ac:dyDescent="0.3">
      <c r="D155" s="39" t="e">
        <v>#VALUE!</v>
      </c>
      <c r="E155" s="42" t="s">
        <v>150</v>
      </c>
    </row>
    <row r="156" spans="3:7" x14ac:dyDescent="0.3">
      <c r="D156" s="39" t="e">
        <v>#VALUE!</v>
      </c>
      <c r="E156" s="42" t="s">
        <v>151</v>
      </c>
    </row>
    <row r="158" spans="3:7" x14ac:dyDescent="0.3">
      <c r="C158" s="17" t="s">
        <v>74</v>
      </c>
    </row>
    <row r="159" spans="3:7" x14ac:dyDescent="0.3">
      <c r="D159" s="31" t="s">
        <v>1</v>
      </c>
    </row>
    <row r="160" spans="3:7" x14ac:dyDescent="0.3">
      <c r="D160" s="36" t="s">
        <v>8</v>
      </c>
    </row>
    <row r="161" spans="4:4" x14ac:dyDescent="0.3">
      <c r="D161" s="32" t="s">
        <v>80</v>
      </c>
    </row>
    <row r="162" spans="4:4" x14ac:dyDescent="0.3">
      <c r="D162" s="32" t="s">
        <v>96</v>
      </c>
    </row>
    <row r="163" spans="4:4" x14ac:dyDescent="0.3">
      <c r="D163" s="32" t="s">
        <v>97</v>
      </c>
    </row>
    <row r="164" spans="4:4" x14ac:dyDescent="0.3">
      <c r="D164" s="32" t="s">
        <v>98</v>
      </c>
    </row>
    <row r="165" spans="4:4" x14ac:dyDescent="0.3">
      <c r="D165" s="32" t="s">
        <v>99</v>
      </c>
    </row>
    <row r="166" spans="4:4" x14ac:dyDescent="0.3">
      <c r="D166" s="32" t="s">
        <v>100</v>
      </c>
    </row>
    <row r="167" spans="4:4" x14ac:dyDescent="0.3">
      <c r="D167" s="32" t="s">
        <v>101</v>
      </c>
    </row>
    <row r="168" spans="4:4" x14ac:dyDescent="0.3">
      <c r="D168" s="36" t="s">
        <v>81</v>
      </c>
    </row>
    <row r="169" spans="4:4" x14ac:dyDescent="0.3">
      <c r="D169" s="32" t="s">
        <v>2</v>
      </c>
    </row>
    <row r="170" spans="4:4" x14ac:dyDescent="0.3">
      <c r="D170" s="37" t="s">
        <v>82</v>
      </c>
    </row>
    <row r="171" spans="4:4" x14ac:dyDescent="0.3">
      <c r="D171" s="33" t="s">
        <v>104</v>
      </c>
    </row>
    <row r="172" spans="4:4" x14ac:dyDescent="0.3">
      <c r="D172" s="33" t="s">
        <v>105</v>
      </c>
    </row>
    <row r="173" spans="4:4" x14ac:dyDescent="0.3">
      <c r="D173" s="33" t="s">
        <v>106</v>
      </c>
    </row>
    <row r="174" spans="4:4" x14ac:dyDescent="0.3">
      <c r="D174" s="33" t="s">
        <v>107</v>
      </c>
    </row>
    <row r="175" spans="4:4" x14ac:dyDescent="0.3">
      <c r="D175" s="33" t="s">
        <v>83</v>
      </c>
    </row>
    <row r="176" spans="4:4" x14ac:dyDescent="0.3">
      <c r="D176" s="37" t="s">
        <v>84</v>
      </c>
    </row>
    <row r="177" spans="4:4" x14ac:dyDescent="0.3">
      <c r="D177" s="37" t="s">
        <v>85</v>
      </c>
    </row>
    <row r="178" spans="4:4" x14ac:dyDescent="0.3">
      <c r="D178" s="33" t="s">
        <v>86</v>
      </c>
    </row>
    <row r="179" spans="4:4" x14ac:dyDescent="0.3">
      <c r="D179" s="34" t="s">
        <v>108</v>
      </c>
    </row>
    <row r="180" spans="4:4" x14ac:dyDescent="0.3">
      <c r="D180" s="34" t="s">
        <v>87</v>
      </c>
    </row>
    <row r="181" spans="4:4" x14ac:dyDescent="0.3">
      <c r="D181" s="34" t="s">
        <v>109</v>
      </c>
    </row>
    <row r="182" spans="4:4" x14ac:dyDescent="0.3">
      <c r="D182" s="33" t="s">
        <v>88</v>
      </c>
    </row>
    <row r="183" spans="4:4" x14ac:dyDescent="0.3">
      <c r="D183" s="33" t="s">
        <v>110</v>
      </c>
    </row>
    <row r="184" spans="4:4" x14ac:dyDescent="0.3">
      <c r="D184" s="37" t="s">
        <v>89</v>
      </c>
    </row>
    <row r="185" spans="4:4" x14ac:dyDescent="0.3">
      <c r="D185" s="37" t="s">
        <v>90</v>
      </c>
    </row>
    <row r="186" spans="4:4" x14ac:dyDescent="0.3">
      <c r="D186" s="33" t="s">
        <v>91</v>
      </c>
    </row>
    <row r="187" spans="4:4" x14ac:dyDescent="0.3">
      <c r="D187" s="34" t="s">
        <v>92</v>
      </c>
    </row>
    <row r="188" spans="4:4" x14ac:dyDescent="0.3">
      <c r="D188" s="35" t="s">
        <v>147</v>
      </c>
    </row>
    <row r="189" spans="4:4" x14ac:dyDescent="0.3">
      <c r="D189" s="35" t="s">
        <v>148</v>
      </c>
    </row>
    <row r="190" spans="4:4" x14ac:dyDescent="0.3">
      <c r="D190" s="35" t="s">
        <v>93</v>
      </c>
    </row>
    <row r="191" spans="4:4" x14ac:dyDescent="0.3">
      <c r="D191" s="34" t="s">
        <v>88</v>
      </c>
    </row>
    <row r="192" spans="4:4" x14ac:dyDescent="0.3">
      <c r="D192" s="34" t="s">
        <v>102</v>
      </c>
    </row>
    <row r="193" spans="4:4" x14ac:dyDescent="0.3">
      <c r="D193" s="34">
        <v>1</v>
      </c>
    </row>
    <row r="194" spans="4:4" x14ac:dyDescent="0.3">
      <c r="D194" s="33" t="s">
        <v>88</v>
      </c>
    </row>
    <row r="195" spans="4:4" x14ac:dyDescent="0.3">
      <c r="D195" s="37" t="s">
        <v>94</v>
      </c>
    </row>
    <row r="196" spans="4:4" x14ac:dyDescent="0.3">
      <c r="D196" s="33" t="s">
        <v>111</v>
      </c>
    </row>
    <row r="197" spans="4:4" x14ac:dyDescent="0.3">
      <c r="D197" s="34" t="s">
        <v>80</v>
      </c>
    </row>
    <row r="198" spans="4:4" x14ac:dyDescent="0.3">
      <c r="D198" s="34" t="s">
        <v>112</v>
      </c>
    </row>
    <row r="199" spans="4:4" x14ac:dyDescent="0.3">
      <c r="D199" s="33" t="s">
        <v>88</v>
      </c>
    </row>
    <row r="200" spans="4:4" x14ac:dyDescent="0.3">
      <c r="D200" s="37" t="s">
        <v>95</v>
      </c>
    </row>
    <row r="201" spans="4:4" x14ac:dyDescent="0.3">
      <c r="D201" s="33" t="s">
        <v>113</v>
      </c>
    </row>
    <row r="202" spans="4:4" x14ac:dyDescent="0.3">
      <c r="D202" s="33" t="s">
        <v>103</v>
      </c>
    </row>
    <row r="203" spans="4:4" x14ac:dyDescent="0.3">
      <c r="D203" s="32" t="s">
        <v>0</v>
      </c>
    </row>
    <row r="204" spans="4:4" x14ac:dyDescent="0.3">
      <c r="D204" s="31" t="s">
        <v>0</v>
      </c>
    </row>
    <row r="207" spans="4:4" x14ac:dyDescent="0.3">
      <c r="D207" s="17" t="s">
        <v>10</v>
      </c>
    </row>
    <row r="208" spans="4:4" x14ac:dyDescent="0.3">
      <c r="D208" s="38" t="s">
        <v>114</v>
      </c>
    </row>
    <row r="210" spans="2:2" ht="14.4" thickBot="1" x14ac:dyDescent="0.35"/>
    <row r="211" spans="2:2" s="7" customFormat="1" x14ac:dyDescent="0.3">
      <c r="B211" s="7" t="s">
        <v>3</v>
      </c>
    </row>
  </sheetData>
  <dataValidations disablePrompts="1" count="1">
    <dataValidation type="list" allowBlank="1" showInputMessage="1" showErrorMessage="1" sqref="E98 E106 E115" xr:uid="{599EE5CF-2B98-4729-8D3E-C6C07C37427D}">
      <formula1>_YesNo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8FAD8-1E3A-4DD9-B273-ABB42BEDBDF6}">
  <dimension ref="B1:R36"/>
  <sheetViews>
    <sheetView showGridLines="0" workbookViewId="0">
      <pane ySplit="1" topLeftCell="A2" activePane="bottomLeft" state="frozen"/>
      <selection pane="bottomLeft"/>
    </sheetView>
  </sheetViews>
  <sheetFormatPr defaultRowHeight="13.8" x14ac:dyDescent="0.3"/>
  <cols>
    <col min="1" max="3" width="4.33203125" customWidth="1"/>
  </cols>
  <sheetData>
    <row r="1" spans="2:18" s="6" customFormat="1" ht="30" customHeight="1" x14ac:dyDescent="0.3">
      <c r="C1" s="2" t="s">
        <v>115</v>
      </c>
    </row>
    <row r="2" spans="2:18" s="13" customFormat="1" ht="16.2" thickBot="1" x14ac:dyDescent="0.35">
      <c r="B2" s="14">
        <f xml:space="preserve"> MAX(B$1:B1) + 1</f>
        <v>1</v>
      </c>
      <c r="C2" s="13" t="s">
        <v>158</v>
      </c>
    </row>
    <row r="4" spans="2:18" x14ac:dyDescent="0.3">
      <c r="D4" s="43" t="s">
        <v>159</v>
      </c>
      <c r="E4" t="s">
        <v>161</v>
      </c>
    </row>
    <row r="5" spans="2:18" x14ac:dyDescent="0.3">
      <c r="D5" s="43" t="s">
        <v>160</v>
      </c>
      <c r="E5" t="s">
        <v>163</v>
      </c>
    </row>
    <row r="8" spans="2:18" x14ac:dyDescent="0.3">
      <c r="B8" s="40" t="s">
        <v>162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</row>
    <row r="10" spans="2:18" x14ac:dyDescent="0.3">
      <c r="C10" s="44" t="s">
        <v>164</v>
      </c>
    </row>
    <row r="11" spans="2:18" ht="14.4" thickBot="1" x14ac:dyDescent="0.35">
      <c r="D11" s="58" t="s">
        <v>168</v>
      </c>
      <c r="E11" s="58"/>
      <c r="F11" s="58"/>
      <c r="G11" s="58" t="s">
        <v>169</v>
      </c>
      <c r="H11" s="58" t="s">
        <v>170</v>
      </c>
      <c r="I11" s="58" t="s">
        <v>181</v>
      </c>
      <c r="J11" s="58"/>
      <c r="K11" s="58"/>
    </row>
    <row r="12" spans="2:18" x14ac:dyDescent="0.3">
      <c r="D12" s="51" t="s">
        <v>171</v>
      </c>
      <c r="E12" s="52"/>
      <c r="F12" s="53"/>
      <c r="G12" s="54" t="s">
        <v>172</v>
      </c>
      <c r="H12" s="54" t="s">
        <v>173</v>
      </c>
      <c r="I12" s="55" t="str" cm="1">
        <f t="array" ref="I12" xml:space="preserve"> RXL_TextBetween(D12, G12, H12)</f>
        <v>9876</v>
      </c>
      <c r="J12" s="56"/>
      <c r="K12" s="57"/>
      <c r="L12" s="4" t="str">
        <f ca="1" xml:space="preserve"> _xlfn.FORMULATEXT(I12)</f>
        <v>= RXL_TextBetween(D12, G12, H12)</v>
      </c>
    </row>
    <row r="13" spans="2:18" x14ac:dyDescent="0.3">
      <c r="D13" s="45" t="s">
        <v>171</v>
      </c>
      <c r="E13" s="46"/>
      <c r="F13" s="47"/>
      <c r="G13" s="30" t="s">
        <v>172</v>
      </c>
      <c r="H13" s="30"/>
      <c r="I13" s="48" t="str" cm="1">
        <f t="array" ref="I13" xml:space="preserve"> RXL_TextBetween(D13, G13, H13)</f>
        <v>9876//001</v>
      </c>
      <c r="J13" s="49"/>
      <c r="K13" s="50"/>
      <c r="L13" s="4" t="str">
        <f t="shared" ref="L13:L15" ca="1" si="0" xml:space="preserve"> _xlfn.FORMULATEXT(I13)</f>
        <v>= RXL_TextBetween(D13, G13, H13)</v>
      </c>
    </row>
    <row r="14" spans="2:18" x14ac:dyDescent="0.3">
      <c r="D14" s="45" t="s">
        <v>171</v>
      </c>
      <c r="E14" s="46"/>
      <c r="F14" s="47"/>
      <c r="G14" s="30"/>
      <c r="H14" s="30" t="s">
        <v>173</v>
      </c>
      <c r="I14" s="48" t="str" cm="1">
        <f t="array" ref="I14" xml:space="preserve"> RXL_TextBetween(D14, G14, H14)</f>
        <v>ABC-9876</v>
      </c>
      <c r="J14" s="49"/>
      <c r="K14" s="50"/>
      <c r="L14" s="4" t="str">
        <f t="shared" ca="1" si="0"/>
        <v>= RXL_TextBetween(D14, G14, H14)</v>
      </c>
    </row>
    <row r="15" spans="2:18" x14ac:dyDescent="0.3">
      <c r="D15" s="45" t="s">
        <v>171</v>
      </c>
      <c r="E15" s="46"/>
      <c r="F15" s="47"/>
      <c r="G15" s="30"/>
      <c r="H15" s="30"/>
      <c r="I15" s="48" t="str" cm="1">
        <f t="array" ref="I15" xml:space="preserve"> RXL_TextBetween(D15, G15, H15)</f>
        <v>ABC-9876//001</v>
      </c>
      <c r="J15" s="49"/>
      <c r="K15" s="50"/>
      <c r="L15" s="4" t="str">
        <f t="shared" ca="1" si="0"/>
        <v>= RXL_TextBetween(D15, G15, H15)</v>
      </c>
    </row>
    <row r="17" spans="3:12" x14ac:dyDescent="0.3">
      <c r="C17" s="44" t="s">
        <v>165</v>
      </c>
    </row>
    <row r="18" spans="3:12" x14ac:dyDescent="0.3">
      <c r="D18" s="45" t="s">
        <v>174</v>
      </c>
      <c r="E18" s="46"/>
      <c r="F18" s="47"/>
      <c r="G18" s="30" t="s">
        <v>172</v>
      </c>
      <c r="H18" s="30" t="s">
        <v>175</v>
      </c>
      <c r="I18" s="48" t="str" cm="1">
        <f t="array" ref="I18" xml:space="preserve"> RXL_TextBetween(D18, G18, H18)</f>
        <v>-9876/</v>
      </c>
      <c r="J18" s="49"/>
      <c r="K18" s="50"/>
      <c r="L18" s="4" t="str">
        <f t="shared" ref="L18:L21" ca="1" si="1" xml:space="preserve"> _xlfn.FORMULATEXT(I18)</f>
        <v>= RXL_TextBetween(D18, G18, H18)</v>
      </c>
    </row>
    <row r="19" spans="3:12" x14ac:dyDescent="0.3">
      <c r="D19" s="45" t="s">
        <v>174</v>
      </c>
      <c r="E19" s="46"/>
      <c r="F19" s="47"/>
      <c r="G19" s="30" t="s">
        <v>172</v>
      </c>
      <c r="H19" s="30" t="s">
        <v>175</v>
      </c>
      <c r="I19" s="48" t="str" cm="1">
        <f t="array" ref="I19" xml:space="preserve"> RXL_TextBetween(D19, G19, H19, 1, 1)</f>
        <v>-9876</v>
      </c>
      <c r="J19" s="49"/>
      <c r="K19" s="50"/>
      <c r="L19" s="4" t="str">
        <f t="shared" ca="1" si="1"/>
        <v>= RXL_TextBetween(D19, G19, H19, 1, 1)</v>
      </c>
    </row>
    <row r="20" spans="3:12" x14ac:dyDescent="0.3">
      <c r="D20" s="45" t="s">
        <v>174</v>
      </c>
      <c r="E20" s="46"/>
      <c r="F20" s="47"/>
      <c r="G20" s="30" t="s">
        <v>172</v>
      </c>
      <c r="H20" s="30" t="s">
        <v>175</v>
      </c>
      <c r="I20" s="48" t="str" cm="1">
        <f t="array" ref="I20" xml:space="preserve"> RXL_TextBetween(D20, G20, H20, -1, -1)</f>
        <v>9876/</v>
      </c>
      <c r="J20" s="49"/>
      <c r="K20" s="50"/>
      <c r="L20" s="4" t="str">
        <f t="shared" ca="1" si="1"/>
        <v>= RXL_TextBetween(D20, G20, H20, -1, -1)</v>
      </c>
    </row>
    <row r="21" spans="3:12" x14ac:dyDescent="0.3">
      <c r="D21" s="45" t="s">
        <v>174</v>
      </c>
      <c r="E21" s="46"/>
      <c r="F21" s="47"/>
      <c r="G21" s="30" t="s">
        <v>172</v>
      </c>
      <c r="H21" s="30" t="s">
        <v>175</v>
      </c>
      <c r="I21" s="48" t="str" cm="1">
        <f t="array" ref="I21" xml:space="preserve"> RXL_TextBetween(D21, G21, H21, -1, 1)</f>
        <v>9876</v>
      </c>
      <c r="J21" s="49"/>
      <c r="K21" s="50"/>
      <c r="L21" s="4" t="str">
        <f t="shared" ca="1" si="1"/>
        <v>= RXL_TextBetween(D21, G21, H21, -1, 1)</v>
      </c>
    </row>
    <row r="23" spans="3:12" x14ac:dyDescent="0.3">
      <c r="C23" s="44" t="s">
        <v>166</v>
      </c>
    </row>
    <row r="24" spans="3:12" x14ac:dyDescent="0.3">
      <c r="D24" s="45" t="s">
        <v>171</v>
      </c>
      <c r="E24" s="46"/>
      <c r="F24" s="47"/>
      <c r="G24" s="30" t="s">
        <v>62</v>
      </c>
      <c r="H24" s="30" t="s">
        <v>176</v>
      </c>
      <c r="I24" s="48" t="e" cm="1">
        <f t="array" ref="I24" xml:space="preserve"> RXL_TextBetween(D24, G24, H24)</f>
        <v>#N/A</v>
      </c>
      <c r="J24" s="49"/>
      <c r="K24" s="50"/>
      <c r="L24" s="4" t="str">
        <f t="shared" ref="L24:L27" ca="1" si="2" xml:space="preserve"> _xlfn.FORMULATEXT(I24)</f>
        <v>= RXL_TextBetween(D24, G24, H24)</v>
      </c>
    </row>
    <row r="25" spans="3:12" x14ac:dyDescent="0.3">
      <c r="D25" s="45" t="s">
        <v>171</v>
      </c>
      <c r="E25" s="46"/>
      <c r="F25" s="47"/>
      <c r="G25" s="30" t="s">
        <v>62</v>
      </c>
      <c r="H25" s="30" t="s">
        <v>176</v>
      </c>
      <c r="I25" s="48" t="str" cm="1">
        <f t="array" ref="I25" xml:space="preserve"> RXL_TextBetween(D25, G25, H25, , , , "(not found)")</f>
        <v>(not found)</v>
      </c>
      <c r="J25" s="49"/>
      <c r="K25" s="50"/>
      <c r="L25" s="4" t="str">
        <f t="shared" ca="1" si="2"/>
        <v>= RXL_TextBetween(D25, G25, H25, , , , "(not found)")</v>
      </c>
    </row>
    <row r="26" spans="3:12" x14ac:dyDescent="0.3">
      <c r="D26" s="45" t="s">
        <v>171</v>
      </c>
      <c r="E26" s="46"/>
      <c r="F26" s="47"/>
      <c r="G26" s="30" t="s">
        <v>62</v>
      </c>
      <c r="H26" s="30" t="s">
        <v>176</v>
      </c>
      <c r="I26" s="48" t="e" cm="1">
        <f t="array" ref="I26" xml:space="preserve"> RXL_TextBetween(D26, G26, H26, , , , FALSE)</f>
        <v>#N/A</v>
      </c>
      <c r="J26" s="49"/>
      <c r="K26" s="50"/>
      <c r="L26" s="4" t="str">
        <f t="shared" ca="1" si="2"/>
        <v>= RXL_TextBetween(D26, G26, H26, , , , FALSE)</v>
      </c>
    </row>
    <row r="27" spans="3:12" x14ac:dyDescent="0.3">
      <c r="D27" s="45" t="s">
        <v>171</v>
      </c>
      <c r="E27" s="46"/>
      <c r="F27" s="47"/>
      <c r="G27" s="30" t="s">
        <v>62</v>
      </c>
      <c r="H27" s="30" t="s">
        <v>176</v>
      </c>
      <c r="I27" s="48" t="str" cm="1">
        <f t="array" ref="I27" xml:space="preserve"> RXL_TextBetween(D27, G27, H27, , , , TRUE)</f>
        <v>ABC-9876//001</v>
      </c>
      <c r="J27" s="49"/>
      <c r="K27" s="50"/>
      <c r="L27" s="4" t="str">
        <f t="shared" ca="1" si="2"/>
        <v>= RXL_TextBetween(D27, G27, H27, , , , TRUE)</v>
      </c>
    </row>
    <row r="29" spans="3:12" x14ac:dyDescent="0.3">
      <c r="C29" s="44" t="s">
        <v>167</v>
      </c>
    </row>
    <row r="30" spans="3:12" x14ac:dyDescent="0.3">
      <c r="D30" s="45" t="s">
        <v>177</v>
      </c>
      <c r="E30" s="46"/>
      <c r="F30" s="47"/>
      <c r="G30" s="30" t="s">
        <v>178</v>
      </c>
      <c r="H30" s="30" t="s">
        <v>179</v>
      </c>
      <c r="I30" s="48" t="str" cm="1">
        <f t="array" ref="I30" xml:space="preserve"> RXL_TextBetween(D30, G30, H30, -1)</f>
        <v xml:space="preserve"> a test </v>
      </c>
      <c r="J30" s="49"/>
      <c r="K30" s="50"/>
      <c r="L30" s="4" t="str">
        <f t="shared" ref="L30:L32" ca="1" si="3" xml:space="preserve"> _xlfn.FORMULATEXT(I30)</f>
        <v>= RXL_TextBetween(D30, G30, H30, -1)</v>
      </c>
    </row>
    <row r="31" spans="3:12" x14ac:dyDescent="0.3">
      <c r="D31" s="45" t="s">
        <v>177</v>
      </c>
      <c r="E31" s="46"/>
      <c r="F31" s="47"/>
      <c r="G31" s="30" t="s">
        <v>178</v>
      </c>
      <c r="H31" s="30" t="s">
        <v>180</v>
      </c>
      <c r="I31" s="48" t="e" cm="1">
        <f t="array" ref="I31" xml:space="preserve"> RXL_TextBetween(D31, G31, H31, -1, , TRUE)</f>
        <v>#N/A</v>
      </c>
      <c r="J31" s="49"/>
      <c r="K31" s="50"/>
      <c r="L31" s="4" t="str">
        <f t="shared" ca="1" si="3"/>
        <v>= RXL_TextBetween(D31, G31, H31, -1, , TRUE)</v>
      </c>
    </row>
    <row r="32" spans="3:12" x14ac:dyDescent="0.3">
      <c r="D32" s="45" t="s">
        <v>177</v>
      </c>
      <c r="E32" s="46"/>
      <c r="F32" s="47"/>
      <c r="G32" s="30" t="s">
        <v>178</v>
      </c>
      <c r="H32" s="30" t="s">
        <v>180</v>
      </c>
      <c r="I32" s="48" t="str" cm="1">
        <f t="array" ref="I32" xml:space="preserve"> RXL_TextBetween(D32, G32, H32, -1, , FALSE)</f>
        <v xml:space="preserve"> a test </v>
      </c>
      <c r="J32" s="49"/>
      <c r="K32" s="50"/>
      <c r="L32" s="4" t="str">
        <f t="shared" ca="1" si="3"/>
        <v>= RXL_TextBetween(D32, G32, H32, -1, , FALSE)</v>
      </c>
    </row>
    <row r="35" spans="2:2" ht="14.4" thickBot="1" x14ac:dyDescent="0.35"/>
    <row r="36" spans="2:2" s="7" customFormat="1" x14ac:dyDescent="0.3">
      <c r="B36" s="7" t="s">
        <v>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9A15E-3384-4194-A934-E1FDEF2D75BB}">
  <sheetPr codeName="Sheet12"/>
  <dimension ref="B1:D10"/>
  <sheetViews>
    <sheetView showGridLines="0" workbookViewId="0">
      <pane ySplit="1" topLeftCell="A2" activePane="bottomLeft" state="frozen"/>
      <selection pane="bottomLeft"/>
    </sheetView>
  </sheetViews>
  <sheetFormatPr defaultRowHeight="13.8" x14ac:dyDescent="0.3"/>
  <cols>
    <col min="1" max="2" width="4.33203125" customWidth="1"/>
  </cols>
  <sheetData>
    <row r="1" spans="2:4" s="6" customFormat="1" ht="30" customHeight="1" x14ac:dyDescent="0.3">
      <c r="C1" s="2" t="s">
        <v>6</v>
      </c>
    </row>
    <row r="3" spans="2:4" x14ac:dyDescent="0.3">
      <c r="B3" s="3">
        <v>1</v>
      </c>
      <c r="C3" s="16">
        <v>1</v>
      </c>
    </row>
    <row r="4" spans="2:4" x14ac:dyDescent="0.3">
      <c r="B4" s="3">
        <v>0</v>
      </c>
      <c r="C4" s="16">
        <v>0</v>
      </c>
      <c r="D4" s="12" t="s">
        <v>7</v>
      </c>
    </row>
    <row r="6" spans="2:4" x14ac:dyDescent="0.3">
      <c r="B6" s="3">
        <v>1</v>
      </c>
      <c r="C6" s="15">
        <v>1</v>
      </c>
    </row>
    <row r="7" spans="2:4" x14ac:dyDescent="0.3">
      <c r="B7" s="3">
        <v>0</v>
      </c>
      <c r="C7" s="15">
        <v>0</v>
      </c>
      <c r="D7" s="12" t="s">
        <v>9</v>
      </c>
    </row>
    <row r="9" spans="2:4" ht="14.4" thickBot="1" x14ac:dyDescent="0.35"/>
    <row r="10" spans="2:4" s="7" customFormat="1" x14ac:dyDescent="0.3">
      <c r="B10" s="7" t="s">
        <v>3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CwAewAiAHAAYQB0AGgAIgA6ACIALwBwAHIAbwBqAGUAYwB0AHMALwBUAEUAUwBUACIALAAiAHQAZQB4AHQAIgA6ACIALwAqACAALQAtAC0AIABUAGUAcwB0ACAAbQBvAGQAdQBsAGUAIAAtAC0ALQBcAG4AIAAgACAAIABSAFMAIAAwADgALwAwADQALwAyADAAMgA0AFwAbgAgACAAIAAgAEEAIAB0AGUAcwB0ACAARQB4AGMAZQBsACAATABhAGIAcwAgAG0AbwBkAHUAbABlACAAXABuACAAIAAgACAAQwByAGUAYQB0AGUAZAAgAGEAcwAgAGEAIABmAGkAbABlACAAbwBmACAAbgBhAG0AZQAgAGQAZQBmAGkAbgBpAHQAaQBvAG4AcwAgAGkAbgAgAHQAaABlACAAZgBvAHIAbQA6AFwAbgAgACAAIAAgACAAIAAgACAAbgBhAG0AZQAgAD0AIABkAGUAZgBpAG4AaQB0AGkAbwBuADsAXABuACoALwBcAG4AXABuAC8AKgAgACAATgBBAE0ARQA6ACAAIAAgACAAIAAgACAAIABBAGIAbwB1AHQAKAApAFwAbgAgACAAIAAgAEEAVQBUAEgATwBSADoAIAAgACAAIAAgACAAUgAuAFMAaQBsAGsAXABuACAAIAAgACAAVgBFAFIAUwBJAE8ATgA6ACAAIAAgACAAIAB2ADEALgAwADAAIAAgACgAMAA4AC8AMAA0AC8AMgAwADIANAApAFwAbgAgACAAIAAgAEQARQBTAEMAUgBJAFAAVABJAE8ATgA6ACAASABlAGwAcABlAHIAIABmAHUAbgBjAHQAaQBvAG4AIAB3AGgAaQBjAGgAIABwAHIAbwB2AGkAZABlAHMAIAB1AHMAZQByAHMAIAB3AGkAdABoACAAaQBuAGYAbwByAG0AYQB0AGkAbwBuACAAYQBiAG8AdQB0ACAAdABoAGUAIABmAHUAbgBjAHQAaQBvAG4AcwAgAGkAbgBjAGwAdQBkAGUAZABcAG4AIAAgACAAIAAgACAAIAAgACAAIAAgACAAIAAgACAAIAAgAGkAbgAgAHQAaABlACAAbQBvAGQAdQBsAGUALgAgAEMAYQBuACAAZQBpAHQAaABlAHIAIABwAHIAbwB2AGkAZABlACAAaABpAGcAaAAtAGwAZQB2AGUAbAAgAGkAbgBmAG8AcgBtAGEAdABpAG8AbgAgAG8AbgAgAHQAaABlACAAbQBvAGQAdQBsAGUAIABhAHMAIABhACAAdwBoAG8AbABlACwAXABuACAAIAAgACAAIAAgACAAIAAgACAAIAAgACAAIAAgACAAIABvAHIAIABtAG8AcgBlACAAZABlAHQAYQBpAGwAZQBkACAAbABlAHYAZQBsACAAYQBiAG8AdQB0ACAAYQAgAHMAcABlAGMAaQBmAGkAYwAgAGYAdQBuAGMAdABpAG8AbgAgAGkAbgAgAHQAaABlACAAbQBvAGQAdQBsAGUALgBcAG4AIAAgACAAIABQAEEAUgBBAE0ARQBUAEUAUgBTADoAIAAgAHMAZQBsAGUAYwB0AF8AZgB1AG4AYwB0AGkAbwBuACAAIAAgACAAWwBvAHAAdABpAG8AbgBhAGwAXQAgACAAVABoAGUAIABpAG4AZABlAHgAIABuAHUAbQBiAGUAcgAgAG8AcgAgAHMAdAByAGkAbgBnACAAbgBhAG0AZQAgAG8AZgAgAGEAIABmAHUAbgBjAHQAaQBvAG4AIAB3AGkAdABoAGkAbgAgAHQAaABlACAAbQBvAGQAdQBsAGUALgBcAG4AIAAgACAAIAAgACAAIAAgACAAIAAgACAAIAAgACAAIAAgACAAIAAgACAAIAAgACAAIAAgACAAIAAgACAAIAAgACAAIAAgACAAIAAgACAAIAAgACAAIAAgACAAIAAgACAASQBmACAAbwBtAGkAdAB0AGUAZAAgAHQAaABlACAAaABpAGcAaAAtAGwAZQB2AGUAbAAgAG0AbwBkAHUAbABlACAAaQBuAGYAbwByAG0AYQB0AGkAbwBuACAAaQBzACAAcgBlAHQAdQByAG4AZQBkAC4AXABuACAAIAAgACAARQBSAFIATwBSAEMASABFAEMASwBTADoAIAAoAG4AbwBuAGUAKQBcAG4AKgAvAFwAbgBBAGIAbwB1AHQAIAA9ACAATABBAE0AQgBEAEEAKABcAG4AIAAgACAAIABbAHMAZQBsAGUAYwB0AF8AZgB1AG4AYwB0AGkAbwBuAF0ALABcAG4AIAAgACAAIABMAEUAVAAoAFwAbgAgACAAIAAgACAAIAAgACAAXwBuAHUAbQAsACAASQBGACgAIABJAFMATwBNAEkAVABUAEUARAAoAHMAZQBsAGUAYwB0AF8AZgB1AG4AYwB0AGkAbwBuACkALAAgADAALAAgAEkARgAoACAASQBTAE4AVQBNAEIARQBSACgAcwBlAGwAZQBjAHQAXwBmAHUAbgBjAHQAaQBvAG4AKQAsACAAcwBlAGwAZQBjAHQAXwBmAHUAbgBjAHQAaQBvAG4ALAAgAC0AMQApACkALABcAG4AIAAgACAAIAAgACAAIAAgAF8AYQByAHIARABlAGYALAAgAEkARgAoAF8AbgB1AG0AIAA9ACAAMAAsACAAVABFAFgAVABTAFAATABJAFQAKABcAG4AIAAgACAAIAAgACAAIAAgACAAIAAgACAAXAAiAEEAYgBvAHUAdAA6AKwAVABlAHMAdAAgAG0AbwBkAHUAbABlACAAYwByAGUAYQB0AGUAZAAgAGkAbgAgAEUAeABjAGUAbAAgAEwAYQBiAHMALgB8AFwAIgAgACYAIABcAG4AIAAgACAAIAAgACAAIAAgACAAIAAgACAAXAAiAKwAUwB1AGcAZwBlAHMAdABlAGQAIABtAG8AZAB1AGwAZQAgAG4AYQBtAGUAIAA9ACAAVABFAFMAVAB8AFwAIgAgACYAIABcAG4AIAAgACAAIAAgACAAIAAgACAAIAAgACAAXAAiAFYAZQByAHMAaQBvAG4AOgCsAHYAMQAuADAAMAAgACAAKAAwADgALwAwADQALwAyADAAMgA0ACkAfABcACIAIAAmACAAXABuACAAIAAgACAAIAAgACAAIAAgACAAIAAgAFwAIgBPAHcAbgBlAHIAOgCsAFIAUwBNACAAVQBLACAARgBpAG4AYQBuAGMAaQBhAGwAIABNAG8AZABlAGwAbABpAG4AZwAgAFQAZQBhAG0AfABcACIAIAAmACAAXABuACAAIAAgACAAIAAgACAAIAAgACAAIAAgAFwAIgBBAHUAdABoAG8AcgA6AKwAUgAgAFMAaQBsAGsAfABcACIAIAAmACAAXABuACAAIAAgACAAIAAgACAAIAAgACAAIAAgAFwAIgCsAHwAXAAiACAAJgAgAFwAbgAgACAAIAAgACAAIAAgACAAIAAgACAAIABcACIARgB1AG4AYwB0AGkAbwBuAKwARABlAHMAYwByAGkAcAB0AGkAbwBuAHwAXAAiACAAJgAgAFwAbgAgACAAIAAgACAAIAAgACAAIAAgACAAIABcACIAMAAgAC0AIABBAGIAbwB1AHQArABQAHIAbwBkAHUAYwBlAHMAIAB0AGgAaQBzACAAdABhAGIAbABlACAAbwBmACAAbQBvAGQAdQBsAGUAIABpAG4AZgBvAHIAbQBhAHQAaQBvAG4AOwAgAHAAcgBvAHYAaQBkAGUAcwAgAGkAbgBmAG8AcgBtAGEAdABpAG8AbgAgAGYAbwByACAAZQBhAGMAaAAgAGYAdQBuAGMAdABpAG8AbgAgAGkAbgAgAHQAaABlACAAbQBvAGQAdQBsAGUALgB8AFwAIgAgACYAIABcAG4AIAAgACAAIAAgACAAIAAgACAAIAAgACAAXAAiADEAIAAtACAAQwBFAHIAcgCsAFsALgAuAC4AXQB8AFwAIgAgACYAIABcAG4AIAAgACAAIAAgACAAIAAgACAAIAAgACAAXAAiADIAIAAtACAARgBsAGEAdAB0AGUAbgCsAFsALgAuAC4AXQB8AFwAIgAgACYAIABcAG4AIAAgACAAIAAgACAAIAAgACAAIAAgACAAXAAiADMAIAAtACAARgBsAGEAdAB0AGUAbgBfAE0AdQBsAHQAaQBLAGUAeQCsAFsALgAuAC4AXQBcACIALAAgAFwAbgAgACAAIAAgACAAIAAgACAAIAAgACAAIABcACIArABcACIALAAgAFwAIgB8AFwAIgApACwAIABcACIAXAAiACkALABcAG4AIAAgACAAIAAgACAAIAAgAF8AYQByAHIATgBhAG0AZQBzACwAIABUAEUAWABUAFMAUABMAEkAVAAoAFwAbgAgACAAIAAgACAAIAAgACAAIAAgACAAIABcACIAQwBFAHIAcgCmAFwAIgAgACYAIABcAG4AIAAgACAAIAAgACAAIAAgACAAIAAgACAAXAAiAEYAbABhAHQAdABlAG4ApgBcACIAIAAmACAAXABuACAAIAAgACAAIAAgACAAIAAgACAAIAAgAFwAIgBGAGwAYQB0AHQAZQBuAF8ATQB1AGwAdABpAEsAZQB5AFwAIgAsACAAXABuACAAIAAgACAAIAAgACAAIAAgACAAIAAgAFwAIgCmAFwAIgApACwAIABcAG4AIAAgACAAIAAgACAAIAAgAF8AYQByAHIASABlAGwAcAAsACAAVABFAFgAVABTAFAATABJAFQAKABcAG4AIAAgACAAIAAgACAAIAAgACAAIAAgACAAXAAiAE4AQQBNAEUAOgCsAEMARQByAHIAfABcACIAIAAmACAAXABuACAAIAAgACAAIAAgACAAIAAgACAAIAAgAFwAIgBEAEUAUwBDAFIASQBQAFQASQBPAE4AOgCsAFsALgAuAC4AXQB8AFwAIgAgACYAIABcAG4AIAAgACAAIAAgACAAIAAgACAAIAAgACAAXAAiAFYARQBSAFMASQBPAE4AOgCsAHYAMQAuADAAMAAgACAAKAAwADgALwAwADQALwAyADAAMgA0ACkAfABcACIAIAAmACAAXABuACAAIAAgACAAIAAgACAAIAAgACAAIAAgAFwAIgBQAEEAUgBBAE0ARQBUAEUAUgBTADoArAB8AFwAIgAgACYAIABcAG4AIAAgACAAIAAgACAAIAAgACAAIAAgACAAXAAiAGUAcgByAG8AcgBfAG4AdQBtAGIAZQByAKwAKAByAGUAcQB1AGkAcgBlAGQAKQAgAFsALgAuAC4AXQB8AFwAIgAgACYAIABcAG4AIAAgACAAIAAgACAAIAAgACAAIAAgACAAXAAiAKYAXAAiACAAJgAgAFwAbgAgACAAIAAgACAAIAAgACAAIAAgACAAIABcACIATgBBAE0ARQA6AKwARgBsAGEAdAB0AGUAbgB8AFwAIgAgACYAIABcAG4AIAAgACAAIAAgACAAIAAgACAAIAAgACAAXAAiAEQARQBTAEMAUgBJAFAAVABJAE8ATgA6AKwAWwAuAC4ALgBdAHwAXAAiACAAJgAgAFwAbgAgACAAIAAgACAAIAAgACAAIAAgACAAIABcACIAVgBFAFIAUwBJAE8ATgA6AKwAdgAxAC4AMAA0ACAAIAAoADAAOAAvADAANAAvADIAMAAyADQAKQB8AFwAIgAgACYAIABcAG4AIAAgACAAIAAgACAAIAAgACAAIAAgACAAXAAiAFAAQQBSAEEATQBFAFQARQBSAFMAOgCsAHwAXAAiACAAJgAgAFwAbgAgACAAIAAgACAAIAAgACAAIAAgACAAIABcACIAcgBvAHcAXwBoAGUAYQBkAGUAcgBzAKwAKAByAGUAcQB1AGkAcgBlAGQAKQAgAFsALgAuAC4AXQB8AFwAIgAgACYAIABcAG4AIAAgACAAIAAgACAAIAAgACAAIAAgACAAXAAiAGMAbwBsAHUAbQBuAF8AaABlAGEAZABlAHIAcwCsACgAcgBlAHEAdQBpAHIAZQBkACkAIABbAC4ALgAuAF0AfABcACIAIAAmACAAXABuACAAIAAgACAAIAAgACAAIAAgACAAIAAgAFwAIgBkAGEAdABhAKwAKAByAGUAcQB1AGkAcgBlAGQAKQAgAFsALgAuAC4AXQB8AFwAIgAgACYAIABcAG4AIAAgACAAIAAgACAAIAAgACAAIAAgACAAXAAiAHIAZQBwAGwAYQBjAGUAXwBiAGwAYQBuAGsAcwCsACgAbwBwAHQAaQBvAG4AYQBsACkAIABbAC4ALgAuAF0AfABcACIAIAAmACAAXABuACAAIAAgACAAIAAgACAAIAAgACAAIAAgAFwAIgBmAGkAbAB0AGUAcgBfAGIAbABhAG4AawBzAKwAKABvAHAAdABpAG8AbgBhAGwAKQAgAFsALgAuAC4AXQB8AFwAIgAgACYAIABcAG4AIAAgACAAIAAgACAAIAAgACAAIAAgACAAXAAiAKYAXAAiACAAJgAgAFwAbgAgACAAIAAgACAAIAAgACAAIAAgACAAIABcACIATgBBAE0ARQA6AKwARgBsAGEAdAB0AGUAbgBfAE0AdQBsAHQAaQBLAGUAeQB8AFwAIgAgACYAIABcAG4AIAAgACAAIAAgACAAIAAgACAAIAAgACAAXAAiAEQARQBTAEMAUgBJAFAAVABJAE8ATgA6AKwAWwAuAC4ALgBdAHwAXAAiACAAJgAgAFwAbgAgACAAIAAgACAAIAAgACAAIAAgACAAIABcACIAVgBFAFIAUwBJAE8ATgA6AKwAdgAxAC4AMAA1ACAAIAAoADAAOAAvADAANAAvADIAMAAyADQAKQB8AFwAIgAgACYAIABcAG4AIAAgACAAIAAgACAAIAAgACAAIAAgACAAXAAiAFAAQQBSAEEATQBFAFQARQBSAFMAOgCsAHwAXAAiACAAJgAgAFwAbgAgACAAIAAgACAAIAAgACAAIAAgACAAIABcACIAcgBvAHcAXwBoAGUAYQBkAGUAcgBzAKwAKAByAGUAcQB1AGkAcgBlAGQAKQAgAFsALgAuAC4AXQB8AFwAIgAgACYAIABcAG4AIAAgACAAIAAgACAAIAAgACAAIAAgACAAXAAiAGMAbwBsAHUAbQBuAF8AaABlAGEAZABlAHIAcwCsACgAcgBlAHEAdQBpAHIAZQBkACkAIABbAC4ALgAuAF0AfABcACIAIAAmACAAXABuACAAIAAgACAAIAAgACAAIAAgACAAIAAgAFwAIgBkAGEAdABhAKwAKAByAGUAcQB1AGkAcgBlAGQAKQAgAFsALgAuAC4AXQB8AFwAIgAgACYAIABcAG4AIAAgACAAIAAgACAAIAAgACAAIAAgACAAXAAiAHIAZQBwAGwAYQBjAGUAXwBiAGwAYQBuAGsAcwCsACgAbwBwAHQAaQBvAG4AYQBsACkAIABbAC4ALgAuAF0AfABcACIAIAAmACAAXABuACAAIAAgACAAIAAgACAAIAAgACAAIAAgAFwAIgBmAGkAbAB0AGUAcgBfAGIAbABhAG4AawBzAKwAKABvAHAAdABpAG8AbgBhAGwAKQAgAFsALgAuAC4AXQB8AFwAIgAsAFwAbgAgACAAIAAgACAAIAAgACAAIAAgACAAIABcACIApgBcACIAKQAsAFwAbgAgACAAIAAgACAAIAAgACAAXwBhAHIAcgBPAHUAdAAsACAASQBGACgAXwBuAHUAbQAgAD0AIAAtADEALAAgAFwAbgAgACAAIAAgACAAIAAgACAAIAAgACAAIABMAEUAVAAoAF8AaQBkAHgALAAgAFMAVQBNACgAIABTAEUAUQBVAEUATgBDAEUAKAAxACwAIABDAE8AVQBOAFQAQQAoAF8AYQByAHIATgBhAG0AZQBzACkAKQAgACoAIAAoAF8AYQByAHIATgBhAG0AZQBzACAAPQAgAHMAZQBsAGUAYwB0AF8AZgB1AG4AYwB0AGkAbwBuACkAKQAsACAAXABuACAAIAAgACAAIAAgACAAIAAgACAAIAAgACAAIAAgACAASQBGACgAXwBpAGQAeAAgAD4AIAAwACwAIABUAEUAWABUAFMAUABMAEkAVAAoACAASQBOAEQARQBYACgAXwBhAHIAcgBIAGUAbABwACwAIABfAGkAZAB4ACkALAAgAFwAIgCsAFwAIgAsACAAXAAiAHwAXAAiACkALAAgAFwAIgAoAEYAdQBuAGMAdABpAG8AbgAgAG4AYQBtAGUAIABuAG8AdAAgAHIAZQBjAG8AZwBuAGkAcwBlAGQAKQBcACIAKQApACwAIABcAG4AIAAgACAAIAAgACAAIAAgACAAIAAgACAASQBGACgAXwBuAHUAbQAgAD4AIAAwACwAIABJAEYARQBSAFIATwBSACgAIABUAEUAWABUAFMAUABMAEkAVAAoACAASQBOAEQARQBYACgAXwBhAHIAcgBIAGUAbABwACwAIABfAG4AdQBtACkALAAgAFwAIgCsAFwAIgAsACAAXAAiAHwAXAAiACkALAAgAFwAIgAoAEYAdQBuAGMAdABpAG8AbgAgAGkAbgBkAGUAeAAgAG4AbwB0ACAAcgBlAGMAbwBnAG4AaQBzAGUAZAApAFwAIgApACwAIABcACIAXAAiACkAXABuACAAIAAgACAAIAAgACAAIAAgACAAIAAgACkALAAgAFwAbgAgACAAIAAgACAAIAAgACAASQBGACgAXwBhAHIAcgBEAGUAZgAgAD0AIABcACIAXAAiACwAIABfAGEAcgByAE8AdQB0ACwAIABfAGEAcgByAEQAZQBmACkAXABuACAAIAAgACAAKQBcAG4AKQA7AFwAbgBcAG4ALwAqACAAIABOAEEATQBFADoAIAAgACAAIAAgACAAIAAgAEMARQByAHIAKAApAFwAbgAgACAAIAAgAEEAVQBUAEgATwBSADoAIAAgACAAIAAgACAAUgAuAFMAaQBsAGsAXABuACAAIAAgACAAVgBFAFIAUwBJAE8ATgA6ACAAIAAgACAAIAB2ADEALgAwADAAIAAgACgAMAA4AC8AMAA0AC8AMgAwADIANAApAFwAbgAgACAAIAAgAEQARQBTAEMAUgBJAFAAVABJAE8ATgA6ACAASABlAGwAcABlAHIAIABMAEEATQBCAEQAQQAgAGYAdQBuAGMAdABpAG8AbgAgAHcAaABpAGMAaAAgAGMAYQBuACAAYgBlACAAdQBzAGUAZAAgAHQAbwAgAHIAZQB0AHUAcgBuACAAYQAgAHMAcABlAGMAaQBmAGkAYwAvAGMAaABvAHMAZQBuACAARQB4AGMAZQBsACAAZQByAHIAbwByACAAYwBvAGQAZQAuAFwAbgAgACAAIAAgACAAIAAgACAAIAAgACAAIAAgACAAIAAgACAAQgB5ACAAcgBlAHQAdQByAG4AaQBuAGcAIABhAG4AIABFAHgAYwBlAGwAIABlAHIAcgBvAHIAIABjAG8AZABlACAAcgBhAHQAaABlAHIAIAB0AGgAYQBuACAAYQAgAGMAdQBzAHQAbwBtAGUAIABlAHIAcgBvAHIAIABjAG8AZABlACwAIAB0AGgAZQAgAGMAZQBsAGwAIABpAHMAIABtAGEAcgBrAGUAZAAgAFwAbgAgACAAIAAgACAAIAAgACAAIAAgACAAIAAgACAAIAAgACAAYQBzACAAYQBuACAAZQByAHIAbwByACAAYgB5ACAARQB4AGMAZQBsACAAaQB0AHMAZQBsAGYALAAgAHcAaQBsAGwAIABiAGUAIABwAGkAYwBrAGUAZAAgAHUAcAAgAG8AdABoAGUAcgAgAGEAZABkAC0AaQBuAHMAIABhAG4AZAAgAHQAaABlACAAYQBwAHAAbABpAGMAYQB0AGkAbwBuACAAdwBoAGUAbgAgAFwAbgAgACAAIAAgACAAIAAgACAAIAAgACAAIAAgACAAIAAgACAAYQB1AGQAaQB0AGkAbgBnACAAZgBvAHIAIABlAHIAcgBvAHIAcwAsACAAZQB0AGMALgBcAG4AIAAgACAAIABQAEEAUgBBAE0ARQBUAEUAUgBTADoAIAAgAGUAcgByAG8AcgBfAG4AdQBtAGIAZQByACAAIAAgAFsAcgBlAHEAdQBpAHIAZQBkAF0AIAAgAFQAaABlACAAbgB1AG0AYgBlAHIAIABvAGYAIAB0AGgAZQAgAEUAeABjAGUAbAAgAGYAbwByAG0AdQBsAGEAIABlAHIAcgBvAHIAIAB5AG8AdQAgAHcAaQBzAGgAIAB0AG8AIAByAGUAdAB1AHIAbgA7AFwAbgAgACAAIAAgACAAIAAgACAAIAAgACAAIAAgACAAIAAgACAAIAAgACAAIAAgACAAIAAgACAAIAAgACAAIAAgACAAIAAgACAAIAAgACAAIAAgACAAIAAgACAAbQB1AHMAdAAgAGIAZQAgAGEAbgAgAGkAbgB0AGUAZwBlAHIAIABpAG4AIAB0AGgAZQAgAHIAYQBuAGcAZQAgADAALQB0AG8ALQAxADQALgBcAG4AIAAgACAAIABFAFIAUgBPAFIAQwBIAEUAQwBLAFMAOgAgACgAbgBvAG4AZQApAFwAbgAqAC8AXABuAEMARQByAHIAIAA9ACAATABBAE0AQgBEAEEAKABcAG4AIAAgACAAIAAvAC8AIABQAGEAcgBhAG0AZQB0AGUAcgAgAGQAZQBjAGwAYQByAGEAdABpAG8AbgBzAFwAbgAgACAAIAAgAGUAcgByAG8AcgBfAG4AdQBtAGIAZQByACwAXABuACAAIAAgACAALwAvACAATQBhAGkAbgAgAHAAcgBvAGMAZQBkAHUAcgBlAFwAbgAgACAAIAAgAEwARQBUACgAZQAsACAAZQByAHIAbwByAF8AbgB1AG0AYgBlAHIALAAgAFwAbgAgACAAIAAgACAAIAAgACAALwAvACAAQwBoAGUAYwBrACAAaQBuAHAAdQB0AHMAIAAtACAAaQBuAGkAdABpAGEAbABsAHkAIABjAGgAZQBjAGsAIABmAG8AcgAgAGEAIAB2AGEAbABpAGQAIABpAG4AcAB1AHQAIAB0AHkAcABlACAAPQA+ACAAbgB1AG0AZQByAGkAYwAgAHYAYQBsAHUAZQBcAG4AIAAgACAAIAAgACAAIAAgAEkARgAoACAATgBPAFQAKAAgAEkAUwBOAFUATQBCAEUAUgAoAGUAKQApACwAIABcACIASQBuAHYAYQBsAGkAZAAgAGUAcgByAG8AcgAgAG4AdQBtAGIAZQByACEAXAAiACwAIABcAG4AIAAgACAAIAAgACAAIAAgACAAIAAgACAALwAvACAAQwBoAGUAYwBrACAAaQBuAHAAdQB0AHMAIAAtACAAaQBmACAAbgB1AG0AZQByAGkAYwAgAGkAbgBwAHUAdAAsACAAYwBoAGUAYwBrACAAaQB0ACAAaQBzACAAdwBpAHQAaABpAG4AIABlAHgAcABlAGMAdABlAGQAIAByAGEAbgBnAGUAIABhAG4AZAAgAG8AZgAgAHIAZQBxAHUAaQByAGUAZAAgAHQAeQBwAGUAIAA9AD4AIABpAG4AdABlAGcAZQByAFwAbgAgACAAIAAgACAAIAAgACAAIAAgACAAIABJAEYAKAAgAE8AUgAoAGUAIAA8ACAAMAAsACAAZQAgAD4AIAAxADQALAAgAE0ATwBEACgAZQAsACAAMQApACAAPAA+ACAAMAApACwAIABcACIASQBuAHYAYQBsAGkAZAAgAGUAcgByAG8AcgAgAG4AdQBtAGIAZQByACEAXAAiACwAIABcAG4AIAAgACAAIAAgACAAIAAgACAAIAAgACAAIAAgACAAIAAvAC8AIABDAGgAZQBjAGsAIABpAGYAIABzAHUAcABwAG8AcgB0AGUAZAAgAGUAcgByAG8AcgAgAG4AdQBtAGIAZQByAC8AdAB5AHAAZQBcAG4AIAAgACAAIAAgACAAIAAgACAAIAAgACAAIAAgACAAIABJAEYAKAAgAEkAUwBFAFIAUgBPAFIAKAAgAE0AQQBUAEMASAAoAGUALAAgAHsAMQAsADIALAAzACwANAAsADUALAA2ACwANwAsADgALAAxADMALAAxADQAfQAsADAAKQApACwAIABcACIATgBvAHQAIABzAHUAcABwAG8AcgB0AGUAZAAhAFwAIgAsACAAXABuACAAIAAgACAAIAAgACAAIAAgACAAIAAgACAAIAAgACAAIAAgACAAIAAvAC8AIABSAGUAdAB1AHIAbgAgAHIAZQBxAHUAaQByAGUAZAAgAEUAeABjAGUAbAAgAGUAcgByAG8AcgAgAGIAYQBzAGUAZAAgAG8AbgAgAHAAYQBzAHMAZQBkACAAZQByAHIAbwByACAAbgB1AG0AYgBlAHIAXABuACAAIAAgACAAIAAgACAAIAAgACAAIAAgACAAIAAgACAAIAAgACAAIABDAEgATwBPAFMARQAoAGUALAAgACMATgBVAEwATAAhACwAIAAjAEQASQBWAC8AMAAhACwAIAAjAFYAQQBMAFUARQAhACwAQwBhAHMAdABFAHIAcgBvAHIAIQAjAFIARQBGACEALAAgACMATgBBAE0ARQA/ACwAIAAjAE4AVQBNACEALAAgACMATgAvAEEALAAgACMARwBFAFQAVABJAE4ARwBfAEQAQQBUAEEALAAsACwALAAsACAASQBOAEQASQBSAEUAQwBUACgAXAAiAFwAIgApAC4AYQAsACAATABBAE0AQgBEAEEAKABcACIAXAAiACkAKQBcAG4AIAAgACAAIAAgACAAIAAgACAAIAAgACAAIAAgACAAIAApAFwAbgAgACAAIAAgACAAIAAgACAAIAAgACAAIAApAFwAbgAgACAAIAAgACAAIAAgACAAKQBcAG4AIAAgACAAIAApAFwAbgApADsAXABuAFwAbgAvACoAIAAgAE4AQQBNAEUAOgAgACAAIAAgACAAIAAgACAARgBsAGEAdAB0AGUAbgAoACkAXABuACAAIAAgACAAQQBVAFQASABPAFIAOgAgACAAIAAgACAAIABSAC4AUwBpAGwAawBcAG4AIAAgACAAIABWAEUAUgBTAEkATwBOADoAIAAgACAAIAAgAHYAMQAuADAANAAgACAAKAAwADgALwAwADQALwAyADAAMgA0ACkAXABuACAAIAAgACAARABFAFMAQwBSAEkAUABUAEkATwBOADoAIABGAHUAbABsAC0AZgB1AG4AYwB0AGkAbwBuAGEAbABpAHQAeQAgAHYAZQByAHMAaQBvAG4AIABvAGYAIAB0AGgAZQAgAGYAbABhAHQALQBmAGkAbABlACAATABhAG0AYgBkAGEAIABmAHUAbgBjAHQAaQBvAG4ALgBcAG4AIAAgACAAIAAgACAAIAAgACAAIAAgACAAIAAgACAAIAAgAEkAZABlAGEAIABiAGEAcwBlAGQAIABvAG4AIAB0AGgAZQAgAGYAdQBuAGMAdABpAG8AbgBhAGwAaQB0AHkAIABvAGYAIAB0AGgAZQAgAEcAbwBvAGcAbABlACAAUwBoAGUAZQB0AHMAIABGAEwAQQBUAFQARQBOACgAKQAgAGYAdQBuAGMAdABpAG8AbgAgAGEAbgBkACAAdABoAGUAIABcAG4AIAAgACAAIAAgACAAIAAgACAAIAAgACAAIAAgACAAIAAgAEEAbAB0AGUAcgB5AHgAIABUAHIAYQBuAHMAcABvAHMAZQAgAHQAbwBvAGwAIAAtACAAYwBvAG4AdgBlAHIAdAAgAGEAIAAyAEQAIAB0AGEAYgBsAGUAIABpAG4AdABvACAAdgBlAHIAdABpAGMAYQBsACAAZgBsAGEAdAAtAGYAaQBsAGUAIAB3AGkAdABoACAAYQAgAGsAZQB5ACAAYwBvAGwAdQBtAG4AIAAoAHIAbwB3ACAAdABpAHQAbABlAHMAKQAsACAAXABuACAAIAAgACAAIAAgACAAIAAgACAAIAAgACAAIAAgACAAIABuAGEAbQBlAHMAIABjAG8AbAB1AG0AbgAgACgAcgBvAHcAIABoAGUAYQBkAGUAcgBzACkALAAgAGEAbgBkACAAdgBhAGwAdQBlAHMAIABjAG8AbAB1AG0AbgAgACgAbQBhAGkAbgAgAHQAYQBiAGwAZQAgAGQAYQB0AGEAIABwAG8AaQBuAHQAcwApAC4AXABuACAAIAAgACAAIAAgACAAIAAgACAAIAAgACAAIAAgACAAIABUAGgAZQAgAEwAYQBtAGIAZABhACAAYwByAGUAYQB0AGUAcwAgAGEAIAB0AGgAZQAgAGwAaQBzAHQAIABvAGYAIAByAG8AdwAgAGEAbgBkACAAYwBvAGwAdQBtAG4AIABoAGUAYQBkAGUAcgBzACAAaQBuACAAdABoAGUAIABzAHQAeQBsAGUAIABvAGYAIABhACAAQwBhAHIAdABlAHMAaQBhAG4AIABqAG8AaQBuACAAYQBuAGQAIABkAGkAcwBwAGwAYQB5AHMAIABcAG4AIAAgACAAIAAgACAAIAAgACAAIAAgACAAIAAgACAAIAAgAHQAaABpAHMAIABhAHMAIAB0AHcAbwAgAG8AcgBkAGUAcgBlAGQAIABjAG8AbAB1AG0AbgBzAC8AZgBpAGUAbABkAHMALgAgAFQAaABlACAAdgBhAGwAdQBlAHMAIABjAG8AbAB1AG0AbgAgAGEAbABvAG4AZwAgAHMAaQBkAGUAIAB0AGgAZQBzAGUAIAB1AHMAZQAgAGEAbgAgAEkATgBEAEUAWAAtAFgATQBBAFQAQwBIACgAKQAgAGEAcABwAHIAbwBhAGMAaAAgAFwAbgAgACAAIAAgACAAIAAgACAAIAAgACAAIAAgACAAIAAgACAAdABvACAAcABpAGMAawBpAG4AZwAtAHUAcAAgAHQAaABlACAAZABhAHQAYQAgAHAAbwBpAG4AdAAgAHYAYQBsAHUAZQAgAHcAaABpAGMAaAAgAGMAbwByAHIAZQBzAHAAbwBuAGQAcwAgAHQAbwAgAHQAaABlACAAYwBvAG0AYgBpAG4AYQB0AGkAbwBuACAAbwBmACAAawBlAHkAIABhAG4AZAAgAG4AYQBtAGUAIABjAG8AbAB1AG0AbgBzAC4AXABuACAAIAAgACAAIAAgACAAIAAgACAAIAAgACAAIAAgACAAIABUAGgAZQByAGUAIABhAHIAZQAgAHQAdwBvACAAbwBwAHQAaQBvAG4AYQBsACAAcABhAHIAYQBtAGUAdABlAHIAcwAgAGEAbABsAG8AdwBpAG4AZwAgAGYAbwByACAAZQBpAHQAaABlAHIAIAB0AGgAZQAgAHIAZQBwAGwAYQBjAGUAbQBlAG4AdAAgAG8AZgAgAGEAbgB5ACAAYgBsAGEAbgBrAC8AZQBtAHAAdAB5ACAAZABhAHQAYQAgAHAAbwBpAG4AdABzACAAXABuACAAIAAgACAAIAAgACAAIAAgACAAIAAgACAAIAAgACAAIAByAGUAdAB1AHIAbgBlAGQAIAB3AGkAdABoACAAYQAgAHUAcwBlAHIAIABzAHAAZQBjAGkAZgBpAGUAZAAgAHYAYQBsAHUAZQAgACgAYwBhAG4AIABiAGUAIABzAHQAcgBpAG4AZwAgAG8AcgAgAG4AdQBtAGUAcgBpAGMAKQAsACAAbwByACAAYQBsAGwAbwB3ACAAZgBvAHIAIABmAGwAaQB0AGUAcgBpAG4AZwAtAG8AdQB0ACAAbwBmACAAYQBuAHkAIAByAG8AdwBzACAAXABuACAAIAAgACAAIAAgACAAIAAgACAAIAAgACAAIAAgACAAIABjAG8AbgB0AGEAaQBuAGkAbgBnACAAYQAgAGIAbABhAG4AawAvAGUAbQBwAHQAeQAgAGQAYQB0AGEAIABwAG8AaQBuAHQAIAB2AGEAbAB1AGUALgBcAG4AIAAgACAAIAAgACAAIAAgACAAIAAgACAAIAAgACAAIAAgAFQAaABpAHMAIAB2AGUAcgBzAGkAbwBuACAAbwBmACAAdABoAGUAIABMAGEAbQBiAGQAYQAgAGEAbABzAG8AIABpAG4AYwBsAHUAZABlAHMAIABjAGgAZQBjAGsAaQBuAGcAIABvAGYAIAB0AGgAZQAgAHUAcwBlAHIAIABwAGEAcwBzAGUAZAAgAHAAYQByAGEAbQBlAHQAZQByACAAdgBhAGwAdQBlAHMAIABhAG4AZAAgAHcAaQBsAGwAIABlAGkAdABoAGUAcgAgAFwAbgAgACAAIAAgACAAIAAgACAAIAAgACAAIAAgACAAIAAgACAAcgBlAHQAdQByAG4AIABhACAAcABhAHIAdABpAGMAdQBsAGEAcgAgAEUAeABjAGUAbAAgAGUAcgByAG8AcgAgAHQAeQBwAGUAIABvAHIAIAB0AGgAZQAgAGMAYQBsAGMAdQBsAGEAdABlAGQAIABvAHUAdABwAHUAdAAgAGEAcgByAGEAeQAgAGQAZQBwAGUAbgBkAGkAbgBnACAAdQBwAG8AbgAgAHQAaABlACAAcwB0AGEAdAB1AHMAIABvAGYAIAB0AGgAZQBzAGUAIABcAG4AIAAgACAAIAAgACAAIAAgACAAIAAgACAAIAAgACAAIAAgAGkAbgBwAHUAdAAgAGMAaABlAGMAawBzAC4AXABuACAAIAAgACAAUABBAFIAQQBNAEUAVABFAFIAUwA6ACAAIAByAG8AdwBfAGgAZQBhAGQAZQByAHMAIAAgACAAIABbAHIAZQBxAHUAaQByAGUAZABdACAAIABSAGEAbgBnAGUAIABvAGYAIABjAGUAbABsAHMAIABpAG4AIABhACAAcwBpAG4AZwBsAGUAIABjAG8AbAB1AG0AbgAgACgAMQArACAAcgBvAHcAcwAsACAAMQAgAGMAbwBsACkAIAB0AGgAYQB0ACAAcAByAG8AdgBpAGQAZQAgAHQAaABlACAAawBlAHkAIABmAGkAZQBsAGQAXABuACAAIAAgACAAIAAgACAAIAAgACAAIAAgACAAIAAgACAAIABjAG8AbAB1AG0AbgBfAGgAZQBhAGQAZQByAHMAIABbAHIAZQBxAHUAaQByAGUAZABdACAAIABSAGEAbgBnAGUAIABvAGYAIABjAGUAbABsAHMAIABpAG4AIABhACAAcwBpAG4AZwBsAGUAIAByAG8AdwAgACgAMQAgAHIAbwB3ACwAIAAxACsAIABjAG8AbAApACAAdABoAGEAdAAgAHAAcgBvAHYAaQBkAGUAIAB0AGgAZQAgAG4AYQBtAGUAIABmAGkAZQBsAGQAXABuACAAIAAgACAAIAAgACAAIAAgACAAIAAgACAAIAAgACAAIABkAGEAdABhACAAIAAgACAAIAAgACAAIAAgACAAIABbAHIAZQBxAHUAaQByAGUAZABdACAAIABSAGEAbgBnAGUAIABvAGYAIABjAGUAbABsAHMAIAB3AGkAdABoAGkAbgAgAHQAaABlACAAcwBvAHUAcgBjAGUAIABkAGEAdABhACAAdABhAGIAbABlACAAcgBlAHAAcgBlAHMAZQBuAHQAaQBuAGcAIAB0AGgAZQAgAGQAYQB0AGEAIABwAG8AaQBuAHQAcwAgAHQAbwAgAFwAbgAgACAAIAAgACAAIAAgACAAIAAgACAAIAAgACAAIAAgACAAIAAgACAAIAAgACAAIAAgACAAIAAgACAAIAAgACAAIAAgACAAIAAgACAAIAAgACAAIAAgACAAZgBsAGEAdAAgAGYAaQBsAGUAOwAgAGUAeABwAGUAYwB0AGUAZAAgAHQAaABhAHQAIAB0AGgAZQAgAG4AdQBtAGIAZQByACAAbwBmACAAcgBvAHcAcwAgAHcAaQBsAGwAIABtAGEAdABjAGgAIAB0AGgAZQAgAG4AdQBtAGIAZQByACAAbwBmACAAcgBvAHcAcwAgAGkAbgAgAFwAbgAgACAAIAAgACAAIAAgACAAIAAgACAAIAAgACAAIAAgACAAIAAgACAAIAAgACAAIAAgACAAIAAgACAAIAAgACAAIAAgACAAIAAgACAAIAAgACAAIAAgACAAdABoAGUAIAByAG8AdwBfAGgAZQBhAGQAZQByAHMAIABwAGEAcgBhAG0AZQB0AGUAcgAsACAAYQBuAGQAIAB0AGgAZQAgAG4AdQBtAGIAZQByACAAbwBmACAAYwBvAGwAdQBtAG4AcwAgAHcAaQBsAGwAIABtAGEAdABjAGgAIAB0AGgAZQAgAFwAbgAgACAAIAAgACAAIAAgACAAIAAgACAAIAAgACAAIAAgACAAIAAgACAAIAAgACAAIAAgACAAIAAgACAAIAAgACAAIAAgACAAIAAgACAAIAAgACAAIAAgACAAYwBvAGwAdQBtAG4AXwBoAGUAYQBkAGUAcgBzACAAcABhAHIAYQBtAGUAdABlAHIAXABuACAAIAAgACAAIAAgACAAIAAgACAAIAAgACAAIAAgACAAIAByAGUAcABsAGEAYwBlAF8AYgBsAGEAbgBrAHMAIABbAG8AcAB0AGkAbwBuAGEAbABdACAAIABTAGkAbgBnAGwAZQAgAHYAYQBsAHUAZQAgAGkAbgBwAHUAdAAgACgAYwBhAG4AIABiAGUAIABuAHUAbQBlAHIAaQBjACwAIABzAHQAcgBpAG4AZwAgAG8AcgAgAHIAZQBmAGUAcgBlAG4AYwBlACkAOwAgAHUAcwBlAGQAIAB0AG8AIAByAGUAcABsAGEAYwBlACAAYQBuAHkAIABcAG4AIAAgACAAIAAgACAAIAAgACAAIAAgACAAIAAgACAAIAAgACAAIAAgACAAIAAgACAAIAAgACAAIAAgACAAIAAgACAAIAAgACAAIAAgACAAIAAgACAAIAAgAGIAbABhAG4AawAgAGQAYQB0AGEAIABwAG8AaQBuAHQAcwAgAHcAaQB0AGgAIAB0AGgAZQAgAHUAcwBlAHIAIABwAGEAcwBzAGUAZAAgAHAAYQByAGEAbQBlAHQAZQByAC4AIABcAG4AIAAgACAAIAAgACAAIAAgACAAIAAgACAAIAAgACAAIAAgACAAIAAgACAAIAAgACAAIAAgACAAIAAgACAAIAAgACAAIAAgACAAIAAgACAAIAAgACAAIAAgAE4AbwB0AGUAOgAgAHQAaABpAHMAIAB3AGkAbABsACAAcAByAGUAdgBlAG4AdAAgAHQAaABlACAAZgBpAGwAdABlAHIAXwBiAGwAYQBuAGsAcwAgAGYAdQBuAGMAdABpAG8AbgBhAGwAaQB0AHkAIABmAHIAbwBtACAAdwBvAHIAawBpAG4AZwAgAGEAcwAgAFwAbgAgACAAIAAgACAAIAAgACAAIAAgACAAIAAgACAAIAAgACAAIAAgACAAIAAgACAAIAAgACAAIAAgACAAIAAgACAAIAAgACAAIAAgACAAIAAgACAAIAAgACAAZQB4AHAAZQBjAHQAZQBkACAAYQBzACAAdQBzAGUAcwAgAGIAbABhAG4AawAgAHMAdAByAGkAbgBnACAAZABhAHQAYQAgAHAAbwBpAG4AdABzACAAKABcACIAXAAiACkAIABpAG4AIAB0AGgAZQAgAHYAYQBsAHUAZQBzACAAZgBpAGUAbABkAFwAbgAgACAAIAAgACAAIAAgACAAIAAgACAAIAAgACAAIAAgACAAZgBpAGwAdABlAHIAXwBiAGwAYQBuAGsAcwAgACAAWwBvAHAAdABpAG8AbgBhAGwAXQAgACAAVABSAFUARQAvAEYAQQBMAFMARQAgAGkAbgBwAHUAdAAgAHAAYQByAGEAbQBlAHQAZQByACAAYQBsAGwAbwB3AGkAbgBnACAAdABoAGUAIAB1AHMAZQByACAAdABvACAAZgBpAGwAdABlAHIAIABvAHUAdAAgAGIAbABhAG4AawAgAHIAbwB3AHMAIAAvACAAYgBsAGEAbgBrACAAXABuACAAIAAgACAAIAAgACAAIAAgACAAIAAgACAAIAAgACAAIAAgACAAIAAgACAAIAAgACAAIAAgACAAIAAgACAAIAAgACAAIAAgACAAIAAgACAAIAAgACAAIABkAGEAdABhACAAcABvAGkAbgB0AHMAOwAgAHcAaQBsACAAZABlAGYAYQB1AGwAdAAgAHQAbwAgAEYAQQBMAFMARQAgAGkAZgAgAG4AbwB0ACAAcwBlAHQAIABiAHkAIAB1AHMAZQByAFwAbgAgACAAIAAgAEUAUgBSAE8AUgBDAEgARQBDAEsAUwA6ACAAIwBWAEEATABVAEUAIQAgACAAIAAgACAAIAAgACAATQBpAHMAcwBpAG4AZwAvAG8AbQBpAHQAdABlAGQAIABuAG8AbgAtAG8AcAB0AGkAbwBuAGEAbAAgAHAAYQByAGEAbQBlAHQAZQByAHMAIAAoAHIAbwB3AF8AaABlAGEAZABlAHIAcwAsACAAYwBvAGwAdQBtAG4AXwBoAGUAYQBkAGUAcgBzACwAIABkAGEAdABhACkAXABuACAAIAAgACAAIAAgACAAIAAgACAAIAAgACAAIAAgACAAIAAjAFYAQQBMAFUARQAhACAAIAAgACAAIAAgACAAIAByAG8AdwBfAGgAZQBhAGQAZQByAHMAIABwAGEAcgBhAG0AZQB0AGUAcgAgAGQAbwBlAHMAIABuAG8AdAAgAGgAYQB2AGUAIABhAHQAIABsAGUAYQBzAHQAIAAxACAAcgBvAHcALAAgAG8AcgAgAGgAYQBzACAAbQBvAHIAZQAgAHQAaABhAG4AIAAxACAAYwBvAGwAdQBtAG4AXABuACAAIAAgACAAIAAgACAAIAAgACAAIAAgACAAIAAgACAAIAAjAFYAQQBMAFUARQAhACAAIAAgACAAIAAgACAAIABjAG8AbAB1AG0AbgBfAGgAZQBhAGQAZQByAHMAIABwAGEAcgBhAG0AZQB0AGUAcgAgAGQAbwBlAHMAIABuAG8AdAAgAGgAYQB2AGUAIABhAHQAIABsAGUAYQBzAHQAIAAxACAAYwBvAGwAdQBtAG4ALAAgAG8AcgAgAGgAYQBzACAAbQBvAHIAZQAgAHQAaABhAG4AIAAxACAAcgBvAHcAXABuACAAIAAgACAAIAAgACAAIAAgACAAIAAgACAAIAAgACAAIAAjAFYAQQBMAFUARQAhACAAIAAgACAAIAAgACAAIABkAGEAdABhACAAcABhAHIAYQBtAGUAdABlAHIAIABkAG8AZQBzACAAbgBvAHQAIABoAGEAdgBlACAAYQB0ACAAbABlAGEAcwB0ACAAMQAgAHIAbwB3ACAAYQBuAGQAIABhAHQAIABsAGUAYQBzAHQAIAAxACAAYwBvAGwAdQBtAG4AXABuACAAIAAgACAAIAAgACAAIAAgACAAIAAgACAAIAAgACAAIAAjAEMAQQBMAEMAIQAgACAAIAAgACAAIAAgACAAIABUAGgAZQAgAG4AdQBtAGIAZQByACAAbwBmACAAcgBvAHcAcwAgAGkAbgAgAHQAaABlACAAcABhAHMAcwBlAGQAIABkAGEAdABhACAAdABhAGIAbABlACAAKABkAGEAdABhACkAIABwAGEAcgBhAG0AZQB0AGUAcgAgAGQAbwBlAHMAIABuAG8AdAAgAG0AYQB0AGMAaAAgAHQAaABlACAAbgB1AG0AYgBlAHIAIABvAGYAIABcAG4AIAAgACAAIAAgACAAIAAgACAAIAAgACAAIAAgACAAIAAgACAAIAAgACAAIAAgACAAIAAgACAAIAAgACAAIAAgAHIAbwB3AHMAIABpAG4AIAB0AGgAZQAgAHIAbwB3AF8AaABlAGEAZABlAHIAcwAgAHAAYQByAGEAbQBlAHQAZQByADsAIABvAHIAXABuACAAIAAgACAAIAAgACAAIAAgACAAIAAgACAAIAAgACAAIAAgACAAIAAgACAAIAAgACAAIAAgACAAIAAgACAAIABUAGgAZQAgAG4AdQBtAGIAZQByACAAbwBmACAAYwBvAGwAdQBtAG4AcwAgAGkAbgAgAHQAaABlACAAcABhAHMAcwBlAGQAIABkAGEAdABhACAAdABhAGIAbABlACAAKABkAGEAdABhACkAIABwAGEAcgBhAG0AZQB0AGUAcgAgAGQAbwBlAHMAIABuAG8AdAAgAG0AYQB0AGMAaAAgAHQAaABlACAAbgB1AG0AYgBlAHIAIABcAG4AIAAgACAAIAAgACAAIAAgACAAIAAgACAAIAAgACAAIAAgACAAIAAgACAAIAAgACAAIAAgACAAIAAgACAAIAAgAG8AZgAgAGMAbwBsAHUAbQBuAHMAIABpAG4AIAB0AGgAZQAgAGMAbwBsAHUAbQBuAF8AaABlAGEAZABlAHIAcwAgAHAAYQByAGEAbQBlAHQAZQByAFwAbgAqAC8AXABuAEYAbABhAHQAdABlAG4AIAA9ACAATABBAE0AQgBEAEEAKABcAG4AIAAgACAAIAAvAC8AIABQAGEAcgBhAG0AZQB0AGUAcgAgAGQAZQBjAGwAYQByAGEAdABpAG8AbgBzAFwAbgAgACAAIAAgAHIAbwB3AF8AaABlAGEAZABlAHIAcwAsAFwAbgAgACAAIAAgAGMAbwBsAHUAbQBuAF8AaABlAGEAZABlAHIAcwAsAFwAbgAgACAAIAAgAGQAYQB0AGEALABcAG4AIAAgACAAIABbAHIAZQBwAGwAYQBjAGUAXwBiAGwAYQBuAGsAcwBdACwAXABuACAAIAAgACAAWwBmAGkAbAB0AGUAcgBfAGIAbABhAG4AawBzAF0ALABcAG4AIAAgACAAIAAvAC8AIABNAGEAaQBuACAAcAByAG8AYwBlAGQAdQByAGUAXABuACAAIAAgACAATABFAFQAKABcAG4AIAAgACAAIAAgACAAIAAgAF8AcgBoACwAIAByAG8AdwBfAGgAZQBhAGQAZQByAHMALABcAG4AIAAgACAAIAAgACAAIAAgAF8AYwBoACwAIABjAG8AbAB1AG0AbgBfAGgAZQBhAGQAZQByAHMALABcAG4AIAAgACAAIAAgACAAIAAgAF8AZABkACwAIABkAGEAdABhACwAXABuACAAIAAgACAAIAAgACAAIAAvAC8AIABDAGgAZQBjAGsAIABpAG4AcAB1AHQAcwBcAG4AIAAgACAAIAAgACAAIAAgAC8ALwAgACAALQAtAD4AIABpAHMAcwB1AGUAcwAgAGkAbgAgAHQAaABlACAAbQBhAGkAbgAgAHAAYQBzAHMAZQBkACAAcABhAHIAYQBtAGUAdABlAHIAcwAgAHcAaQBsAGwAIABnAGkAdgBlACAAYQAgACMAVgBBAEwAVQBFACEAIABlAHIAcgBvAHIAXABuACAAIAAgACAAIAAgACAAIAAvAC8AIAAgAC0ALQA+ACAAbQBpAHMAbQBhAHQAYwBoACAAaQBuACAAYQByAHIAYQB5ACAAcwBpAHoAZQAgAG8AZgAgAGQAYQB0AGEAIAB0AGEAYgBsAGUAIABhAG4AZAAgAHIAbwB3AF8AaABlAGEAZABlAHIAIABhAG4AZAAgAGMAbwBsAHUAbQBuAF8AaABlAGEAZABlAHIAIAByAGEAbgBnAGUAcwAgAHcAaQBsAGwAIABnAGkAdgBlACAAYQAgACMAQwBBAEwAQwAhACAAZQByAHIAbwByAFwAbgAgACAAIAAgACAAIAAgACAAXwBpAG4AcABDAGgAawAsACAASQBGAFMAKAAgAFwAbgAgACAAIAAgACAAIAAgACAAIAAgACAAIABJAEYARQBSAFIATwBSACgAIABPAFIAKAAgAFIATwBXAFMAKABfAHIAaAApACAAPAAgADEALAAgAEMATwBMAFUATQBOAFMAKABfAHIAaAApACAAPAA+ACAAMQAsACAAUgBPAFcAUwAoAF8AYwBoACkAIAA8AD4AIAAxACwAIABDAE8ATABVAE0ATgBTACgAXwBjAGgAKQAgADwAIAAxACwAIABSAE8AVwBTACgAXwBkAGQAKQAgADwAIAAxACwAIABDAE8ATABVAE0ATgBTACgAXwBkAGQAKQAgADwAIAAxACkALAAgADMAKQAsACAAMwAsAFwAbgAgACAAIAAgACAAIAAgACAAIAAgACAAIABJAEYARQBSAFIATwBSACgAIABPAFIAKAAgAFIATwBXAFMAKABfAGQAZAApACAAPAA+ACAAUgBPAFcAUwAoAF8AcgBoACkALAAgAEMATwBMAFUATQBOAFMAKABfAGQAZAApACAAPAA+ACAAQwBPAEwAVQBNAE4AUwAoAF8AYwBoACkAKQAsACAAMwApACwAIAAxADQALABcAG4AIAAgACAAIAAgACAAIAAgACAAIAAgACAAVABSAFUARQAsACAAMAApACwAXABuACAAIAAgACAAIAAgACAAIAAvAC8AIABEAGUAYQBsACAAdwBpAHQAaAAgAG8AcAB0AGkAbwBuAGEAbAAgAHAAYQByAGEAbQBlAHQAZQByAHMAIABhAG4AZAAgAHMAZQB0ACAAZABlAGYAYQB1AGwAdAAgAHYAYQBsAHUAZQBzAFwAbgAgACAAIAAgACAAIAAgACAAXwByAHAALAAgAEkARgAoACAASQBTAE8ATQBJAFQAVABFAEQAKAByAGUAcABsAGEAYwBlAF8AYgBsAGEAbgBrAHMAKQAsACAAXAAiAFwAIgAsACAAcgBlAHAAbABhAGMAZQBfAGIAbABhAG4AawBzACkALABcAG4AIAAgACAAIAAgACAAIAAgAF8AZgBsAHQAcgAsACAASQBGACgAIABJAFMATwBNAEkAVABUAEUARAAoAGYAaQBsAHQAZQByAF8AYgBsAGEAbgBrAHMAKQAsACAARgBBAEwAUwBFACwAIABmAGkAbAB0AGUAcgBfAGIAbABhAG4AawBzACkALABcAG4AIAAgACAAIAAgACAAIAAgAC8ALwAgAEMAcgBlAGEAdABlACAAdABoAGUAIABrAGUAeQAgAGYAaQBlAGwAZAAgAC0ALQAgAHIAZQBwAGUAYQB0AHMAIAB0AGgAZQAgAGMAbwBsAHUAbQBuACAAbwBmACAAcgBvAHcAIAB0AGkAdABsAGUAcwAgAHQAbwAgAG0AYQB0AGMAaAAgAHQAaABlACAAbgB1AG0AYgBlAHIAIABvAGYAIABjAG8AbAB1AG0AbgAgAGgAZQBhAGQAZQByAHMAIABhAG4AZAAgAGMAbwBuAHYAZQByAHQAcwAgAHQAbwAgAGEAIABzAGkAbgBnAGwAZQAgAGMAbwBsAHUAbQBuAFwAbgAgACAAIAAgACAAIAAgACAAXwBrAGUAeQAsACAAVABPAEMATwBMACgAIABJAEYAKAAgAFMARQBRAFUARQBOAEMARQAoADEALAAgAEMATwBMAFUATQBOAFMAKABfAGMAaAApACkALAAgAF8AcgBoACkAKQAsAFwAbgAgACAAIAAgACAAIAAgACAALwAvACAAQwByAGUAYQB0AGUAIAB0AGgAZQAgAG4AYQBtAGUAcwAgAGYAaQBlAGwAZAAgAC0ALQAgAHIAZQBwAGUAYQB0AHMAIAB0AGgAZQAgAHIAbwB3ACAAbwBmACAAYwBvAGwAdQBtAG4AIABoAGUAYQBkAGUAcgBzACAAdABvACAAbQBhAHQAYwBoACAAdABoAGUAIABuAHUAbQBiAGUAcgAgAG8AZgAgAHIAbwB3ACAAdABpAHQAbABlAHMAIABhAG4AZAAgAGMAbwBuAHYAZQByAHQAcwAgAHQAbwAgAGEAIABzAGkAbgBnAGwAZQAgAGMAbwBsAHUAbQBuAFwAbgAgACAAIAAgACAAIAAgACAAXwBuAGEAbQBlAHMALAAgAFQATwBDAE8ATAAoACAASQBGACgAIABTAEUAUQBVAEUATgBDAEUAKAAgAFIATwBXAFMAKABfAHIAaAApACwAIAAxACkALAAgAF8AYwBoACkAKQAsAFwAbgAgACAAIAAgACAAIAAgACAALwAvACAAQwByAGUAYQB0AGUAIAB0AGgAZQAgAHYAYQBsAHUAZQBzACAAZgBpAGUAbABkACAALQAtACAAdQBzAGUAcwAgAGEAbgAgAEkATgBEAEUAWAAtAFgATQBBAFQAQwBIACAAbQBlAHQAaABvAGQAbwBsAG8AZwB5ACAAdABvACAAZwBlAHQAIAB0AGgAZQAgAGQAYQB0AGEAIABwAG8AaQBuAHQAIABiAGEAcwBlAGQAIABvAG4AIAB0AGgAZQAgAGsAZQB5ACAAYQBuAGQAIABuAGEAbQBlAHMAIABmAGkAZQBsAGQAcwA7ACAAZQBtAHAAdAB5ACAAZABhAHQAYQAgAHAAbwBpAG4AdABzACAAdwBpAGwAbAAgAHMAaABvAHcAIABhAHMAIAAwACAAKAB6AGUAcgBvACkAXABuACAAIAAgACAAIAAgACAAIAAvAC8AIAAgAC0ALQA+ACAAdABlAHMAdABzACAAZgBvAHIAIABiAGwAYQBuAGsAIABkAGEAdABhACAAcABvAGkAbgB0AHMAIABhAG4AZAAgAHIAZQBwAGwAYQBjAGUAcwAgAHcAaQB0AGgAIAB0AGgAZQAgAG8AcAB0AGkAbwBuAGEAbAAgAHIAZQBwAGwAYQBjAGUAXwBiAGwAYQBuAGsAcwAgAHAAYQByAGEAbQBlAHQAZQByAFwAbgAgACAAIAAgACAAIAAgACAALwAvACAAIAAtAC0APgAgAGIAeQAgAGQAZQBmAGEAdQBsAHQAIABiAGwAYQBuAGsAIABkAGEAdABhACAAcABvAGkAbgB0AHMAIABhAHIAZQAgAHAAcgBlAHMAZQByAHYAZQBkACAAdQBzAGkAbgBnACAAYQAgAE4AdQBsAGwAUwB0AHIAaQBuAGcAIAAoAFwAIgBcACIAKQAgAHQAbwAgAGEAbABsAG8AdwAgAGYAbwByACAAbwBwAHQAaQBvAG4AYQBsACAAZgBpAGwAdABlAHIAaQBuAGcAXABuACAAIAAgACAAIAAgACAAIABfAHYAYQBsAHUAZQBzACwAIABMAEUAVAAoAFwAbgAgACAAIAAgACAAIAAgACAAIAAgACAAIABfAGQAcAAsACAASQBOAEQARQBYACgAXwBkAGQALAAgAFgATQBBAFQAQwBIACgAXwBrAGUAeQAsACAAXwByAGgALAAgADAAKQAsACAAWABNAEEAVABDAEgAKABfAG4AYQBtAGUAcwAsACAAXwBjAGgALAAgADAAKQApACwAIABcAG4AIAAgACAAIAAgACAAIAAgACAAIAAgACAASQBGACgAIABJAFMAQgBMAEEATgBLACgAXwBkAHAAKQAsACAAXwByAHAALAAgAF8AZABwACkAXABuACAAIAAgACAAIAAgACAAIAApACwAXABuACAAIAAgACAAIAAgACAAIAAvAC8AIABDAGEAbABjAHUAbABhAHQAZQAgAG8AdQB0AHAAdQB0ACAALQAtACAAcwB0AGEAYwBrACAAawBlAHkALAAgAG4AYQBtAGUAIABhAG4AZAAgAHYAYQBsAHUAZQAgAGMAbwBsAHUAbQBuAHMAIAAoAF8AZAB0ACkALAAgAGEAbgBkACAAZgBpAGwAdABlAHIAIABiAGwAYQBuAGsAcwAgAHYAYQBsAHUAZQAgAHIAbwB3AHMAIABpAGYAIAByAGUAcQB1AGkAcgBlAGQAIAAoAF8AZgBsAHQAcgApAFwAbgAgACAAIAAgACAAIAAgACAALwAvACAAIAAtAC0APgAgACAAdABoAGUAIAByAG8AdwAgAGYAaQBsAHQAZQByAGkAbgBnACAAcgBlAGwAaQBlAHMAIABvAG4AIABiAGwAYQBuAGsAIABkAGEAdABhACAAcABvAGkAbgB0AHMAIAB1AHMAaQBuAGcAIABOAHUAbABsAFMAdAByAGkAbgBnACAAKABcACIAXAAiACkAIAB0AG8AIAB3AG8AcgBrACAAYwBvAHIAcgBlAGMAdABsAHkALAAgAHMAbwAgAHcAaQBsAGwAIABuAG8AdAAgAGYAdQBuAGMAdABpAG8AbgAgAGkAZgAgAHQAaABlACAAcgBlAHAAbABhAGMAZQBfAGIAbABhAG4AawBzACAAZgB1AG4AYwB0AGkAbwBuACAAaQBzACAAdQBzAGUAZABcAG4AIAAgACAAIAAgACAAIAAgAF8AYwBhAGwAYwAsACAATABFAFQAKABcAG4AIAAgACAAIAAgACAAIAAgACAAIAAgACAAXwBkAHQALAAgAEgAUwBUAEEAQwBLACgAXwBrAGUAeQAsACAAXwBuAGEAbQBlAHMALAAgAF8AdgBhAGwAdQBlAHMAKQAsACAAXABuACAAIAAgACAAIAAgACAAIAAgACAAIAAgAEkARgAoAF8AZgBsAHQAcgAsACAARgBJAEwAVABFAFIAKABfAGQAdAAsACAAQwBIAE8ATwBTAEUAQwBPAEwAUwAoAF8AZAB0ACwAIAAtADEAKQAgADwAPgAgAFwAIgBcACIAKQAsACAAXwBkAHQAKQBcAG4AIAAgACAAIAAgACAAIAAgACkALABcAG4AIAAgACAAIAAgACAAIAAgAC8ALwAgAFMAZQBsAGUAYwB0ACAAcgBlAHQAdQByAG4AIAB2AGEAbAB1AGUAIABkAGUAcABlAG4AZABpAG4AZwAgAG8AbgAgAGkAbgBwAHUAdAAgAGMAaABlAGMAawBzACAAcwB0AGEAdAB1AHMAIAAtAC0AIABmAG8AcgAgAGkAbgBwAHUAdAAgAGMAaABlAGMAawAgAGYAYQBpAGwAdQByAGUAIAByAGUAdAB1AHIAbgAgAGEAIAAjAFYAQQBMAFUARQAhACAAZQByAHIAbwByACwAIABvAHQAaABlAHIAdwBpAHMAZQAgAHIAZQB0AHUAcgBuACAAdABoAGUAIABjAGEAbABjAHUAbABhAHQAZQBkACAAcgBlAHMAdQBsAHQAIAAoAF8AYwBhAGwAYwApAFwAbgAgACAAIAAgACAAIAAgACAASQBGACgAXwBpAG4AcABDAGgAawAgAD0AIAAwACwAIABfAGMAYQBsAGMALAAgAFIAUwBfAEMARQByAHIAKABfAGkAbgBwAEMAaABrACkAKQBcAG4AIAAgACAAIAApAFwAbgApADsAXABuAFwAbgAvACoAIAAgAE4AQQBNAEUAOgAgACAAIAAgACAAIAAgACAARgBsAGEAdAB0AGUAbgBfAE0AdQBsAHQAaQBLAGUAeQAoACkAXABuACAAIAAgACAAQQBVAFQASABPAFIAOgAgACAAIAAgACAAIABSAC4AUwBpAGwAawBcAG4AIAAgACAAIABWAEUAUgBTAEkATwBOADoAIAAgACAAIAAgAHYAMQAuADAANQAgACAAKAAwADgALwAwADQALwAyADAAMgA0ACkAXABuACAAIAAgACAARABFAFMAQwBSAEkAUABUAEkATwBOADoAIABBAG4AIABlAHgAdABlAG4AcwBpAG8AbgAgAG8AZgAgAHQAaABlACAAZgB1AGwAbAAtAGYAdQBuAGMAdABpAG8AbgBhAGwAaQB0AHkAIABSAFMAXwBGAGwAYQB0AHQAZQBuACgAKQAgAGYAdQBuAGMAdABpAG8AbgAuACAAVABoAGkAcwAgAEwAYQBtAGIAZABhACAAYQBsAGwAbwB3AHMAIABmAG8AcgAgAG0AdQBsAHQAaQBwAGwAZQAgAGsAZQB5ACAAYwBvAGwAdQBtAG4AcwBcAG4AIAAgACAAIAAgACAAIAAgACAAIAAgACAAIAAgACAAIAAgACgAYQBzACAAbABvAG4AZwAgAGEAcwAgAHQAaABlAHkAIABhAHIAZQAgAGkAbgAgAGEAIABjAG8AbgB0AGkAZwB1AG8AdQBzACAAcgBhAG4AZwBlACkAIABpAG4AIABhACAAcwBpAG0AaQBsAGEAcgAgAG0AYQBuAG4AZQByACAAdABvACAAdABoAGUAIABBAGwAdABlAHIAeQB4ACAAVAByAGEAbgBzAHAAbwBzAGUAIAB0AG8AbwBsAC4AXABuACAAIAAgACAAIAAgACAAIAAgACAAIAAgACAAIAAgACAAIABUAGgAZQAgAGMAcgBlAGEAdABlAGQAIABrAGUAeQAgAGYAaQBlAGwAZAAgAGkAcwAgAGMAaABhAG4AZwBlAGQAIAB0AG8AIABfAGsAZQB5AHMAIABhAG4AZAAgAHUAcwBlAHMAIABhACAAZABpAGYAZgBlAHIAZQBuAHQAIABhAHAAcAByAG8AYQBjAGgAIAB0AG8AIABpAHQAcwAgAGMAbwBuAHMAdAB1AGMAdABpAG8AbgAgAHcAaQB0AGgAIAB0AGgAZQAgAFwAbgAgACAAIAAgACAAIAAgACAAIAAgACAAIAAgACAAIAAgACAATQBBAEsARQBBAFIAUgBBAFkAKAApACAAZgB1AG4AYwB0AGkAbwBuAC4AIABUAGgAZQAgAGUAYQByAGwAaQBlAHIAIAB2AGUAcgBzAGkAbwBuAHMAIABvAGYAIAB0AGgAZQAgAGYAbABhAHQALQBmAGkAbABlACAATABhAG0AYgBkAGEAIABjAHIAZQBhAHQAZQAgAHQAaABlACAAawBlAHkAIABmAGkAZQBsAGQAIABhAHMAIABhACAAMgBEACAAYQByAHIAYQB5ACAAbQBhAGQAZQAgAFwAbgAgACAAIAAgACAAIAAgACAAIAAgACAAIAAgACAAIAAgACAAdQBwACAAbwBmACAAdABoAGUAIABzAGkAbgBnAGwAZQAgAGMAbwBsAHUAbQBuACAAbwBmACAAcgBvAHcAIAB0AGkAdABsAGUAcwAgAHIAZQBwAGUAYQB0AGUAZAAgAGEAYwByAG8AcwBzACAAdABoAGUAIABzAGEAbQBlACAAbgB1AG0AYgBlAHIAIABvAGYAIABjAG8AbAB1AG0AbgBzACAAYQBzACAAdABoAGUAcgBlACAAYQByAGUAIABjAG8AbAB1AG0AbgBzACAAaQBuACAAXABuACAAIAAgACAAIAAgACAAIAAgACAAIAAgACAAIAAgACAAIAB0AGgAZQAgAHMAZQBsAGUAYwB0AGUAZAAgAGMAbwBsAHUAbQBuACAAaABlAGEAZABlAHIAcwAgAC0AIAB0AGgAaQBzACAAMgBEACAAYQByAHIAYQB5ACAAaQBzACAAdABoAGUAbgAgAGMAbwBuAHYAZQByAHQAZQBkACAAdABvACAAYQAgAHMAaQBuAGcAbABlACAAYwBvAGwAdQBtAG4AIAB1AHMAaQBuAGcAIAB0AGgAZQAgAFQATwBDAE8ATAAoACkAIABmAHUAbgBjAHQAaQBvAG4AIABcAG4AIAAgACAAIAAgACAAIAAgACAAIAAgACAAIAAgACAAIAAgAHMAYwBhAG4AbgBpAG4AZwAgAGEAYwByAG8AcwBzACAAcgBvAHcAcwAuAFwAbgAgACAAIAAgACAAIAAgACAAIAAgACAAIAAgACAAIAAgACAAVABoAGUAIABlAHgAdABlAG4AZABlAGQAIABtAGUAdABoAG8AZABvAGwAbwBnAHkAIABjAG8AbgBzAHQAcgB1AGMAdABzACAAdABoAGUAIABrAGUAeQBzACAAZgBpAGUAbABkACAAdQBzAGkAbgBnACAAdABoAGUAIABNAEEASwBFAEEAUgBSAEEAWQAoACkAIABmAHUAbgBjAHQAaQBvAG4AIAB3AGgAZQByAGUAIABhACAAMgBEACAAYQByAHIAYQB5ACAAaQBzACAAYwByAGUAYQB0AGUAZAAgAFwAbgAgACAAIAAgACAAIAAgACAAIAAgACAAIAAgACAAIAAgACAAdwBoAGkAYwBoACAAaQBzACAAdABoAGUAIABuAHUAbQBiAGUAcgAgAG8AZgAgAHIAbwB3ACAAdABpAHQAbABlACAAcgBvAHcAcwAgAG0AdQBsAHQAaQBwAGwAaQBlAGQAIABiAHkAIAB0AGgAeQBlACAAbgB1AG0AYgBlAHIAIABvAGYAIABjAG8AbAB1AG0AbgAgAGgAZQBhAGQAZQByACAAYwBvAGwAdQBtAG4AcwAgAHQAYQBsAGwAIABiAHkAIAB0AGgAZQAgAG4AdQBtAGIAZQByACAAXABuACAAIAAgACAAIAAgACAAIAAgACAAIAAgACAAIAAgACAAIABvAGYAIABjAG8AbAB1AG0AbgBzACAAaQBuACAAdABoAGUAIABzAGUAbABlAGMAdABlAGQAIAByAG8AdwAgAHQAaQB0AGwAZQBzACAAcgBhAG4AZwBlAC4AIABUAGgAaQBzACAAMgBEACAAYQByAHIAYQB5ACAAaQBzACAAdABoAGUAbgAgAHAAbwBwAHUAbABhAHQAZQBkACAAYgB5ACAAdABoAGUAIABNAEEASwBFAEEAUgBSAEEAWQAoACkAIABMAGEAbQBiAGQAYQAgAHUAcwBpAG4AZwAgAFwAbgAgACAAIAAgACAAIAAgACAAIAAgACAAIAAgACAAIAAgACAAYQBuACAASQBOAEQARQBYACgAKQAgAGYAdQBuAGMAdABpAG8AbgAgAG8AbgAgAHQAaABlACAAbwByAGkAZwBpAG4AYQBsAGwAeQAgAHMAZQBsAGUAYwB0AGUAZAAgAHIAbwB3ACAAdABpAHQAbABlAHMAIAByAGEAbgBnAGUALgBcAG4AIAAgACAAIAAgACAAIAAgACAAIAAgACAAIAAgACAAIAAgAEMAdQByAHIAZQBuAHQAbAB5ACAAYQAgAHMAaQBtAHAAbABlACAAbQBlAHQAaABvAGQAbwBsAG8AZwB5ACAAKABUAE8AQwBPAEwAKAApACkAIABpAHMAIAB1AHMAZQBkACAAdABvACAAcABvAHAAdQBsAGEAdABlACAAdABoAGUAIAB2AGEAbAB1AGUAcwAgAGYAaQBlAGwAZAAsACAAdwBoAGkAYwBoACAAdwBvAHUAbABkACAAaQBkAGUAYQBsAGwAeQAgAGIAZQAgAHUAcABkAGEAdABlAGQAIABcAG4AIAAgACAAIAAgACAAIAAgACAAIAAgACAAIAAgACAAIAAgAHQAbwAgAGEAIABtAG8AcgBlACAAcgBvAGIAdQBzAHQAIABtAGUAdABoAG8AZABvAGwAbwBnAHkAIABzAHUAYwBoACAAYQBzACAAdABoAGUAIABJAE4ARABFAFgALQBYAE0AQQBUAEMASAAgAGEAcABwAHIAbwBhAGMAaAAuAFwAbgAgACAAIAAgAFAAQQBSAEEATQBFAFQARQBSAFMAOgAgACAAcgBvAHcAXwBoAGUAYQBkAGUAcgBzACAAIAAgACAAWwByAGUAcQB1AGkAcgBlAGQAXQAgACAAUgBhAG4AZwBlACAAbwBmACAAYwBlAGwAbABzACAAaQBuACAAYQAgAHMAaQBuAGcAbABlACAAYwBvAGwAdQBtAG4AIAAoADEAKwAgAHIAbwB3AHMALAAgADEAIABjAG8AbAApACAAdABoAGEAdAAgAHAAcgBvAHYAaQBkAGUAIAB0AGgAZQAgAGsAZQB5ACAAZgBpAGUAbABkAFwAbgAgACAAIAAgACAAIAAgACAAIAAgACAAIAAgACAAIAAgACAAYwBvAGwAdQBtAG4AXwBoAGUAYQBkAGUAcgBzACAAWwByAGUAcQB1AGkAcgBlAGQAXQAgACAAUgBhAG4AZwBlACAAbwBmACAAYwBlAGwAbABzACAAaQBuACAAYQAgAHMAaQBuAGcAbABlACAAcgBvAHcAIAAoADEAIAByAG8AdwAsACAAMQArACAAYwBvAGwAKQAgAHQAaABhAHQAIABwAHIAbwB2AGkAZABlACAAdABoAGUAIABuAGEAbQBlACAAZgBpAGUAbABkAFwAbgAgACAAIAAgACAAIAAgACAAIAAgACAAIAAgACAAIAAgACAAZABhAHQAYQAgACAAIAAgACAAIAAgACAAIAAgACAAWwByAGUAcQB1AGkAcgBlAGQAXQAgACAAUgBhAG4AZwBlACAAbwBmACAAYwBlAGwAbABzACAAdwBpAHQAaABpAG4AIAB0AGgAZQAgAHMAbwB1AHIAYwBlACAAZABhAHQAYQAgAHQAYQBiAGwAZQAgAHIAZQBwAHIAZQBzAGUAbgB0AGkAbgBnACAAdABoAGUAIABkAGEAdABhACAAcABvAGkAbgB0AHMAIAB0AG8AIABmAGwAYQB0ACAAXABuACAAIAAgACAAIAAgACAAIAAgACAAIAAgACAAIAAgACAAIAAgACAAIAAgACAAIAAgACAAIAAgACAAIAAgACAAIAAgACAAIAAgACAAIAAgACAAIAAgACAAIABmAGkAbABlADsAIABlAHgAcABlAGMAdABlAGQAIAB0AGgAYQB0ACAAdABoAGUAIABuAHUAbQBiAGUAcgAgAG8AZgAgAHIAbwB3AHMAIAB3AGkAbABsACAAbQBhAHQAYwBoACAAdABoAGUAIABuAHUAbQBiAGUAcgAgAG8AZgAgAHIAbwB3AHMAIABpAG4AIAB0AGgAZQAgAFwAbgAgACAAIAAgACAAIAAgACAAIAAgACAAIAAgACAAIAAgACAAIAAgACAAIAAgACAAIAAgACAAIAAgACAAIAAgACAAIAAgACAAIAAgACAAIAAgACAAIAAgACAAcgBvAHcAXwBoAGUAYQBkAGUAcgBzACAAcABhAHIAYQBtAGUAdABlAHIALAAgAGEAbgBkACAAdABoAGUAIABuAHUAbQBiAGUAcgAgAG8AZgAgAGMAbwBsAHUAbQBuAHMAIAB3AGkAbABsACAAbQBhAHQAYwBoACAAdABoAGUAIABjAG8AbAB1AG0AbgBfAGgAZQBhAGQAZQByAHMAIABwAGEAcgBhAG0AZQB0AGUAcgBcAG4AIAAgACAAIAAgACAAIAAgACAAIAAgACAAIAAgACAAIAAgAHIAZQBwAGwAYQBjAGUAXwBiAGwAYQBuAGsAcwAgAFsAbwBwAHQAaQBvAG4AYQBsAF0AIAAgAFMAaQBuAGcAbABlACAAdgBhAGwAdQBlACAAaQBuAHAAdQB0ACAAKABjAGEAbgAgAGIAZQAgAG4AdQBtAGUAcgBpAGMALAAgAHMAdAByAGkAbgBnACAAbwByACAAcgBlAGYAZQByAGUAbgBjAGUAKQA7ACAAdQBzAGUAZAAgAHQAbwAgAHIAZQBwAGwAYQBjAGUAIABhAG4AeQAgAFwAbgAgACAAIAAgACAAIAAgACAAIAAgACAAIAAgACAAIAAgACAAIAAgACAAIAAgACAAIAAgACAAIAAgACAAIAAgACAAIAAgACAAIAAgACAAIAAgACAAIAAgACAAYgBsAGEAbgBrACAAZABhAHQAYQAgAHAAbwBpAG4AdABzACAAdwBpAHQAaAAgAHQAaABlACAAdQBzAGUAcgAgAHAAYQBzAHMAZQBkACAAcABhAHIAYQBtAGUAdABlAHIALgAgAFwAbgAgACAAIAAgACAAIAAgACAAIAAgACAAIAAgACAAIAAgACAAIAAgACAAIAAgACAAIAAgACAAIAAgACAAIAAgACAAIAAgACAAIAAgACAAIAAgACAAIAAgACAATgBvAHQAZQA6ACAAdABoAGkAcwAgAHcAaQBsAGwAIABwAHIAZQB2AGUAbgB0ACAAdABoAGUAIABmAGkAbAB0AGUAcgBfAGIAbABhAG4AawBzACAAZgB1AG4AYwB0AGkAbwBuAGEAbABpAHQAeQAgAGYAcgBvAG0AIAB3AG8AcgBrAGkAbgBnACAAYQBzACAAZQB4AHAAZQBjAHQAZQBkACAAYQBzACAAXABuACAAIAAgACAAIAAgACAAIAAgACAAIAAgACAAIAAgACAAIAAgACAAIAAgACAAIAAgACAAIAAgACAAIAAgACAAIAAgACAAIAAgACAAIAAgACAAIAAgACAAIAB1AHMAZQBzACAAYgBsAGEAbgBrACAAcwB0AHIAaQBuAGcAIABkAGEAdABhACAAcABvAGkAbgB0AHMAIAAoAFwAIgBcACIAKQAgAGkAbgAgAHQAaABlACAAdgBhAGwAdQBlAHMAIABmAGkAZQBsAGQAXABuACAAIAAgACAAIAAgACAAIAAgACAAIAAgACAAIAAgACAAIABmAGkAbAB0AGUAcgBfAGIAbABhAG4AawBzACAAIABbAG8AcAB0AGkAbwBuAGEAbABdACAAIABUAFIAVQBFAC8ARgBBAEwAUwBFACAAaQBuAHAAdQB0ACAAcABhAHIAYQBtAGUAdABlAHIAIABhAGwAbABvAHcAaQBuAGcAIAB0AGgAZQAgAHUAcwBlAHIAIAB0AG8AIABmAGkAbAB0AGUAcgAgAG8AdQB0ACAAYgBsAGEAbgBrACAAcgBvAHcAcwAgAC8AIABiAGwAYQBuAGsAIABkAGEAdABhACAAXABuACAAIAAgACAAIAAgACAAIAAgACAAIAAgACAAIAAgACAAIAAgACAAIAAgACAAIAAgACAAIAAgACAAIAAgACAAIAAgACAAIAAgACAAIAAgACAAIAAgACAAIABwAG8AaQBuAHQAcwA7ACAAdwBpAGwAIABkAGUAZgBhAHUAbAB0ACAAdABvACAARgBBAEwAUwBFACAAaQBmACAAbgBvAHQAIABzAGUAdAAgAGIAeQAgAHUAcwBlAHIAXABuACAAIAAgACAARQBSAFIATwBSAEMASABFAEMASwBTADoAIAAjAFYAQQBMAFUARQAhACAAIAAgACAAIAAgACAAIABNAGkAcwBzAGkAbgBnAC8AbwBtAGkAdAB0AGUAZAAgAG4AbwBuAC0AbwBwAHQAaQBvAG4AYQBsACAAcABhAHIAYQBtAGUAdABlAHIAcwAgACgAcgBvAHcAXwBoAGUAYQBkAGUAcgBzACwAIABjAG8AbAB1AG0AbgBfAGgAZQBhAGQAZQByAHMALAAgAGQAYQB0AGEAKQBcAG4AIAAgACAAIAAgACAAIAAgACAAIAAgACAAIAAgACAAIAAgACMAVgBBAEwAVQBFACEAIAAgACAAIAAgACAAIAAgAHIAbwB3AF8AaABlAGEAZABlAHIAcwAgAHAAYQByAGEAbQBlAHQAZQByACAAZABvAGUAcwAgAG4AbwB0ACAAaABhAHYAZQAgAGEAdAAgAGwAZQBhAHMAdAAgADEAIAByAG8AdwAgAGEAbgBkACAAYQB0ACAAbABlAGEAcwB0ACAAMQAgAGMAbwBsAHUAbQBuAFwAbgAgACAAIAAgACAAIAAgACAAIAAgACAAIAAgACAAIAAgACAAIwBWAEEATABVAEUAIQAgACAAIAAgACAAIAAgACAAYwBvAGwAdQBtAG4AXwBoAGUAYQBkAGUAcgBzACAAcABhAHIAYQBtAGUAdABlAHIAIABkAG8AZQBzACAAbgBvAHQAIABoAGEAdgBlACAAYQB0ACAAbABlAGEAcwB0ACAAMQAgAGMAbwBsAHUAbQBuACwAIABvAHIAIABoAGEAcwAgAG0AbwByAGUAIAB0AGgAYQBuACAAMQAgAHIAbwB3AFwAbgAgACAAIAAgACAAIAAgACAAIAAgACAAIAAgACAAIAAgACAAIwBWAEEATABVAEUAIQAgACAAIAAgACAAIAAgACAAZABhAHQAYQAgAHAAYQByAGEAbQBlAHQAZQByACAAZABvAGUAcwAgAG4AbwB0ACAAaABhAHYAZQAgAGEAdAAgAGwAZQBhAHMAdAAgADEAIAByAG8AdwAgAGEAbgBkACAAYQB0ACAAbABlAGEAcwB0ACAAMQAgAGMAbwBsAHUAbQBuAFwAbgAgACAAIAAgACAAIAAgACAAIAAgACAAIAAgACAAIAAgACAAIwBDAEEATABDACEAIAAgACAAIAAgACAAIAAgACAAVABoAGUAIABuAHUAbQBiAGUAcgAgAG8AZgAgAHIAbwB3AHMAIABpAG4AIAB0AGgAZQAgAHAAYQBzAHMAZQBkACAAZABhAHQAYQAgAHQAYQBiAGwAZQAgACgAZABhAHQAYQApACAAcABhAHIAYQBtAGUAdABlAHIAIABkAG8AZQBzACAAbgBvAHQAIABtAGEAdABjAGgAIAB0AGgAZQAgAG4AdQBtAGIAZQByACAAbwBmACAAXABuACAAIAAgACAAIAAgACAAIAAgACAAIAAgACAAIAAgACAAIAAgACAAIAAgACAAIAAgACAAIAAgACAAIAAgACAAIAByAG8AdwBzACAAaQBuACAAdABoAGUAIAByAG8AdwBfAGgAZQBhAGQAZQByAHMAIABwAGEAcgBhAG0AZQB0AGUAcgA7ACAAbwByAFwAbgAgACAAIAAgACAAIAAgACAAIAAgACAAIAAgACAAIAAgACAAIAAgACAAIAAgACAAIAAgACAAIAAgACAAIAAgACAAVABoAGUAIABuAHUAbQBiAGUAcgAgAG8AZgAgAGMAbwBsAHUAbQBuAHMAIABpAG4AIAB0AGgAZQAgAHAAYQBzAHMAZQBkACAAZABhAHQAYQAgAHQAYQBiAGwAZQAgACgAZABhAHQAYQApACAAcABhAHIAYQBtAGUAdABlAHIAIABkAG8AZQBzACAAbgBvAHQAIABtAGEAdABjAGgAIAB0AGgAZQAgAG4AdQBtAGIAZQByACAAXABuACAAIAAgACAAIAAgACAAIAAgACAAIAAgACAAIAAgACAAIAAgACAAIAAgACAAIAAgACAAIAAgACAAIAAgACAAIABvAGYAIABjAG8AbAB1AG0AbgBzACAAaQBuACAAdABoAGUAIABjAG8AbAB1AG0AbgBfAGgAZQBhAGQAZQByAHMAIABwAGEAcgBhAG0AZQB0AGUAcgBcAG4AKgAvAFwAbgBGAGwAYQB0AHQAZQBuAF8ATQB1AGwAdABpAGsAZQB5ACAAPQAgAEwAQQBNAEIARABBACgAXABuACAAIAAgACAALwAvACAAUABhAHIAYQBtAGUAdABlAHIAIABkAGUAYwBsAGEAcgBhAHQAaQBvAG4AcwBcAG4AIAAgACAAIAByAG8AdwBfAGgAZQBhAGQAZQByAHMALABcAG4AIAAgACAAIABjAG8AbAB1AG0AbgBfAGgAZQBhAGQAZQByAHMALABcAG4AIAAgACAAIABkAGEAdABhACwAXABuACAAIAAgACAAWwByAGUAcABsAGEAYwBlAF8AYgBsAGEAbgBrAHMAXQAsAFwAbgAgACAAIAAgAFsAZgBpAGwAdABlAHIAXwBiAGwAYQBuAGsAcwBdACwAXABuACAAIAAgACAALwAvACAATQBhAGkAbgAgAHAAcgBvAGMAZQBkAHUAcgBlAFwAbgAgACAAIAAgAEwARQBUACgAXABuACAAIAAgACAAIAAgACAAIABfAHIAaAAsACAAcgBvAHcAXwBoAGUAYQBkAGUAcgBzACwAXABuACAAIAAgACAAIAAgACAAIABfAGMAaAAsACAAYwBvAGwAdQBtAG4AXwBoAGUAYQBkAGUAcgBzACwAXABuACAAIAAgACAAIAAgACAAIABfAGQAZAAsACAAZABhAHQAYQAsAFwAbgAgACAAIAAgACAAIAAgACAALwAvACAAQwBoAGUAYwBrACAAaQBuAHAAdQB0AHMAXABuACAAIAAgACAAIAAgACAAIAAvAC8AIAAgAC0ALQA+ACAAaQBzAHMAdQBlAHMAIABpAG4AIAB0AGgAZQAgAG0AYQBpAG4AIABwAGEAcwBzAGUAZAAgAHAAYQByAGEAbQBlAHQAZQByAHMAIAB3AGkAbABsACAAZwBpAHYAZQAgAGEAIAAjAFYAQQBMAFUARQAhACAAZQByAHIAbwByAFwAbgAgACAAIAAgACAAIAAgACAALwAvACAAIAAtAC0APgAgAG0AaQBzAG0AYQB0AGMAaAAgAGkAbgAgAGEAcgByAGEAeQAgAHMAaQB6AGUAIABvAGYAIABkAGEAdABhACAAdABhAGIAbABlACAAYQBuAGQAIAByAG8AdwBfAGgAZQBhAGQAZQByACAAYQBuAGQAIABjAG8AbAB1AG0AbgBfAGgAZQBhAGQAZQByACAAcgBhAG4AZwBlAHMAIAB3AGkAbABsACAAZwBpAHYAZQAgAGEAIAAjAEMAQQBMAEMAIQAgAGUAcgByAG8AcgBcAG4AIAAgACAAIAAgACAAIAAgAF8AaQBuAHAAQwBoAGsALAAgAEkARgBTACgAXABuACAAIAAgACAAIAAgACAAIAAgACAAIAAgAEkARgBFAFIAUgBPAFIAKAAgAE8AUgAoACAAUgBPAFcAUwAoAF8AcgBoACkAIAA8ACAAMQAsACAAQwBPAEwAVQBNAE4AUwAoAF8AcgBoACkAIAA8ACAAMQAsACAAUgBPAFcAUwAoAF8AYwBoACkAIAA8AD4AIAAxACwAIABDAE8ATABVAE0ATgBTACgAXwBjAGgAKQAgADwAIAAxACwAIABSAE8AVwBTACgAXwBkAGQAKQAgADwAIAAxACwAIABDAE8ATABVAE0ATgBTACgAXwBkAGQAKQAgADwAIAAxACkALAAgADMAKQAsACAAMwAsAFwAbgAgACAAIAAgACAAIAAgACAAIAAgACAAIABJAEYARQBSAFIATwBSACgAIABPAFIAKAAgAFIATwBXAFMAKABfAGQAZAApACAAPAA+ACAAUgBPAFcAUwAoAF8AcgBoACkALAAgAEMATwBMAFUATQBOAFMAKABfAGQAZAApACAAPAA+ACAAQwBPAEwAVQBNAE4AUwAoAF8AYwBoACkAKQAsACAAMwApACwAIAAxADQALABcAG4AIAAgACAAIAAgACAAIAAgACAAIAAgACAAVABSAFUARQAsACAAMAApACwAXABuACAAIAAgACAAIAAgACAAIAAvAC8AIABEAGUAYQBsACAAdwBpAHQAaAAgAG8AcAB0AGkAbwBuAGEAbAAgAHAAYQByAGEAbQBlAHQAZQByAHMAIABhAG4AZAAgAHMAZQB0ACAAZABlAGYAYQB1AGwAdAAgAHYAYQBsAHUAZQBzAFwAbgAgACAAIAAgACAAIAAgACAAXwByAHAALAAgAEkARgAoACAASQBTAE8ATQBJAFQAVABFAEQAKAByAGUAcABsAGEAYwBlAF8AYgBsAGEAbgBrAHMAKQAsACAAXAAiAFwAIgAsACAAcgBlAHAAbABhAGMAZQBfAGIAbABhAG4AawBzACkALABcAG4AIAAgACAAIAAgACAAIAAgAF8AZgBsAHQAcgAsACAASQBGACgAIABJAFMATwBNAEkAVABUAEUARAAoAGYAaQBsAHQAZQByAF8AYgBsAGEAbgBrAHMAKQAsACAARgBBAEwAUwBFACwAIABmAGkAbAB0AGUAcgBfAGIAbABhAG4AawBzACkALABcAG4AIAAgACAAIAAgACAAIAAgAC8ALwAgAEMAcgBlAGEAdABlACAAdABoAGUAIABrAGUAeQAgAGYAaQBlAGwAZABzACAALQAtACAAdQBzAGUAcwAgAHQAaABlACAATQBBAEsARQBBAFIAUgBBAFkAKAApACAAZgB1AG4AYwB0AGkAbwBuACAAdABvACAAYwByAGUAYQB0AGUAIAByAGUAcABlAGEAdAAgAGIAbABvAGMAawBzACAAbwBmACAAdABoAGUAIABzAGUAbABlAGMAdABlAGQAIAByAG8AdwBfAGgAZQBhAGQAZQByACAALwAgAGsAZQB5ACAAYwBvAGwAdQBtAG4AKABzACkAIABhAGwAbABvAHcAaQBuAGcAIABmAG8AcgAgADEAKwAgAGsAZQB5ACAAYwBvAGwAdQBtAG4AcwBcAG4AIAAgACAAIAAgACAAIAAgAF8AawBlAHkAcwAsACAATABFAFQAKABcAG4AIAAgACAAIAAgACAAIAAgACAAIAAgACAAXwByAHIALAAgAFIATwBXAFMAKABfAHIAaAApACwAXABuACAAIAAgACAAIAAgACAAIAAgACAAIAAgAF8AcgBjACwAIABDAE8ATABVAE0ATgBTACgAXwByAGgAKQAsAFwAbgAgACAAIAAgACAAIAAgACAAIAAgACAAIABfAGMAYwAsACAAQwBPAEwAVQBNAE4AUwAoAF8AYwBoACkALABcAG4AIAAgACAAIAAgACAAIAAgACAAIAAgACAATQBBAEsARQBBAFIAUgBBAFkAKABfAHIAcgAgACoAIABfAGMAYwAsACAAXwByAGMALAAgAEwAQQBNAEIARABBACgAXwByAG8AdwAsAF8AYwBvAGwALAAgAEkATgBEAEUAWAAoAF8AcgBoACwAIABGAEwATwBPAFIALgBNAEEAVABIACgAKABfAHIAbwB3ACAALQAgADEAKQAgAC8AIABfAGMAYwApACAAKwAgADEAKQApACkAXABuACAAIAAgACAAIAAgACAAIAAgACAAIAAgACkALABcAG4AIAAgACAAIAAgACAAIAAgAC8ALwAgAEMAcgBlAGEAdABlACAAdABoAGUAIABuAGEAbQBlAHMAIABmAGkAZQBsAGQAIAAtAC0AIAByAGUAcABlAGEAdABzACAAdABoAGUAIAByAG8AdwAgAG8AZgAgAGMAbwBsAHUAbQBuACAAaABlAGEAZABlAHIAcwAgAHQAbwAgAG0AYQB0AGMAaAAgAHQAaABlACAAbgB1AG0AYgBlAHIAIABvAGYAIAByAG8AdwAgAHQAaQB0AGwAZQBzACAAYQBuAGQAIABjAG8AbgB2AGUAcgB0AHMAIAB0AG8AIABhACAAcwBpAG4AZwBsAGUAIABjAG8AbAB1AG0AbgBcAG4AIAAgACAAIAAgACAAIAAgAF8AbgBhAG0AZQBzACwAIABUAE8AQwBPAEwAKAAgAEkARgAoACAAUwBFAFEAVQBFAE4AQwBFACgAIABSAE8AVwBTACgAXwByAGgAKQAsACAAMQApACwAIABfAGMAaAApACkALABcAG4AIAAgACAAIAAgACAAIAAgAC8ALwAgAEMAcgBlAGEAdABlACAAdABoAGUAIAB2AGEAbAB1AGUAcwAgAGYAaQBlAGwAZAAgAC0ALQAgAHUAcwBlAHMAIABhAG4AIABJAE4ARABFAFgALQBYAE0AQQBUAEMASAAgAG0AZQB0AGgAbwBkAG8AbABvAGcAeQAgAHQAbwAgAGcAZQB0ACAAdABoAGUAIABkAGEAdABhACAAcABvAGkAbgB0ACAAYgBhAHMAZQBkACAAbwBuACAAdABoAGUAIABrAGUAeQAgAGEAbgBkACAAbgBhAG0AZQBzACAAZgBpAGUAbABkAHMAOwAgAGUAbQBwAHQAeQAgAGQAYQB0AGEAIABwAG8AaQBuAHQAcwAgAHcAaQBsAGwAIABzAGgAbwB3ACAAYQBzACAAMAAgACgAegBlAHIAbwApAFwAbgAgACAAIAAgACAAIAAgACAALwAvACAAIAAtAC0APgAgAHQAZQBzAHQAcwAgAGYAbwByACAAYgBsAGEAbgBrACAAZABhAHQAYQAgAHAAbwBpAG4AdABzACAAYQBuAGQAIAByAGUAcABsAGEAYwBlAHMAIAB3AGkAdABoACAAdABoAGUAIABvAHAAdABpAG8AbgBhAGwAIAByAGUAcABsAGEAYwBlAF8AYgBsAGEAbgBrAHMAIABwAGEAcgBhAG0AZQB0AGUAcgBcAG4AIAAgACAAIAAgACAAIAAgAC8ALwAgACAALQAtAD4AIABiAHkAIABkAGUAZgBhAHUAbAB0ACAAYgBsAGEAbgBrACAAZABhAHQAYQAgAHAAbwBpAG4AdABzACAAYQByAGUAIABwAHIAZQBzAGUAcgB2AGUAZAAgAHUAcwBpAG4AZwAgAGEAIABOAHUAbABsAFMAdAByAGkAbgBnACAAKABcACIAXAAiACkAIAB0AG8AIABhAGwAbABvAHcAIABmAG8AcgAgAG8AcAB0AGkAbwBuAGEAbAAgAGYAaQBsAHQAZQByAGkAbgBnAFwAbgAgACAAIAAgACAAIAAgACAAXwB2AGEAbAB1AGUAcwAsACAATABFAFQAKABcAG4AIAAgACAAIAAgACAAIAAgACAAIAAgACAAXwBkAHAALAAgAFQATwBDAE8ATAAoAF8AZABkACkALABcAG4AIAAgACAAIAAgACAAIAAgACAAIAAgACAASQBGACgAIABJAFMAQgBMAEEATgBLACgAXwBkAHAAKQAsACAAXwByAHAALAAgAF8AZABwACkAXABuACAAIAAgACAAIAAgACAAIAAgACAAIAAgACkALABcAG4AIAAgACAAIAAgACAAIAAgAC8ALwAgAEMAYQBsAGMAdQBsAGEAdABlACAAbwB1AHQAcAB1AHQAIAAtAC0AIABzAHQAYQBjAGsAIABrAGUAeQAsACAAbgBhAG0AZQAgAGEAbgBkACAAdgBhAGwAdQBlACAAYwBvAGwAdQBtAG4AcwAgACgAXwBkAHQAKQAsACAAYQBuAGQAIABmAGkAbAB0AGUAcgAgAGIAbABhAG4AawBzACAAdgBhAGwAdQBlACAAcgBvAHcAcwAgAGkAZgAgAHIAZQBxAHUAaQByAGUAZAAgACgAXwBmAGwAdAByACkAXABuACAAIAAgACAAIAAgACAAIAAvAC8AIAAgAC0ALQA+ACAAIAB0AGgAZQAgAHIAbwB3ACAAZgBpAGwAdABlAHIAaQBuAGcAIAByAGUAbABpAGUAcwAgAG8AbgAgAGIAbABhAG4AawAgAGQAYQB0AGEAIABwAG8AaQBuAHQAcwAgAHUAcwBpAG4AZwAgAE4AdQBsAGwAUwB0AHIAaQBuAGcAIAAoAFwAIgBcACIAKQAgAHQAbwAgAHcAbwByAGsAIABjAG8AcgByAGUAYwB0AGwAeQAsACAAcwBvACAAdwBpAGwAbAAgAG4AbwB0ACAAZgB1AG4AYwB0AGkAbwBuACAAaQBmACAAdABoAGUAIAByAGUAcABsAGEAYwBlAF8AYgBsAGEAbgBrAHMAIABmAHUAbgBjAHQAaQBvAG4AIABpAHMAIAB1AHMAZQBkAFwAbgAgACAAIAAgACAAIAAgACAAXwBjAGEAbABjACwAIABMAEUAVAAoAFwAbgAgACAAIAAgACAAIAAgACAAIAAgACAAIABfAGQAdAAsACAASABTAFQAQQBDAEsAKABfAGsAZQB5AHMALAAgAF8AbgBhAG0AZQBzACwAIABfAHYAYQBsAHUAZQBzACkALABcAG4AIAAgACAAIAAgACAAIAAgACAAIAAgACAASQBGACgAXwBmAGwAdAByACwAIABGAEkATABUAEUAUgAoAF8AZAB0ACwAIABDAEgATwBPAFMARQBDAE8ATABTACgAXwBkAHQALAAgAC0AMQApACAAPAA+ACAAXAAiAFwAIgApACwAIABfAGQAdAApAFwAbgAgACAAIAAgACAAIAAgACAAIAAgACAAIAApACwAXABuACAAIAAgACAAIAAgACAAIAAvAC8AIABTAGUAbABlAGMAdAAgAHIAZQB0AHUAcgBuACAAdgBhAGwAdQBlACAAZABlAHAAZQBuAGQAaQBuAGcAIABvAG4AIABpAG4AcAB1AHQAIABjAGgAZQBjAGsAcwAgAHMAdABhAHQAdQBzACAALQAtACAAZgBvAHIAIABpAG4AcAB1AHQAIABjAGgAZQBjAGsAIABmAGEAaQBsAHUAcgBlACAAcgBlAHQAdQByAG4AIABhAG4AIABFAHgAYwBlAGwAIABlAHIAcgBvAHIALAAgAG8AdABoAGUAcgB3AGkAcwBlACAAcgBlAHQAdQByAG4AIAB0AGgAZQAgAGMAYQBsAGMAdQBsAGEAdABlAGQAIAByAGUAcwB1AGwAdAAgACgAXwBjAGEAbABjACkAXABuACAAIAAgACAAIAAgACAAIABJAEYAKABfAGkAbgBwAEMAaABrACAAPQAgADAALAAgAF8AYwBhAGwAYwAsACAAUgBTAF8AQwBFAHIAcgAoAF8AaQBuAHAAQwBoAGsAKQApAFwAbgAgACAAIAAgACkAXABuACkAIgB9AF0ALAAiAHAAcgBvAGoAZQBjAHQATgBhAG0AZQBzACIAOgBbACIAVABFAFMAVAAuAEEAYgBvAHUAdAAiACwAIgBUAEUAUwBUAC4AQwBFAHIAcgAiACwAIgBUAEUAUwBUAC4ARgBsAGEAdAB0AGUAbgAiACwAIgBUAEUAUwBUAC4ARgBsAGEAdAB0AGUAbgBfAE0AdQBsAHQAaQBrAGUAeQAi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Cj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GcAYgAiAH0AfQA=</AFEJSONBlob>
</file>

<file path=customXml/itemProps1.xml><?xml version="1.0" encoding="utf-8"?>
<ds:datastoreItem xmlns:ds="http://schemas.openxmlformats.org/officeDocument/2006/customXml" ds:itemID="{E868B07E-8E73-453F-8EDC-C5D00DFF7CD9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TextBetween</vt:lpstr>
      <vt:lpstr>Demo</vt:lpstr>
      <vt:lpstr>Lookups</vt:lpstr>
      <vt:lpstr>_OnOff</vt:lpstr>
      <vt:lpstr>_YesNo</vt:lpstr>
    </vt:vector>
  </TitlesOfParts>
  <Company>RXL Development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RXL_TextBetween Lambda Function</dc:title>
  <dc:subject>Excel LAMBDA function development</dc:subject>
  <dc:creator>Robert Silk</dc:creator>
  <cp:keywords>https://excel-bits.net</cp:keywords>
  <dc:description/>
  <cp:lastModifiedBy>Robert Silk</cp:lastModifiedBy>
  <dcterms:created xsi:type="dcterms:W3CDTF">2023-11-03T12:13:36Z</dcterms:created>
  <dcterms:modified xsi:type="dcterms:W3CDTF">2025-05-16T09:52:05Z</dcterms:modified>
  <cp:category>LAMBDA functions</cp:category>
</cp:coreProperties>
</file>