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D:\Work\_RXL\Development\LAMBDA\"/>
    </mc:Choice>
  </mc:AlternateContent>
  <xr:revisionPtr revIDLastSave="0" documentId="13_ncr:1_{0A60DE63-B198-4826-99B7-F7AA848943CB}" xr6:coauthVersionLast="47" xr6:coauthVersionMax="47" xr10:uidLastSave="{00000000-0000-0000-0000-000000000000}"/>
  <bookViews>
    <workbookView xWindow="-108" yWindow="-108" windowWidth="23256" windowHeight="12456" xr2:uid="{C29E0D24-0EA8-4D41-8E06-9F040E158B6C}"/>
  </bookViews>
  <sheets>
    <sheet name="UnPivot" sheetId="13" r:id="rId1"/>
    <sheet name="Demo" sheetId="14" r:id="rId2"/>
    <sheet name="Lookups" sheetId="12" r:id="rId3"/>
  </sheets>
  <definedNames>
    <definedName name="_OnOff">Lookups!$C$6:$C$7</definedName>
    <definedName name="_YesNo">Lookups!$C$3:$C$4</definedName>
    <definedName name="RXL_UnPivot" comment="Unpivot (&quot;flatten&quot;) a 2D source array into a vertical data table; each source data point represented as an individual row">_xlfn.LAMBDA(_xlpm.data,_xlpm.row_headers,_xlpm.column_headers,_xlop.by_column,_xlop.replace_data_blanks,_xlop.filter_blanks,_xlop.filter_errors,_xlop.fill_row_blanks,_xlop.fill_column_blanks,_xlop.output_vertical, _xlfn.LET(_xlpm._dd, _xlpm.data, _xlpm._rh, _xlpm.row_headers, _xlpm._ch, _xlpm.column_headers, _xlpm._byCol, IF(_xlfn.ISOMITTED(_xlpm.by_column), 0, IF(_xlpm.by_column, 1, 0)), _xlpm._repD, IF(_xlfn.ISOMITTED(_xlpm.replace_data_blanks), "", IF(ISLOGICAL(_xlpm.replace_data_blanks), IF(_xlpm.replace_data_blanks, NA(), ""), _xlpm.replace_data_blanks)), _xlpm._fltrB, IF(_xlfn.ISOMITTED(_xlpm.filter_blanks), 0, IF(_xlpm.filter_blanks, 1, 0)), _xlpm._fltrE, IF(_xlfn.ISOMITTED(_xlpm.filter_errors), 0, IF(_xlpm.filter_errors, 1, 0)), _xlpm._rowB, IF(_xlfn.ISOMITTED(_xlpm.fill_row_blanks), 0, _xlpm.fill_row_blanks), _xlpm._colB, IF(_xlfn.ISOMITTED(_xlpm.fill_column_blanks), 0, _xlpm.fill_column_blanks), _xlpm._vrt, IF(_xlfn.ISOMITTED(_xlpm.output_vertical), 1, IF(_xlpm.output_vertical, 1, 0)), _xlpm._repR, IF(OR(ISNUMBER(_xlpm._rowB), ISLOGICAL(_xlpm._rowB)), "", _xlpm._rowB), _xlpm._repC, IF(OR(ISNUMBER(_xlpm._colB), ISLOGICAL(_xlpm._colB)), "", _xlpm._colB), _xlpm._dirR, IF(OR(ISNUMBER(_xlpm._rowB), ISLOGICAL(_xlpm._rowB)), INT(_xlpm._rowB), 0), _xlpm._dirC, IF(OR(ISNUMBER(_xlpm._colB), ISLOGICAL(_xlpm._colB)), INT(_xlpm._colB), 0), _xlpm._inpChk, _xlfn.IFS(IFERROR(OR(ROWS(_xlpm._rh) &lt; 1, COLUMNS(_xlpm._rh) &lt; 1, ROWS(_xlpm._ch) &lt; 1, COLUMNS(_xlpm._ch) &lt; 1, ROWS(_xlpm._dd) &lt; 1, COLUMNS(_xlpm._dd) &lt; 1), 3), 3, IFERROR(OR(ROWS(_xlpm._dd) &lt;&gt; ROWS(_xlpm._rh), COLUMNS(_xlpm._dd) &lt;&gt; COLUMNS(_xlpm._ch)), 3), 2, TRUE, 1), _xlpm._kCols, IF(_xlpm._byCol, TRANSPOSE(_xlpm._ch), _xlpm._rh), _xlpm._nCols, IF(_xlpm._byCol, _xlpm._rh, TRANSPOSE(_xlpm._ch)), _xlpm._rK, ROWS(_xlpm._kCols), _xlpm._cK, COLUMNS(_xlpm._kCols), _xlpm._rN, ROWS(_xlpm._nCols), _xlpm._cN, COLUMNS(_xlpm._nCols), _xlpm._keys, _xlfn.LET(_xlpm._kRep, IF(_xlpm._byCol, _xlpm._repC, _xlpm._repR), _xlpm._kDir, IF(_xlpm._byCol, _xlpm._dirC, _xlpm._dirR), _xlpm._kArr, IF(_xlpm._kDir = -1, INDEX(_xlpm._kCols, _xlfn.SEQUENCE(_xlpm._rK, 1, _xlpm._rK, -1), _xlfn.SEQUENCE(1, _xlpm._cK)), _xlpm._kCols), _xlpm._kFil, _xlfn.DROP(_xlfn.REDUCE(0, _xlfn.SEQUENCE(_xlpm._cK), _xlfn.LAMBDA(_xlpm._arr,_xlpm._col, _xlfn.HSTACK(_xlpm._arr, _xlfn.SCAN("", _xlfn.CHOOSECOLS(_xlpm._kArr, _xlpm._col), _xlfn.LAMBDA(_xlpm._acc,_xlpm._val, IF(ISBLANK(_xlpm._val), IF(_xlpm._kDir = 0, _xlpm._kRep, _xlpm._acc), _xlpm._val)))))), , 1), _xlpm._out, IF(_xlpm._kDir = -1, INDEX(_xlpm._kFil, _xlfn.SEQUENCE(_xlpm._rK, 1, _xlpm._rK, -1), _xlfn.SEQUENCE(1, _xlpm._cK)), _xlpm._kFil), _xlfn.MAKEARRAY(_xlpm._rK * _xlpm._rN, _xlpm._cK, _xlfn.LAMBDA(_xlpm._row,_xlpm._col, INDEX(_xlpm._out, ROUNDUP(_xlpm._row / _xlpm._rN, 0), _xlpm._col)))), _xlpm._names, _xlfn.LET(_xlpm._nRep, IF(_xlpm._byCol, _xlpm._repR, _xlpm._repC), _xlpm._nDir, IF(_xlpm._byCol, _xlpm._dirR, _xlpm._dirC), _xlpm._nArr, IF(_xlpm._nDir = -1, INDEX(_xlpm._nCols, _xlfn.SEQUENCE(_xlpm._rN, 1, _xlpm._rN, -1), _xlfn.SEQUENCE(1, _xlpm._cN)), _xlpm._nCols), _xlpm._nFil, _xlfn.DROP(_xlfn.REDUCE(0, _xlfn.SEQUENCE(_xlpm._cN), _xlfn.LAMBDA(_xlpm._arr,_xlpm._col, _xlfn.HSTACK(_xlpm._arr, _xlfn.SCAN("", _xlfn.CHOOSECOLS(_xlpm._nArr, _xlpm._col), _xlfn.LAMBDA(_xlpm._acc,_xlpm._val, IF(ISBLANK(_xlpm._val), IF(_xlpm._nDir = 0, _xlpm._nRep, _xlpm._acc), _xlpm._val)))))), , 1), _xlpm._out, IF(_xlpm._nDir = -1, INDEX(_xlpm._nFil, _xlfn.SEQUENCE(_xlpm._rN, 1, _xlpm._rN, -1), _xlfn.SEQUENCE(1, _xlpm._cN)), _xlpm._nFil), _xlfn.MAKEARRAY(_xlpm._rK * _xlpm._rN, _xlpm._cN, _xlfn.LAMBDA(_xlpm._row,_xlpm._col, INDEX(_xlpm._out, MOD(_xlpm._row - 1, _xlpm._rN) + 1, _xlpm._col)))), _xlpm._values, _xlfn.LET(_xlpm._dp, _xlfn.TOCOL(_xlpm._dd, , _xlpm._byCol), IF(ISBLANK(_xlpm._dp), _xlpm._repD, _xlpm._dp)), _xlpm._rtn, _xlfn.LET(_xlpm._dt, _xlfn.HSTACK(_xlpm._keys, _xlpm._names, _xlpm._values), _xlpm._vl, _xlfn.CHOOSECOLS(_xlpm._dt, -1), _xlpm._dfB, IF(_xlpm._fltrB, _xlfn._xlws.FILTER(_xlpm._dt, IF(ISERROR(_xlpm._vl), TRUE, _xlfn.IFNA(_xlpm._vl, "#") &lt;&gt; "")), _xlpm._dt), _xlpm._dfE, IF(_xlpm._fltrE, _xlfn._xlws.FILTER(_xlpm._dfB, NOT(ISERROR(_xlfn.CHOOSECOLS(_xlpm._dfB, -1)))), _xlpm._dfB), IF(NOT(_xlpm._vrt), TRANSPOSE(_xlpm._dfE), _xlpm._dfE)), CHOOSE(_xlpm._inpChk, _xlpm._rtn, _xlfn.LAMBDA(0), #VALUE!)))</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37" i="14" l="1" a="1"/>
  <c r="D531" i="13"/>
  <c r="D532" i="13"/>
  <c r="I243" i="13" a="1"/>
  <c r="I243" i="13" s="1"/>
  <c r="H137" i="13" a="1"/>
  <c r="H137" i="13" s="1"/>
  <c r="J351" i="13" a="1"/>
  <c r="J351" i="13" s="1"/>
  <c r="J542" i="13" a="1"/>
  <c r="J542" i="13" s="1"/>
  <c r="D528" i="13"/>
  <c r="E507" i="13" a="1"/>
  <c r="E507" i="13" s="1"/>
  <c r="H479" i="13" a="1"/>
  <c r="H479" i="13" s="1"/>
  <c r="H463" i="13" a="1"/>
  <c r="H463" i="13" s="1"/>
  <c r="D497" i="13" a="1"/>
  <c r="D475" i="13" a="1"/>
  <c r="I140" i="14"/>
  <c r="D150" i="14"/>
  <c r="D138" i="14" a="1"/>
  <c r="M117" i="14" a="1"/>
  <c r="I117" i="14" a="1"/>
  <c r="M133" i="14"/>
  <c r="I132" i="14"/>
  <c r="M97" i="14" a="1"/>
  <c r="I97" i="14" a="1"/>
  <c r="M113" i="14"/>
  <c r="I112" i="14"/>
  <c r="I78" i="14" a="1"/>
  <c r="I93" i="14"/>
  <c r="L24" i="14" a="1"/>
  <c r="L74" i="14"/>
  <c r="H73" i="14"/>
  <c r="D72" i="14"/>
  <c r="H24" i="14" a="1"/>
  <c r="D24" i="14" a="1"/>
  <c r="B2" i="14"/>
  <c r="D339" i="13"/>
  <c r="D345" i="13" s="1" a="1"/>
  <c r="D345" i="13" s="1"/>
  <c r="AM27" i="13" a="1"/>
  <c r="AM27" i="13" s="1"/>
  <c r="AH27" i="13" a="1"/>
  <c r="AH27" i="13" s="1"/>
  <c r="AD27" i="13" a="1"/>
  <c r="AD27" i="13" s="1"/>
  <c r="Z27" i="13" a="1"/>
  <c r="Z27" i="13" s="1"/>
  <c r="V27" i="13" a="1"/>
  <c r="V27" i="13" s="1"/>
  <c r="R27" i="13" a="1"/>
  <c r="R27" i="13" s="1"/>
  <c r="N27" i="13" a="1"/>
  <c r="N27" i="13" s="1"/>
  <c r="K27" i="13" a="1"/>
  <c r="K27" i="13" s="1"/>
  <c r="J27" i="13" a="1"/>
  <c r="J27" i="13" s="1"/>
  <c r="I27" i="13" a="1"/>
  <c r="I27" i="13" s="1"/>
  <c r="F27" i="13" a="1"/>
  <c r="F27" i="13" s="1"/>
  <c r="E27" i="13" a="1"/>
  <c r="E27" i="13" s="1"/>
  <c r="D27" i="13" a="1"/>
  <c r="D27" i="13" s="1"/>
  <c r="D233" i="13"/>
  <c r="D238" i="13" s="1" a="1"/>
  <c r="D238" i="13" s="1"/>
  <c r="D128" i="13"/>
  <c r="D133" i="13" s="1" a="1"/>
  <c r="D133" i="13" s="1"/>
  <c r="I137" i="14" l="1"/>
  <c r="G27" i="13" a="1"/>
  <c r="G27" i="13" s="1"/>
  <c r="D536" i="13" a="1"/>
  <c r="D536" i="13" s="1"/>
  <c r="H24" i="14"/>
  <c r="D24" i="14"/>
  <c r="D138" i="14"/>
  <c r="M97" i="14"/>
  <c r="I78" i="14"/>
  <c r="M117" i="14"/>
  <c r="I117" i="14"/>
  <c r="I97" i="14"/>
  <c r="L24" i="14"/>
  <c r="L27" i="13" a="1"/>
  <c r="L27" i="13" s="1"/>
  <c r="D497" i="13"/>
  <c r="D475" i="13"/>
  <c r="D479" i="13" s="1" a="1"/>
  <c r="D479" i="13" s="1"/>
  <c r="D462" i="13" a="1"/>
  <c r="D462" i="13" s="1"/>
  <c r="G463" i="13" a="1"/>
  <c r="G463" i="13" s="1"/>
  <c r="B22" i="13"/>
  <c r="E501" i="13" l="1" a="1"/>
  <c r="E501" i="13" s="1"/>
  <c r="J501" i="13" a="1"/>
  <c r="J501" i="13" s="1"/>
  <c r="G479" i="13" a="1"/>
  <c r="G479" i="13" s="1"/>
  <c r="B124" i="13"/>
  <c r="B443" i="13" l="1"/>
  <c r="B634" i="1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<sst xmlns="http://schemas.openxmlformats.org/spreadsheetml/2006/main" count="518" uniqueCount="327">
  <si>
    <t>End of Sheet</t>
  </si>
  <si>
    <t>Purpose:</t>
  </si>
  <si>
    <t>Lookup Tables</t>
  </si>
  <si>
    <t>_YesNo</t>
  </si>
  <si>
    <t>Development</t>
  </si>
  <si>
    <t>_OnOff</t>
  </si>
  <si>
    <t>Final Version</t>
  </si>
  <si>
    <t>UnPivot Function</t>
  </si>
  <si>
    <t>Data Table:</t>
  </si>
  <si>
    <t>Category.1</t>
  </si>
  <si>
    <t>Category.2</t>
  </si>
  <si>
    <t>Category.3</t>
  </si>
  <si>
    <t>Category.4</t>
  </si>
  <si>
    <t>Jan</t>
  </si>
  <si>
    <t>Feb</t>
  </si>
  <si>
    <t>Mar</t>
  </si>
  <si>
    <t>Apr</t>
  </si>
  <si>
    <t>May</t>
  </si>
  <si>
    <t>Jun</t>
  </si>
  <si>
    <t>Jul</t>
  </si>
  <si>
    <t>Aug</t>
  </si>
  <si>
    <t>Sep</t>
  </si>
  <si>
    <t>Oct</t>
  </si>
  <si>
    <t>Nov</t>
  </si>
  <si>
    <t>Dec</t>
  </si>
  <si>
    <t>P_1</t>
  </si>
  <si>
    <t>P_2</t>
  </si>
  <si>
    <t>P_3</t>
  </si>
  <si>
    <t>P_4</t>
  </si>
  <si>
    <t>P_5</t>
  </si>
  <si>
    <t>P_6</t>
  </si>
  <si>
    <t>P_7</t>
  </si>
  <si>
    <t>P_8</t>
  </si>
  <si>
    <t>P_9</t>
  </si>
  <si>
    <t>P_10</t>
  </si>
  <si>
    <t>P_11</t>
  </si>
  <si>
    <t>P_12</t>
  </si>
  <si>
    <t>AAA</t>
  </si>
  <si>
    <t>BBB</t>
  </si>
  <si>
    <t>CCC</t>
  </si>
  <si>
    <t>DDD</t>
  </si>
  <si>
    <t>EEE</t>
  </si>
  <si>
    <t>FFF</t>
  </si>
  <si>
    <t>GGG</t>
  </si>
  <si>
    <t>HHH</t>
  </si>
  <si>
    <t>LAMBDA v.3 (INDEX-XMATCH + value test</t>
  </si>
  <si>
    <t>LAMBDA v.4 (INDEX-XMATCH + value test</t>
  </si>
  <si>
    <t>LAMBDA v.5 (multikey cols + INDEX-XMATCH + value test</t>
  </si>
  <si>
    <t>LAMBDA v.6 (multikey cols + INDEX-XMATCH + value test</t>
  </si>
  <si>
    <t>TOCOL-IFNA</t>
  </si>
  <si>
    <t>TOCOL</t>
  </si>
  <si>
    <t>INDEX-MATCH</t>
  </si>
  <si>
    <t>TOCOL-IF-SEQ</t>
  </si>
  <si>
    <t>LAMBDA v.1 (simple data)</t>
  </si>
  <si>
    <t>LAMBDA v.2a (INDEX-XMATCH data)</t>
  </si>
  <si>
    <t>LAMBDA v.2b (INDEX-XMATCH + value test)</t>
  </si>
  <si>
    <t xml:space="preserve"> + optional filter)</t>
  </si>
  <si>
    <t xml:space="preserve"> + optional filter + input checks)</t>
  </si>
  <si>
    <t xml:space="preserve"> + optional filter + optional transpose + input checks)</t>
  </si>
  <si>
    <t>Key_Col</t>
  </si>
  <si>
    <t>Name_Col</t>
  </si>
  <si>
    <t>Value_Col</t>
  </si>
  <si>
    <t xml:space="preserve">Replace blanks:  </t>
  </si>
  <si>
    <t xml:space="preserve">Filter blanks:  </t>
  </si>
  <si>
    <t xml:space="preserve">Output Vertical:  </t>
  </si>
  <si>
    <t>Lambda function used to unpivot a table of data into a single data table for further analysis</t>
  </si>
  <si>
    <t>Allows for the creation of a so-called "flat-file" of tabular data, where each data point is a single row and the other data columns provide additional information</t>
  </si>
  <si>
    <t>In the function output array, there can be one or more Key columns along with a single Name column and single Values column</t>
  </si>
  <si>
    <t>Requires the flexibilty to replace blank values with a chosen value/string, as well filtering out blanks and/or errors</t>
  </si>
  <si>
    <t xml:space="preserve">By column:  </t>
  </si>
  <si>
    <t xml:space="preserve">Filter errors:  </t>
  </si>
  <si>
    <t>UnPivot()</t>
  </si>
  <si>
    <t>Description:</t>
  </si>
  <si>
    <t>Parameters:</t>
  </si>
  <si>
    <t>Errors:</t>
  </si>
  <si>
    <t>Function:</t>
  </si>
  <si>
    <t>Single Key Column</t>
  </si>
  <si>
    <t>Extended Functionality &amp; Testing</t>
  </si>
  <si>
    <t>Multiple Key columns -- Row Headers as Key columns, single Name column</t>
  </si>
  <si>
    <t>Multiple Key columns -- Row Headers or Column Headers as Key columns, others as Name columns</t>
  </si>
  <si>
    <t>LET(</t>
  </si>
  <si>
    <t>_rh, row_headers,</t>
  </si>
  <si>
    <t>_ch, column_headers,</t>
  </si>
  <si>
    <t>_dd, data,</t>
  </si>
  <si>
    <t>_inpChk, IFS(</t>
  </si>
  <si>
    <t>IFERROR( OR( ROWS(_rh) &lt; 1, COLUMNS(_rh) &lt; 1, ROWS(_ch) &lt; 1, COLUMNS(_ch) &lt; 1, ROWS(_dd) &lt; 1, COLUMNS(_dd) &lt; 1), 3), 3,</t>
  </si>
  <si>
    <t>IFERROR( OR( ROWS(_dd) &lt;&gt; ROWS(_rh), COLUMNS(_dd) &lt;&gt; COLUMNS(_ch)), 3), 2,</t>
  </si>
  <si>
    <t>TRUE, 1</t>
  </si>
  <si>
    <t>),</t>
  </si>
  <si>
    <t>_byCol, IF( ISOMITTED(by_column), 0, IF(by_column, 1, 0)),</t>
  </si>
  <si>
    <t>_fltrB, IF( ISOMITTED(filter_blanks), 0, IF(filter_blanks, 1, 0)),</t>
  </si>
  <si>
    <t>_fltrE, IF( ISOMITTED(filter_errors), 0, IF(filter_errors, 1, 0)),</t>
  </si>
  <si>
    <t>_vrt, IF( ISOMITTED(output_vertical), 1, IF(output_vertical, 1, 0)),</t>
  </si>
  <si>
    <t>_kCols, IF(_byCol, TRANSPOSE(_ch), _rh),</t>
  </si>
  <si>
    <t>_nCols, IF(_byCol, _rh, TRANSPOSE(_ch)),</t>
  </si>
  <si>
    <t>_rK, ROWS(_kCols),</t>
  </si>
  <si>
    <t>_cK, COLUMNS(_kCols),</t>
  </si>
  <si>
    <t>_rN, ROWS(_nCols),</t>
  </si>
  <si>
    <t>_cN, COLUMNS(_nCols),</t>
  </si>
  <si>
    <t>_values, LET(</t>
  </si>
  <si>
    <t>_dp, TOCOL(_dd, , _byCol),</t>
  </si>
  <si>
    <t>_rtn, LET(</t>
  </si>
  <si>
    <t>_dt, HSTACK(_keys, _names, _values),</t>
  </si>
  <si>
    <t>_dfE, IF(_fltrE, FILTER(_dfB, NOT(ISERROR( CHOOSECOLS(_dfB, -1)))), _dfB),</t>
  </si>
  <si>
    <t>IF(NOT(_vrt), TRANSPOSE(_dfE), _dfE)</t>
  </si>
  <si>
    <t>CHOOSE(_inpChk, _rtn, LAMBDA(0), #VALUE!)</t>
  </si>
  <si>
    <t>)</t>
  </si>
  <si>
    <t>= LAMBDA(</t>
  </si>
  <si>
    <t>row_headers,</t>
  </si>
  <si>
    <t>column_headers,</t>
  </si>
  <si>
    <t>data,</t>
  </si>
  <si>
    <t>[by_column],</t>
  </si>
  <si>
    <t>[filter_blanks],</t>
  </si>
  <si>
    <t>[filter_errors],</t>
  </si>
  <si>
    <t>[output_vertical],</t>
  </si>
  <si>
    <t>Minimised version:</t>
  </si>
  <si>
    <t>by_column</t>
  </si>
  <si>
    <t>filter_blanks</t>
  </si>
  <si>
    <t>filter_errors</t>
  </si>
  <si>
    <t>output_vertical</t>
  </si>
  <si>
    <t>row_headers</t>
  </si>
  <si>
    <t>column_headers</t>
  </si>
  <si>
    <t>data</t>
  </si>
  <si>
    <t>Occurs where the data array dimensions are not the equal to the corresponding dimenesions of the row and column header input arrays</t>
  </si>
  <si>
    <t>i.e. the row headers array and data array should have the same number of rows</t>
  </si>
  <si>
    <t>the column headers array and data array should have the same number of columns</t>
  </si>
  <si>
    <t>// Parameter definitions</t>
  </si>
  <si>
    <t>// Main function body/calculations</t>
  </si>
  <si>
    <t>// Dealing with default values for optional parameters</t>
  </si>
  <si>
    <t>// Input parameter checks</t>
  </si>
  <si>
    <t>// Construct the output array</t>
  </si>
  <si>
    <t>// Check if input checks have flagged -- if so return the appropriate error, otherwise return the calculated output array</t>
  </si>
  <si>
    <t>// Apply filtering to the constructed output array for blanks and/or errors</t>
  </si>
  <si>
    <t>// Assign the row header and column header input arrays to the key columns and name columns arrays depending on the by_column input</t>
  </si>
  <si>
    <t>// ensure that assigned key and name column arrays are vertically aligned</t>
  </si>
  <si>
    <t>// get the dimensions (rows, columns) of the assigned arrays</t>
  </si>
  <si>
    <t>Occurs when one or more of the inputs provided are invalid</t>
  </si>
  <si>
    <r>
      <t xml:space="preserve">The </t>
    </r>
    <r>
      <rPr>
        <sz val="10"/>
        <color theme="1" tint="0.249977111117893"/>
        <rFont val="Consolas"/>
        <family val="3"/>
      </rPr>
      <t>row_headers</t>
    </r>
    <r>
      <rPr>
        <sz val="10"/>
        <color rgb="FF002138"/>
        <rFont val="Calibri"/>
        <family val="2"/>
        <scheme val="minor"/>
      </rPr>
      <t xml:space="preserve"> input array should have the same number of rows as the </t>
    </r>
    <r>
      <rPr>
        <sz val="10"/>
        <color theme="1" tint="0.249977111117893"/>
        <rFont val="Consolas"/>
        <family val="3"/>
      </rPr>
      <t>data</t>
    </r>
    <r>
      <rPr>
        <sz val="10"/>
        <color rgb="FF002138"/>
        <rFont val="Calibri"/>
        <family val="2"/>
        <scheme val="minor"/>
      </rPr>
      <t xml:space="preserve"> input array; there can be one or more columns in the </t>
    </r>
    <r>
      <rPr>
        <sz val="10"/>
        <color theme="1" tint="0.249977111117893"/>
        <rFont val="Consolas"/>
        <family val="3"/>
      </rPr>
      <t>row_headers</t>
    </r>
    <r>
      <rPr>
        <sz val="10"/>
        <color rgb="FF002138"/>
        <rFont val="Calibri"/>
        <family val="2"/>
        <scheme val="minor"/>
      </rPr>
      <t xml:space="preserve"> input array</t>
    </r>
  </si>
  <si>
    <r>
      <t xml:space="preserve">The </t>
    </r>
    <r>
      <rPr>
        <sz val="10"/>
        <color theme="1" tint="0.249977111117893"/>
        <rFont val="Consolas"/>
        <family val="3"/>
      </rPr>
      <t>column_headers</t>
    </r>
    <r>
      <rPr>
        <sz val="10"/>
        <color rgb="FF002138"/>
        <rFont val="Calibri"/>
        <family val="2"/>
        <scheme val="minor"/>
      </rPr>
      <t xml:space="preserve"> input array should have the same number of columns as the </t>
    </r>
    <r>
      <rPr>
        <sz val="10"/>
        <color theme="1" tint="0.249977111117893"/>
        <rFont val="Consolas"/>
        <family val="3"/>
      </rPr>
      <t>data</t>
    </r>
    <r>
      <rPr>
        <sz val="10"/>
        <color rgb="FF002138"/>
        <rFont val="Calibri"/>
        <family val="2"/>
        <scheme val="minor"/>
      </rPr>
      <t xml:space="preserve"> input array; there can be one or more rows in the </t>
    </r>
    <r>
      <rPr>
        <sz val="10"/>
        <color theme="1" tint="0.249977111117893"/>
        <rFont val="Consolas"/>
        <family val="3"/>
      </rPr>
      <t>column_headers</t>
    </r>
    <r>
      <rPr>
        <sz val="10"/>
        <color rgb="FF002138"/>
        <rFont val="Calibri"/>
        <family val="2"/>
        <scheme val="minor"/>
      </rPr>
      <t xml:space="preserve"> input array</t>
    </r>
  </si>
  <si>
    <t>Note - This option does not consider any blank values within the Key column(s) or Name column(s)</t>
  </si>
  <si>
    <t>Note - This option does not consider any error values within the Key column(s) or Name column(s)</t>
  </si>
  <si>
    <r>
      <rPr>
        <b/>
        <sz val="10"/>
        <color rgb="FFFC6017"/>
        <rFont val="Calibri"/>
        <family val="2"/>
        <scheme val="minor"/>
      </rPr>
      <t>[optional]</t>
    </r>
    <r>
      <rPr>
        <sz val="10"/>
        <color rgb="FF002138"/>
        <rFont val="Calibri"/>
        <family val="2"/>
        <scheme val="minor"/>
      </rPr>
      <t xml:space="preserve">   A True/False input which determines whether to filter out any rows with error values within the data values column</t>
    </r>
  </si>
  <si>
    <t>= vertical orientation</t>
  </si>
  <si>
    <t>= horizontal orientation, running left-to-right across the worksheet</t>
  </si>
  <si>
    <r>
      <t xml:space="preserve">If blank data values have been replaced with the </t>
    </r>
    <r>
      <rPr>
        <sz val="10"/>
        <color theme="1" tint="0.249977111117893"/>
        <rFont val="Consolas"/>
        <family val="3"/>
      </rPr>
      <t>replace_blanks</t>
    </r>
    <r>
      <rPr>
        <sz val="10"/>
        <color rgb="FF002138"/>
        <rFont val="Calibri"/>
        <family val="2"/>
        <scheme val="minor"/>
      </rPr>
      <t xml:space="preserve"> inputs the </t>
    </r>
    <r>
      <rPr>
        <sz val="10"/>
        <color theme="1" tint="0.249977111117893"/>
        <rFont val="Consolas"/>
        <family val="3"/>
      </rPr>
      <t>filter_blanks</t>
    </r>
    <r>
      <rPr>
        <sz val="10"/>
        <color rgb="FF002138"/>
        <rFont val="Calibri"/>
        <family val="2"/>
        <scheme val="minor"/>
      </rPr>
      <t xml:space="preserve"> option will have not effect on the output</t>
    </r>
  </si>
  <si>
    <r>
      <t xml:space="preserve">Can be input as </t>
    </r>
    <r>
      <rPr>
        <sz val="10"/>
        <color rgb="FF0000FF"/>
        <rFont val="Consolas"/>
        <family val="3"/>
      </rPr>
      <t>TRUE</t>
    </r>
    <r>
      <rPr>
        <sz val="10"/>
        <color rgb="FF002138"/>
        <rFont val="Calibri"/>
        <family val="2"/>
        <scheme val="minor"/>
      </rPr>
      <t>/</t>
    </r>
    <r>
      <rPr>
        <sz val="10"/>
        <color rgb="FF0000FF"/>
        <rFont val="Consolas"/>
        <family val="3"/>
      </rPr>
      <t>FALSE</t>
    </r>
    <r>
      <rPr>
        <sz val="10"/>
        <color rgb="FF002138"/>
        <rFont val="Calibri"/>
        <family val="2"/>
        <scheme val="minor"/>
      </rPr>
      <t xml:space="preserve"> (Boolean logical value) or </t>
    </r>
    <r>
      <rPr>
        <sz val="10"/>
        <color rgb="FF0000FF"/>
        <rFont val="Consolas"/>
        <family val="3"/>
      </rPr>
      <t>1</t>
    </r>
    <r>
      <rPr>
        <sz val="10"/>
        <color rgb="FF002138"/>
        <rFont val="Calibri"/>
        <family val="2"/>
        <scheme val="minor"/>
      </rPr>
      <t>/</t>
    </r>
    <r>
      <rPr>
        <sz val="10"/>
        <color rgb="FF0000FF"/>
        <rFont val="Consolas"/>
        <family val="3"/>
      </rPr>
      <t>0</t>
    </r>
    <r>
      <rPr>
        <sz val="10"/>
        <color rgb="FF002138"/>
        <rFont val="Calibri"/>
        <family val="2"/>
        <scheme val="minor"/>
      </rPr>
      <t xml:space="preserve"> (number)</t>
    </r>
  </si>
  <si>
    <r>
      <t xml:space="preserve">If not supplied, will </t>
    </r>
    <r>
      <rPr>
        <sz val="10"/>
        <color rgb="FF0000FF"/>
        <rFont val="Calibri"/>
        <family val="2"/>
        <scheme val="minor"/>
      </rPr>
      <t>default</t>
    </r>
    <r>
      <rPr>
        <sz val="10"/>
        <color rgb="FF002138"/>
        <rFont val="Calibri"/>
        <family val="2"/>
        <scheme val="minor"/>
      </rPr>
      <t xml:space="preserve"> to </t>
    </r>
    <r>
      <rPr>
        <sz val="10"/>
        <color rgb="FF0000FF"/>
        <rFont val="Consolas"/>
        <family val="3"/>
      </rPr>
      <t>FALSE</t>
    </r>
  </si>
  <si>
    <t>If the input provided is a number or text string, then this value is used to replace any blank data points</t>
  </si>
  <si>
    <t>If the input provided is a logical/Boolean value:</t>
  </si>
  <si>
    <t>= blank data points will not be replaced</t>
  </si>
  <si>
    <r>
      <t>TRUE</t>
    </r>
    <r>
      <rPr>
        <sz val="10"/>
        <color theme="1"/>
        <rFont val="Calibri"/>
        <family val="2"/>
        <scheme val="minor"/>
      </rPr>
      <t xml:space="preserve"> /</t>
    </r>
    <r>
      <rPr>
        <sz val="10"/>
        <color rgb="FF0000FF"/>
        <rFont val="Consolas"/>
        <family val="3"/>
      </rPr>
      <t xml:space="preserve"> 1 </t>
    </r>
  </si>
  <si>
    <r>
      <t>FALSE</t>
    </r>
    <r>
      <rPr>
        <sz val="10"/>
        <color theme="1"/>
        <rFont val="Calibri"/>
        <family val="2"/>
        <scheme val="minor"/>
      </rPr>
      <t xml:space="preserve"> / </t>
    </r>
    <r>
      <rPr>
        <sz val="10"/>
        <color rgb="FF0000FF"/>
        <rFont val="Consolas"/>
        <family val="3"/>
      </rPr>
      <t xml:space="preserve">0 </t>
    </r>
  </si>
  <si>
    <r>
      <t xml:space="preserve">= blank data points will be replaced with a </t>
    </r>
    <r>
      <rPr>
        <sz val="10"/>
        <color rgb="FFC00000"/>
        <rFont val="Consolas"/>
        <family val="3"/>
      </rPr>
      <t>#N/A</t>
    </r>
    <r>
      <rPr>
        <sz val="10"/>
        <color rgb="FF002138"/>
        <rFont val="Calibri"/>
        <family val="2"/>
        <scheme val="minor"/>
      </rPr>
      <t xml:space="preserve"> error value</t>
    </r>
  </si>
  <si>
    <r>
      <t xml:space="preserve">If not supplied, will </t>
    </r>
    <r>
      <rPr>
        <sz val="10"/>
        <color rgb="FF0000FF"/>
        <rFont val="Calibri"/>
        <family val="2"/>
        <scheme val="minor"/>
      </rPr>
      <t>default</t>
    </r>
    <r>
      <rPr>
        <sz val="10"/>
        <color rgb="FF002138"/>
        <rFont val="Calibri"/>
        <family val="2"/>
        <scheme val="minor"/>
      </rPr>
      <t xml:space="preserve"> to an effective blank string value ( </t>
    </r>
    <r>
      <rPr>
        <sz val="10"/>
        <color rgb="FF0000FF"/>
        <rFont val="Consolas"/>
        <family val="3"/>
      </rPr>
      <t>""</t>
    </r>
    <r>
      <rPr>
        <sz val="10"/>
        <color rgb="FF002138"/>
        <rFont val="Calibri"/>
        <family val="2"/>
        <scheme val="minor"/>
      </rPr>
      <t xml:space="preserve"> )</t>
    </r>
  </si>
  <si>
    <r>
      <t xml:space="preserve">If not supplied, will </t>
    </r>
    <r>
      <rPr>
        <sz val="10"/>
        <color rgb="FF0000FF"/>
        <rFont val="Calibri"/>
        <family val="2"/>
        <scheme val="minor"/>
      </rPr>
      <t>default</t>
    </r>
    <r>
      <rPr>
        <sz val="10"/>
        <color rgb="FF002138"/>
        <rFont val="Calibri"/>
        <family val="2"/>
        <scheme val="minor"/>
      </rPr>
      <t xml:space="preserve"> to </t>
    </r>
    <r>
      <rPr>
        <sz val="10"/>
        <color rgb="FF0000FF"/>
        <rFont val="Consolas"/>
        <family val="3"/>
      </rPr>
      <t>FALSE</t>
    </r>
    <r>
      <rPr>
        <sz val="10"/>
        <color rgb="FF002138"/>
        <rFont val="Calibri"/>
        <family val="2"/>
        <scheme val="minor"/>
      </rPr>
      <t xml:space="preserve"> (therefore reading the </t>
    </r>
    <r>
      <rPr>
        <sz val="10"/>
        <color theme="1" tint="0.249977111117893"/>
        <rFont val="Consolas"/>
        <family val="3"/>
      </rPr>
      <t>data</t>
    </r>
    <r>
      <rPr>
        <sz val="10"/>
        <color rgb="FF002138"/>
        <rFont val="Calibri"/>
        <family val="2"/>
        <scheme val="minor"/>
      </rPr>
      <t xml:space="preserve"> array by row)</t>
    </r>
  </si>
  <si>
    <r>
      <t xml:space="preserve">the </t>
    </r>
    <r>
      <rPr>
        <sz val="10"/>
        <color theme="1" tint="0.249977111117893"/>
        <rFont val="Consolas"/>
        <family val="3"/>
      </rPr>
      <t>data</t>
    </r>
    <r>
      <rPr>
        <sz val="10"/>
        <color rgb="FF002138"/>
        <rFont val="Calibri"/>
        <family val="2"/>
        <scheme val="minor"/>
      </rPr>
      <t xml:space="preserve"> array is read by going down each column (top-to-bottom), using the </t>
    </r>
    <r>
      <rPr>
        <sz val="10"/>
        <color theme="1" tint="0.249977111117893"/>
        <rFont val="Consolas"/>
        <family val="3"/>
      </rPr>
      <t>column_headers</t>
    </r>
    <r>
      <rPr>
        <sz val="10"/>
        <color rgb="FF002138"/>
        <rFont val="Calibri"/>
        <family val="2"/>
        <scheme val="minor"/>
      </rPr>
      <t xml:space="preserve"> as the Key column(s) and the </t>
    </r>
    <r>
      <rPr>
        <sz val="10"/>
        <color theme="1" tint="0.249977111117893"/>
        <rFont val="Consolas"/>
        <family val="3"/>
      </rPr>
      <t>row_headers</t>
    </r>
    <r>
      <rPr>
        <sz val="10"/>
        <color rgb="FF002138"/>
        <rFont val="Calibri"/>
        <family val="2"/>
        <scheme val="minor"/>
      </rPr>
      <t xml:space="preserve"> as the Name column(s)</t>
    </r>
  </si>
  <si>
    <r>
      <t xml:space="preserve">If </t>
    </r>
    <r>
      <rPr>
        <sz val="10"/>
        <color rgb="FF0000FF"/>
        <rFont val="Consolas"/>
        <family val="3"/>
      </rPr>
      <t>TRUE</t>
    </r>
    <r>
      <rPr>
        <sz val="10"/>
        <color rgb="FF002138"/>
        <rFont val="Calibri"/>
        <family val="2"/>
        <scheme val="minor"/>
      </rPr>
      <t xml:space="preserve">:  </t>
    </r>
  </si>
  <si>
    <r>
      <t xml:space="preserve">If </t>
    </r>
    <r>
      <rPr>
        <sz val="10"/>
        <color rgb="FF0000FF"/>
        <rFont val="Consolas"/>
        <family val="3"/>
      </rPr>
      <t>FALSE</t>
    </r>
    <r>
      <rPr>
        <sz val="10"/>
        <color rgb="FF002138"/>
        <rFont val="Calibri"/>
        <family val="2"/>
        <scheme val="minor"/>
      </rPr>
      <t xml:space="preserve">:  </t>
    </r>
  </si>
  <si>
    <t>_keys, LET(</t>
  </si>
  <si>
    <t>_names, LET(</t>
  </si>
  <si>
    <t>This function is designed to unpivot a table of data into a single data table for further/easier analysis</t>
  </si>
  <si>
    <t>The output of the function is in a tabular data format with each data point in the source data table represented as a single row -- a "flat-file" format</t>
  </si>
  <si>
    <t>The row titles/headers and column headers associated with the table of source data are used to add additional information to each data row in the output row, such as Key columns and Name columns</t>
  </si>
  <si>
    <t>It is possible for the source data to be read in a by-row direction (i.e. across each row from left-to-right) or a by-column direction (i.e. down each column from top-to-bottom)</t>
  </si>
  <si>
    <r>
      <t xml:space="preserve">the </t>
    </r>
    <r>
      <rPr>
        <sz val="10"/>
        <color theme="1" tint="0.249977111117893"/>
        <rFont val="Consolas"/>
        <family val="3"/>
      </rPr>
      <t>data</t>
    </r>
    <r>
      <rPr>
        <sz val="10"/>
        <color rgb="FF002138"/>
        <rFont val="Calibri"/>
        <family val="2"/>
        <scheme val="minor"/>
      </rPr>
      <t xml:space="preserve"> array is read by going across each row (left-to-right), using the </t>
    </r>
    <r>
      <rPr>
        <sz val="10"/>
        <color theme="1" tint="0.249977111117893"/>
        <rFont val="Consolas"/>
        <family val="3"/>
      </rPr>
      <t>row_headers</t>
    </r>
    <r>
      <rPr>
        <sz val="10"/>
        <color rgb="FF002138"/>
        <rFont val="Calibri"/>
        <family val="2"/>
        <scheme val="minor"/>
      </rPr>
      <t xml:space="preserve"> as the Key column(s) and the </t>
    </r>
    <r>
      <rPr>
        <sz val="10"/>
        <color theme="1" tint="0.249977111117893"/>
        <rFont val="Consolas"/>
        <family val="3"/>
      </rPr>
      <t>column_headers</t>
    </r>
    <r>
      <rPr>
        <sz val="10"/>
        <color rgb="FF002138"/>
        <rFont val="Calibri"/>
        <family val="2"/>
        <scheme val="minor"/>
      </rPr>
      <t xml:space="preserve"> as the Name column(s)</t>
    </r>
  </si>
  <si>
    <t>_vl, CHOOSECOLS(_dt, -1),</t>
  </si>
  <si>
    <t>_dfB, IF(_fltrB, FILTER(_dt, IF( ISERROR(_vl), TRUE, IFNA(_vl, "#") &lt;&gt; "")), _dt),</t>
  </si>
  <si>
    <t>Demonstrating Function Usage</t>
  </si>
  <si>
    <t xml:space="preserve">Name:  </t>
  </si>
  <si>
    <t xml:space="preserve">Description:  </t>
  </si>
  <si>
    <t>RXL_UnPivot</t>
  </si>
  <si>
    <t>Unpivot ("flatten") a 2D source array into a vertical data table; each source data point represented as an individual row</t>
  </si>
  <si>
    <t>The main data points are held within a Values column</t>
  </si>
  <si>
    <t>The row titles/headers and column headers from the source data table are used to add details as Key and Name columns</t>
  </si>
  <si>
    <t>Test data set:</t>
  </si>
  <si>
    <t>Q1</t>
  </si>
  <si>
    <t>Q2</t>
  </si>
  <si>
    <t>Q3</t>
  </si>
  <si>
    <t>Q4</t>
  </si>
  <si>
    <t>Product 1</t>
  </si>
  <si>
    <t>Cat.A</t>
  </si>
  <si>
    <t>Product 2</t>
  </si>
  <si>
    <t>Product 3</t>
  </si>
  <si>
    <t>Cat.B</t>
  </si>
  <si>
    <t>Product 4</t>
  </si>
  <si>
    <t>Demonstrating main parameters</t>
  </si>
  <si>
    <t>Demonstrating filtering functionality</t>
  </si>
  <si>
    <t>Demonstrating vertical and horiztonal outputs (+ filtering blanks and errors)</t>
  </si>
  <si>
    <t>Simple 1D row and column title arrays</t>
  </si>
  <si>
    <t>Reading data array by column</t>
  </si>
  <si>
    <t>2D row and column title arrays (array read by row)</t>
  </si>
  <si>
    <t>Key</t>
  </si>
  <si>
    <t>Name</t>
  </si>
  <si>
    <t>Value</t>
  </si>
  <si>
    <t>Data</t>
  </si>
  <si>
    <t>Cat.1</t>
  </si>
  <si>
    <t>Cat.2</t>
  </si>
  <si>
    <t>Cat.3</t>
  </si>
  <si>
    <t>Alpha</t>
  </si>
  <si>
    <t>Bravo</t>
  </si>
  <si>
    <t>Charlie</t>
  </si>
  <si>
    <t>Delta</t>
  </si>
  <si>
    <t>Echo</t>
  </si>
  <si>
    <t>Simple functionality -- no filters / replacements applied</t>
  </si>
  <si>
    <t>Replacing blanks with 0 (zero)</t>
  </si>
  <si>
    <t>Replacing blanks with text ( "[null]" )</t>
  </si>
  <si>
    <t>Filtering-out blanks</t>
  </si>
  <si>
    <t>Filtering-out errors</t>
  </si>
  <si>
    <t>Default (vertical) output</t>
  </si>
  <si>
    <t>Horizontal output</t>
  </si>
  <si>
    <t>This will occur after the row and column header columns for the final output data table have been created</t>
  </si>
  <si>
    <t>for the column headers this column(s) will have read the input data from left-to-right</t>
  </si>
  <si>
    <t>for the row headers this column(s) will have read the input data from top-to-bottom</t>
  </si>
  <si>
    <t>Idea is to allow user to choose to fill blank cells with either the value from above/left, the value from below/right, or a passed specific value/string/etc.</t>
  </si>
  <si>
    <t>Possible user inputs for these new optional parameters:</t>
  </si>
  <si>
    <t>+1</t>
  </si>
  <si>
    <t>-1</t>
  </si>
  <si>
    <t>= fill using value in cell above (for row headers) or to the left (for column headers)</t>
  </si>
  <si>
    <t>= fill using value in cell below (for row headers) or to the right (for column headers)</t>
  </si>
  <si>
    <t>[text]</t>
  </si>
  <si>
    <t>= no replacement will be made, instead the blank string character ("") is used</t>
  </si>
  <si>
    <t>= any other input for this parameter, that isn’t a number or True/False, will be used to replace the blank cell values</t>
  </si>
  <si>
    <t>Determining action to take based on user parameter input</t>
  </si>
  <si>
    <t>Input</t>
  </si>
  <si>
    <t xml:space="preserve">User input:  </t>
  </si>
  <si>
    <t>Output</t>
  </si>
  <si>
    <t>Test!</t>
  </si>
  <si>
    <t>Direction</t>
  </si>
  <si>
    <t xml:space="preserve">Replacement string </t>
  </si>
  <si>
    <t>Testing different filling of blanks options - single column</t>
  </si>
  <si>
    <t>Testing different filling of blanks options - multiple columns</t>
  </si>
  <si>
    <t>Note:</t>
  </si>
  <si>
    <t>There are a couple of options for performing the filling procedure</t>
  </si>
  <si>
    <t>As I will have already constructed the row/column header data for the output using a MAKEARRAY() function, the most efficient option for filling with</t>
  </si>
  <si>
    <t>blanks in this data with the previous value (i.e. value above/left) seemed to be using the SCAN() function rather than an index-based approach</t>
  </si>
  <si>
    <t>This also means that an alternative replacement value/string can easily be entered in this formula logic</t>
  </si>
  <si>
    <t>In order to do the same thing in reverse was most easily achieved by reversing the constructed data column before the SCAN() and then re-verting back</t>
  </si>
  <si>
    <t>to the correct orientation after making the required blank replacements</t>
  </si>
  <si>
    <t>Cat.Z</t>
  </si>
  <si>
    <t>Cat.Y</t>
  </si>
  <si>
    <t>Cat.X</t>
  </si>
  <si>
    <t xml:space="preserve">The Above approach works well for a single constructed column being passed to the SCAN() function, </t>
  </si>
  <si>
    <t xml:space="preserve">however, when I tried to use the BYCOL() function to then perform this SCAN procedure on each of the </t>
  </si>
  <si>
    <t xml:space="preserve">Rather than reverting to using an index-based approach due to the complications of dealing with start </t>
  </si>
  <si>
    <t xml:space="preserve">and end of each column values I found that placing the SCAN() logic inside a REDUCE() function, taking </t>
  </si>
  <si>
    <t xml:space="preserve">one constructed column at a time with CHOOSECOLS() and then using HSTACK within the REDUCE() to </t>
  </si>
  <si>
    <t>reconstruct the full, blank-filled output</t>
  </si>
  <si>
    <t xml:space="preserve">constructed columns in turn this results in a #CALC! error as the BYCOL() must return a single value </t>
  </si>
  <si>
    <t>not an array</t>
  </si>
  <si>
    <t>Updated Functionality &amp; Testing</t>
  </si>
  <si>
    <t>Combining into full version + Testing</t>
  </si>
  <si>
    <t xml:space="preserve">Replace data blanks:  </t>
  </si>
  <si>
    <t xml:space="preserve">Filter data blanks:  </t>
  </si>
  <si>
    <t xml:space="preserve">Filter data errors:  </t>
  </si>
  <si>
    <t xml:space="preserve">Fill row blanks:  </t>
  </si>
  <si>
    <t xml:space="preserve">Fill column blanks:  </t>
  </si>
  <si>
    <t>replace_data_blanks</t>
  </si>
  <si>
    <t>An array containing the main data points from the table to unpivot or "flat-file"</t>
  </si>
  <si>
    <t>[required]</t>
  </si>
  <si>
    <t>An array of values which represent the row headers/titles for the main data input array</t>
  </si>
  <si>
    <t>An array of values which represent the column headers/titles for the main data input array</t>
  </si>
  <si>
    <t>[optional]</t>
  </si>
  <si>
    <t>A True/False input which determines whether the main data input array should be read by column (TRUE), or by row (FALSE)</t>
  </si>
  <si>
    <t>A value which can be used to replace any blank data points in the Value column, as per the main data input array</t>
  </si>
  <si>
    <t>A True/False input which determines whether to filter out any rows with blank data points within the Values column</t>
  </si>
  <si>
    <t>A True/False input which determines whether to filter out any rows with error values within the data values column</t>
  </si>
  <si>
    <t>A True/False input which determines whether to provide the final output data array in vertical orientation or horizontal orientation</t>
  </si>
  <si>
    <t>fill_row_blanks</t>
  </si>
  <si>
    <t>fill_column_blanks</t>
  </si>
  <si>
    <t>[fill_column_blanks],</t>
  </si>
  <si>
    <t>[fill_row_blanks],</t>
  </si>
  <si>
    <t>[replace_data_blanks],</t>
  </si>
  <si>
    <t>_repD, IF( ISOMITTED(replace_data_blanks), "",</t>
  </si>
  <si>
    <t>IF( ISLOGICAL(replace_data_blanks),</t>
  </si>
  <si>
    <t>IF(replace_data_blanks, NA(), ""),</t>
  </si>
  <si>
    <t>replace_data_blanks)</t>
  </si>
  <si>
    <t>_rowB, IF( ISOMITTED(fill_row_blanks), 0, fill_row_blanks),</t>
  </si>
  <si>
    <t>_colB, IF( ISOMITTED(fill_column_blanks), 0, fill_column_blanks),</t>
  </si>
  <si>
    <t>_repR, IF( OR(ISNUMBER(_rowB), ISLOGICAL(_rowB)), "", _rowB),</t>
  </si>
  <si>
    <t>_repC, IF( OR(ISNUMBER(_colB), ISLOGICAL(_colB)), "", _colB),</t>
  </si>
  <si>
    <t>_dirR, IF( OR(ISNUMBER(_rowB), ISLOGICAL(_rowB)), INT(_rowB), 0),</t>
  </si>
  <si>
    <t>_dirC, IF( OR(ISNUMBER(_colB), ISLOGICAL(_colB)), INT(_colB), 0),</t>
  </si>
  <si>
    <t>_kRep, IF(_byCol, _repC, _repR),</t>
  </si>
  <si>
    <t>_kDir, IF(_byCol, _dirC, _dirR),</t>
  </si>
  <si>
    <t>_kArr, IF(_kDir = -1, INDEX(_kCols, SEQUENCE(_rK, 1, _rK, -1), SEQUENCE(1, _cK)), _kCols),</t>
  </si>
  <si>
    <t>_kFil, DROP( REDUCE(0, SEQUENCE(_cK), LAMBDA(_arr,_col,</t>
  </si>
  <si>
    <t>HSTACK(_arr,</t>
  </si>
  <si>
    <t>SCAN("", CHOOSECOLS(_kArr, _col),</t>
  </si>
  <si>
    <t>LAMBDA(_acc,_val, IF(ISBLANK(_val), IF(_kDir = 0, _kRep, _acc), _val))</t>
  </si>
  <si>
    <t>))),</t>
  </si>
  <si>
    <t>, 1),</t>
  </si>
  <si>
    <t>_out, IF(_kDir = -1, INDEX(_kFil, SEQUENCE(_rK, 1, _rK, -1), SEQUENCE(1, _cK)), _kFil),</t>
  </si>
  <si>
    <t>MAKEARRAY(_rK * _rN, _cK, LAMBDA(_row,_col, INDEX(_out, ROUNDUP(_row / _rN, 0), _col)))</t>
  </si>
  <si>
    <t>_nRep, IF(_byCol, _repR, _repC),</t>
  </si>
  <si>
    <t>_nDir, IF(_byCol, _dirR, _dirC),</t>
  </si>
  <si>
    <t>_nArr, IF(_nDir = -1, INDEX(_nCols, SEQUENCE(_rN, 1, _rN, -1), SEQUENCE(1, _cN)), _nCols),</t>
  </si>
  <si>
    <t>_nFil, DROP( REDUCE(0, SEQUENCE(_cN), LAMBDA(_arr,_col,</t>
  </si>
  <si>
    <t>SCAN("", CHOOSECOLS(_nArr, _col),</t>
  </si>
  <si>
    <t>LAMBDA(_acc,_val, IF(ISBLANK(_val), IF(_nDir = 0, _nRep, _acc), _val))</t>
  </si>
  <si>
    <t>_out, IF(_nDir = -1, INDEX(_nFil, SEQUENCE(_rN, 1, _rN, -1), SEQUENCE(1, _cN)), _nFil),</t>
  </si>
  <si>
    <t>MAKEARRAY(_rK * _rN, _cN, LAMBDA(_row,_col, INDEX(_out, MOD(_row - 1, _rN) + 1, _col)))</t>
  </si>
  <si>
    <t>IF( ISBLANK(_dp), _repD, _dp)</t>
  </si>
  <si>
    <t>The blank cells can be filled with the values from the cells above or below the blank cell, or with a specified value.</t>
  </si>
  <si>
    <t>The blank cells can be filled with the values from the cells to the left or right of the blank cell, or with a specified value.</t>
  </si>
  <si>
    <t>= fills the blank data point with the cell value from the row above</t>
  </si>
  <si>
    <t>= fills the blank data point with the cell value from the row below</t>
  </si>
  <si>
    <r>
      <t xml:space="preserve">If not supplied, will </t>
    </r>
    <r>
      <rPr>
        <sz val="10"/>
        <color rgb="FF0000FF"/>
        <rFont val="Calibri"/>
        <family val="2"/>
        <scheme val="minor"/>
      </rPr>
      <t>default</t>
    </r>
    <r>
      <rPr>
        <sz val="10"/>
        <color rgb="FF002138"/>
        <rFont val="Calibri"/>
        <family val="2"/>
        <scheme val="minor"/>
      </rPr>
      <t xml:space="preserve"> to </t>
    </r>
    <r>
      <rPr>
        <sz val="10"/>
        <color rgb="FF0000FF"/>
        <rFont val="Consolas"/>
        <family val="3"/>
      </rPr>
      <t>FALSE</t>
    </r>
    <r>
      <rPr>
        <sz val="10"/>
        <color rgb="FF002138"/>
        <rFont val="Calibri"/>
        <family val="2"/>
        <scheme val="minor"/>
      </rPr>
      <t>/</t>
    </r>
    <r>
      <rPr>
        <sz val="10"/>
        <color rgb="FF0000FF"/>
        <rFont val="Consolas"/>
        <family val="3"/>
      </rPr>
      <t>0</t>
    </r>
  </si>
  <si>
    <r>
      <t xml:space="preserve">= does not fill the blank values from the input array, instead they are left as an empty string ( </t>
    </r>
    <r>
      <rPr>
        <sz val="10"/>
        <color rgb="FF0000FF"/>
        <rFont val="Consolas"/>
        <family val="3"/>
      </rPr>
      <t>""</t>
    </r>
    <r>
      <rPr>
        <sz val="10"/>
        <color rgb="FF002138"/>
        <rFont val="Calibri"/>
        <family val="2"/>
        <scheme val="minor"/>
      </rPr>
      <t xml:space="preserve"> ) in the output</t>
    </r>
  </si>
  <si>
    <t>= fills the blank data points with the cell value from the row above</t>
  </si>
  <si>
    <r>
      <t xml:space="preserve">= If any value other than a number or </t>
    </r>
    <r>
      <rPr>
        <sz val="10"/>
        <color rgb="FF0000FF"/>
        <rFont val="Consolas"/>
        <family val="3"/>
      </rPr>
      <t>TRUE</t>
    </r>
    <r>
      <rPr>
        <sz val="10"/>
        <color rgb="FF002138"/>
        <rFont val="Calibri"/>
        <family val="2"/>
        <scheme val="minor"/>
      </rPr>
      <t>/</t>
    </r>
    <r>
      <rPr>
        <sz val="10"/>
        <color rgb="FF0000FF"/>
        <rFont val="Consolas"/>
        <family val="3"/>
      </rPr>
      <t>FALSE</t>
    </r>
    <r>
      <rPr>
        <sz val="10"/>
        <color rgb="FF002138"/>
        <rFont val="Calibri"/>
        <family val="2"/>
        <scheme val="minor"/>
      </rPr>
      <t xml:space="preserve"> is provided this is used to fill all blank values</t>
    </r>
  </si>
  <si>
    <t>= fills the blank data point with the cell value from the cell to the Left</t>
  </si>
  <si>
    <t>= fills the blank data point with the cell value from the cell to the Right</t>
  </si>
  <si>
    <t>// Construct the keys (primary) and names (secondary) columns for the output array</t>
  </si>
  <si>
    <t>// Construct the values (data values) column for the output array</t>
  </si>
  <si>
    <t xml:space="preserve">// Note - filtering is only based on the Values (data values) column, </t>
  </si>
  <si>
    <t>//        blanks or error values in the Keys and Names columns will not be filtered</t>
  </si>
  <si>
    <t>// Transpose the output array if needed</t>
  </si>
  <si>
    <t>// + The input array is reversed if needed (depending on the direction chosen), and then</t>
  </si>
  <si>
    <t>// + The updated input array is returned to it's original direction if needed before being</t>
  </si>
  <si>
    <t>//   a combination of REDUCE(), HSTACK() and SCAN() are used to fill any blanks with an</t>
  </si>
  <si>
    <t>//   an appropriate replacement value, one column at a time</t>
  </si>
  <si>
    <t>//   used in the MAKEARRAY() function to construct the final Keys/Names column.</t>
  </si>
  <si>
    <t>// Determine the correct fill direction and if a replacement is string is needed</t>
  </si>
  <si>
    <t>// for both the row_headers and column_headers input arrays</t>
  </si>
  <si>
    <t>=LAMBDA(data,row_headers,column_headers,[by_column],[replace_data_blanks],[filter_blanks],[filter_errors],[fill_row_blanks],[fill_column_blanks],[output_vertical],LET(_dd,data,_rh,row_headers,_ch,column_headers,_byCol,IF(ISOMITTED(by_column),0,IF(by_column,1,0)),_repD,IF(ISOMITTED(replace_data_blanks),"",IF(ISLOGICAL(replace_data_blanks),IF(replace_data_blanks,NA(),""),replace_data_blanks)),_fltrB,IF(ISOMITTED(filter_blanks),0,IF(filter_blanks,1,0)),_fltrE,IF(ISOMITTED(filter_errors),0,IF(filter_errors,1,0)),_rowB,IF(ISOMITTED(fill_row_blanks),0,fill_row_blanks),_colB,IF(ISOMITTED(fill_column_blanks),0,fill_column_blanks),_vrt,IF(ISOMITTED(output_vertical),1,IF(output_vertical,1,0)),_repR,IF(OR(ISNUMBER(_rowB),ISLOGICAL(_rowB)),"",_rowB),_repC,IF(OR(ISNUMBER(_colB),ISLOGICAL(_colB)),"",_colB),_dirR,IF(OR(ISNUMBER(_rowB),ISLOGICAL(_rowB)),INT(_rowB),0),_dirC,IF(OR(ISNUMBER(_colB),ISLOGICAL(_colB)),INT(_colB),0),_inpChk,IFS(IFERROR(OR(ROWS(_rh)&lt;1,COLUMNS(_rh)&lt;1,ROWS(_ch)&lt;1,COLUMNS(_ch)&lt;1,ROWS(_dd)&lt;1,COLUMNS(_dd)&lt;1),3),3,IFERROR(OR(ROWS(_dd)&lt;&gt;ROWS(_rh),COLUMNS(_dd)&lt;&gt;COLUMNS(_ch)),3),2,TRUE,1),_kCols,IF(_byCol,TRANSPOSE(_ch),_rh),_nCols,IF(_byCol,_rh,TRANSPOSE(_ch)),_rK,ROWS(_kCols),_cK,COLUMNS(_kCols),_rN,ROWS(_nCols),_cN,COLUMNS(_nCols),_keys,LET(_kRep,IF(_byCol,_repC,_repR),_kDir,IF(_byCol,_dirC,_dirR),_kArr,IF(_kDir=-1,INDEX(_kCols,SEQUENCE(_rK,1,_rK,-1),SEQUENCE(1,_cK)),_kCols),_kFil,DROP(REDUCE(0,SEQUENCE(_cK),LAMBDA(_arr,_col,HSTACK(_arr,SCAN("",CHOOSECOLS(_kArr,_col),LAMBDA(_acc,_val,IF(ISBLANK(_val),IF(_kDir=0,_kRep,_acc),_val)))))),,1),_out,IF(_kDir=-1,INDEX(_kFil,SEQUENCE(_rK,1,_rK,-1),SEQUENCE(1,_cK)),_kFil),MAKEARRAY(_rK*_rN,_cK,LAMBDA(_row,_col,INDEX(_out,ROUNDUP(_row/_rN,0),_col)))),_names,LET(_nRep,IF(_byCol,_repR,_repC),_nDir,IF(_byCol,_dirR,_dirC),_nArr,IF(_nDir=-1,INDEX(_nCols,SEQUENCE(_rN,1,_rN,-1),SEQUENCE(1,_cN)),_nCols),_nFil,DROP(REDUCE(0,SEQUENCE(_cN),LAMBDA(_arr,_col,HSTACK(_arr,SCAN("",CHOOSECOLS(_nArr,_col),LAMBDA(_acc,_val,IF(ISBLANK(_val),IF(_nDir=0,_nRep,_acc),_val)))))),,1),_out,IF(_nDir=-1,INDEX(_nFil,SEQUENCE(_rN,1,_rN,-1),SEQUENCE(1,_cN)),_nFil),MAKEARRAY(_rK*_rN,_cN,LAMBDA(_row,_col,INDEX(_out,MOD(_row-1,_rN)+1,_col)))),_values,LET(_dp,TOCOL(_dd,,_byCol),IF(ISBLANK(_dp),_repD,_dp)),_rtn,LET(_dt,HSTACK(_keys,_names,_values),_vl,CHOOSECOLS(_dt,-1),_dfB,IF(_fltrB,FILTER(_dt,IF(ISERROR(_vl),TRUE,IFNA(_vl,"#")&lt;&gt;"")),_dt),_dfE,IF(_fltrE,FILTER(_dfB,NOT(ISERROR(CHOOSECOLS(_dfB,-1)))),_dfB),IF(NOT(_vrt),TRANSPOSE(_dfE),_dfE)),CHOOSE(_inpChk,_rtn,LAMBDA(0),#VALUE!)))</t>
  </si>
  <si>
    <r>
      <t xml:space="preserve">Determines whether any blank data points in the </t>
    </r>
    <r>
      <rPr>
        <sz val="10"/>
        <color rgb="FF0065A8"/>
        <rFont val="Consolas"/>
        <family val="3"/>
      </rPr>
      <t>row_headers</t>
    </r>
    <r>
      <rPr>
        <sz val="10"/>
        <color rgb="FF002138"/>
        <rFont val="Calibri"/>
        <family val="2"/>
        <scheme val="minor"/>
      </rPr>
      <t xml:space="preserve"> input array should be filled and what value should be used.</t>
    </r>
  </si>
  <si>
    <r>
      <t xml:space="preserve">Determines whether any blank data points in the </t>
    </r>
    <r>
      <rPr>
        <sz val="10"/>
        <color rgb="FF0065A8"/>
        <rFont val="Consolas"/>
        <family val="3"/>
      </rPr>
      <t>column_headers</t>
    </r>
    <r>
      <rPr>
        <sz val="10"/>
        <color rgb="FF002138"/>
        <rFont val="Calibri"/>
        <family val="2"/>
        <scheme val="minor"/>
      </rPr>
      <t xml:space="preserve"> input array should be filled and what value should be used.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</si>
</sst>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_);[Red]\(#,##0\);\ \-_)"/>
    <numFmt numFmtId="165" formatCode="[Red]&quot;CHECK&quot;;[Red]&quot;ERROR&quot;;&quot;OK&quot;"/>
    <numFmt numFmtId="166" formatCode="#,##0_);\(#,##0\);\-_)"/>
    <numFmt numFmtId="167" formatCode="&quot;£&quot;#,##0.0,\ \K_);&quot;£&quot;\(#,##0.0,\ \K\);&quot;£&quot;0_)"/>
    <numFmt numFmtId="168" formatCode="mmm\-yyyy_)"/>
    <numFmt numFmtId="169" formatCode="00\."/>
    <numFmt numFmtId="170" formatCode="&quot;On (1)&quot;;[Red]&quot;Err&quot;;&quot;Off (0)&quot;"/>
    <numFmt numFmtId="171" formatCode="&quot;Yes (1)&quot;;[Red]&quot;Err&quot;;&quot;No (0)&quot;"/>
  </numFmts>
  <fonts count="52" x14ac:knownFonts="1">
    <font>
      <sz val="10"/>
      <color rgb="FF002138"/>
      <name val="Calibri"/>
      <family val="2"/>
      <scheme val="minor"/>
    </font>
    <font>
      <sz val="10"/>
      <color theme="1"/>
      <name val="Calibri"/>
      <family val="2"/>
    </font>
    <font>
      <sz val="10"/>
      <color theme="1"/>
      <name val="Calibri"/>
      <family val="2"/>
    </font>
    <font>
      <sz val="11"/>
      <color rgb="FF3F3F76"/>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0"/>
      <color theme="1"/>
      <name val="Calibri"/>
      <family val="2"/>
      <scheme val="minor"/>
    </font>
    <font>
      <sz val="10"/>
      <color rgb="FF3F9C35"/>
      <name val="Consolas"/>
      <family val="3"/>
    </font>
    <font>
      <b/>
      <i/>
      <sz val="10"/>
      <color theme="1"/>
      <name val="Calibri"/>
      <family val="2"/>
    </font>
    <font>
      <sz val="10"/>
      <color theme="1"/>
      <name val="Calibri"/>
      <family val="2"/>
      <scheme val="minor"/>
    </font>
    <font>
      <sz val="10"/>
      <color rgb="FF9C0006"/>
      <name val="Calibri"/>
      <family val="2"/>
      <scheme val="minor"/>
    </font>
    <font>
      <sz val="10"/>
      <color rgb="FF002138"/>
      <name val="Calibri"/>
      <family val="2"/>
      <scheme val="minor"/>
    </font>
    <font>
      <sz val="10"/>
      <color rgb="FF0000FF"/>
      <name val="Calibri"/>
      <family val="2"/>
      <scheme val="minor"/>
    </font>
    <font>
      <i/>
      <sz val="10"/>
      <color rgb="FF808080"/>
      <name val="Calibri"/>
      <family val="2"/>
      <scheme val="minor"/>
    </font>
    <font>
      <u/>
      <sz val="10"/>
      <color rgb="FF960040"/>
      <name val="Calibri"/>
      <family val="2"/>
      <scheme val="minor"/>
    </font>
    <font>
      <sz val="10"/>
      <color rgb="FF006100"/>
      <name val="Calibri"/>
      <family val="2"/>
      <scheme val="minor"/>
    </font>
    <font>
      <b/>
      <sz val="12"/>
      <color rgb="FFFFFFFF"/>
      <name val="Arial"/>
      <family val="2"/>
      <scheme val="major"/>
    </font>
    <font>
      <b/>
      <sz val="11"/>
      <color rgb="FFFFFFFF"/>
      <name val="Arial"/>
      <family val="2"/>
      <scheme val="major"/>
    </font>
    <font>
      <b/>
      <sz val="10"/>
      <color rgb="FF595959"/>
      <name val="Arial"/>
      <family val="2"/>
      <scheme val="major"/>
    </font>
    <font>
      <u/>
      <sz val="10"/>
      <color rgb="FFB75EE1"/>
      <name val="Calibri"/>
      <family val="2"/>
      <scheme val="minor"/>
    </font>
    <font>
      <sz val="10"/>
      <color theme="0" tint="-0.249977111117893"/>
      <name val="Calibri"/>
      <family val="2"/>
      <scheme val="minor"/>
    </font>
    <font>
      <sz val="10"/>
      <color rgb="FF195C89"/>
      <name val="Calibri"/>
      <family val="2"/>
      <scheme val="minor"/>
    </font>
    <font>
      <sz val="12"/>
      <color rgb="FF195C89"/>
      <name val="Arial"/>
      <family val="2"/>
      <scheme val="major"/>
    </font>
    <font>
      <sz val="10"/>
      <color theme="0"/>
      <name val="Calibri"/>
      <family val="2"/>
      <scheme val="minor"/>
    </font>
    <font>
      <sz val="10"/>
      <color theme="0" tint="-0.34998626667073579"/>
      <name val="Calibri"/>
      <family val="2"/>
      <scheme val="minor"/>
    </font>
    <font>
      <i/>
      <sz val="10"/>
      <color rgb="FF33B9F2"/>
      <name val="Calibri"/>
      <family val="2"/>
      <scheme val="minor"/>
    </font>
    <font>
      <sz val="10"/>
      <color rgb="FF9C5700"/>
      <name val="Calibri"/>
      <family val="2"/>
      <scheme val="minor"/>
    </font>
    <font>
      <i/>
      <sz val="10"/>
      <color rgb="FFFF8225"/>
      <name val="Calibri"/>
      <family val="2"/>
      <scheme val="minor"/>
    </font>
    <font>
      <sz val="10"/>
      <color rgb="FFB400B4"/>
      <name val="Calibri"/>
      <family val="2"/>
      <scheme val="minor"/>
    </font>
    <font>
      <sz val="10"/>
      <color rgb="FF8C0000"/>
      <name val="Calibri"/>
      <family val="2"/>
      <scheme val="minor"/>
    </font>
    <font>
      <b/>
      <sz val="12"/>
      <color rgb="FF195C89"/>
      <name val="Arial"/>
      <family val="2"/>
      <scheme val="major"/>
    </font>
    <font>
      <b/>
      <sz val="16"/>
      <color rgb="FF0E2550"/>
      <name val="Arial"/>
      <family val="2"/>
      <scheme val="major"/>
    </font>
    <font>
      <sz val="10"/>
      <color rgb="FFB4B4B4"/>
      <name val="Calibri"/>
      <family val="2"/>
      <scheme val="minor"/>
    </font>
    <font>
      <sz val="10"/>
      <color rgb="FFFF0000"/>
      <name val="Calibri"/>
      <family val="2"/>
      <scheme val="minor"/>
    </font>
    <font>
      <b/>
      <sz val="14"/>
      <color rgb="FFFFFFFF"/>
      <name val="Arial"/>
      <family val="2"/>
      <scheme val="major"/>
    </font>
    <font>
      <sz val="10"/>
      <color theme="0"/>
      <name val="Calibri"/>
      <family val="2"/>
    </font>
    <font>
      <b/>
      <sz val="10"/>
      <color rgb="FF002138"/>
      <name val="Calibri"/>
      <family val="2"/>
      <scheme val="minor"/>
    </font>
    <font>
      <b/>
      <i/>
      <sz val="10"/>
      <color rgb="FF002138"/>
      <name val="Calibri"/>
      <family val="2"/>
      <scheme val="minor"/>
    </font>
    <font>
      <sz val="10"/>
      <color theme="1" tint="0.249977111117893"/>
      <name val="Consolas"/>
      <family val="3"/>
    </font>
    <font>
      <b/>
      <sz val="10"/>
      <color rgb="FFFC6017"/>
      <name val="Calibri"/>
      <family val="2"/>
      <scheme val="minor"/>
    </font>
    <font>
      <b/>
      <sz val="10"/>
      <color rgb="FFB75EE1"/>
      <name val="Calibri"/>
      <family val="2"/>
      <scheme val="minor"/>
    </font>
    <font>
      <sz val="10"/>
      <color rgb="FFC00000"/>
      <name val="Consolas"/>
      <family val="3"/>
    </font>
    <font>
      <i/>
      <sz val="10"/>
      <color rgb="FF002138"/>
      <name val="Calibri"/>
      <family val="2"/>
      <scheme val="minor"/>
    </font>
    <font>
      <sz val="10"/>
      <color rgb="FF0000FF"/>
      <name val="Consolas"/>
      <family val="3"/>
    </font>
    <font>
      <b/>
      <i/>
      <sz val="10"/>
      <color rgb="FF195C89"/>
      <name val="Calibri"/>
      <family val="2"/>
      <scheme val="minor"/>
    </font>
    <font>
      <b/>
      <sz val="10"/>
      <color theme="0"/>
      <name val="Calibri"/>
      <family val="2"/>
    </font>
    <font>
      <b/>
      <i/>
      <u/>
      <sz val="10"/>
      <color rgb="FFFF8225"/>
      <name val="Calibri"/>
      <family val="2"/>
      <scheme val="minor"/>
    </font>
    <font>
      <sz val="10"/>
      <color rgb="FF0065A8"/>
      <name val="Consolas"/>
      <family val="3"/>
    </font>
  </fonts>
  <fills count="43">
    <fill>
      <patternFill patternType="none"/>
    </fill>
    <fill>
      <patternFill patternType="gray125"/>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EE6CE"/>
        <bgColor indexed="64"/>
      </patternFill>
    </fill>
    <fill>
      <patternFill patternType="solid">
        <fgColor rgb="FF198B83"/>
        <bgColor indexed="64"/>
      </patternFill>
    </fill>
    <fill>
      <patternFill patternType="solid">
        <fgColor rgb="FF56BAB8"/>
        <bgColor indexed="64"/>
      </patternFill>
    </fill>
    <fill>
      <patternFill patternType="solid">
        <fgColor rgb="FFE6D3B8"/>
        <bgColor indexed="64"/>
      </patternFill>
    </fill>
    <fill>
      <patternFill patternType="solid">
        <fgColor rgb="FFF7ECDD"/>
        <bgColor indexed="64"/>
      </patternFill>
    </fill>
    <fill>
      <patternFill patternType="solid">
        <fgColor rgb="FFFFFFD2"/>
        <bgColor indexed="64"/>
      </patternFill>
    </fill>
    <fill>
      <patternFill patternType="solid">
        <fgColor rgb="FFF9E7FF"/>
        <bgColor indexed="64"/>
      </patternFill>
    </fill>
    <fill>
      <patternFill patternType="solid">
        <fgColor rgb="FFEBFAFA"/>
        <bgColor indexed="64"/>
      </patternFill>
    </fill>
    <fill>
      <patternFill patternType="solid">
        <fgColor rgb="FFFF4F4F"/>
        <bgColor indexed="64"/>
      </patternFill>
    </fill>
    <fill>
      <patternFill patternType="solid">
        <fgColor rgb="FFFFC000"/>
        <bgColor indexed="64"/>
      </patternFill>
    </fill>
    <fill>
      <patternFill patternType="solid">
        <fgColor rgb="FFF8F200"/>
        <bgColor indexed="64"/>
      </patternFill>
    </fill>
    <fill>
      <patternFill patternType="solid">
        <fgColor rgb="FFBEE4E3"/>
        <bgColor indexed="64"/>
      </patternFill>
    </fill>
    <fill>
      <patternFill patternType="lightUp">
        <fgColor theme="0" tint="-0.34998626667073579"/>
        <bgColor auto="1"/>
      </patternFill>
    </fill>
    <fill>
      <patternFill patternType="solid">
        <fgColor rgb="FFE4E6E8"/>
        <bgColor indexed="64"/>
      </patternFill>
    </fill>
    <fill>
      <patternFill patternType="solid">
        <fgColor theme="4"/>
      </patternFill>
    </fill>
    <fill>
      <patternFill patternType="solid">
        <fgColor theme="6"/>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theme="1" tint="0.24994659260841701"/>
      </left>
      <right style="hair">
        <color theme="1" tint="0.24994659260841701"/>
      </right>
      <top style="hair">
        <color theme="1" tint="0.24994659260841701"/>
      </top>
      <bottom style="hair">
        <color theme="1" tint="0.24994659260841701"/>
      </bottom>
      <diagonal/>
    </border>
    <border>
      <left style="hair">
        <color theme="1" tint="0.24994659260841701"/>
      </left>
      <right style="hair">
        <color theme="1" tint="0.24994659260841701"/>
      </right>
      <top style="thin">
        <color theme="1" tint="0.24994659260841701"/>
      </top>
      <bottom style="hair">
        <color theme="1" tint="0.24994659260841701"/>
      </bottom>
      <diagonal/>
    </border>
    <border>
      <left style="hair">
        <color theme="1" tint="0.24994659260841701"/>
      </left>
      <right style="hair">
        <color theme="1" tint="0.24994659260841701"/>
      </right>
      <top style="thin">
        <color theme="1" tint="0.24994659260841701"/>
      </top>
      <bottom style="double">
        <color theme="1" tint="0.24994659260841701"/>
      </bottom>
      <diagonal/>
    </border>
    <border>
      <left/>
      <right/>
      <top style="medium">
        <color theme="5"/>
      </top>
      <bottom/>
      <diagonal/>
    </border>
    <border>
      <left style="thin">
        <color rgb="FF198B83"/>
      </left>
      <right style="thin">
        <color rgb="FF198B83"/>
      </right>
      <top style="thin">
        <color rgb="FF198B83"/>
      </top>
      <bottom style="thin">
        <color rgb="FF198B83"/>
      </bottom>
      <diagonal/>
    </border>
    <border>
      <left style="thin">
        <color rgb="FF56BAB8"/>
      </left>
      <right style="thin">
        <color rgb="FF56BAB8"/>
      </right>
      <top style="thin">
        <color rgb="FF56BAB8"/>
      </top>
      <bottom style="thin">
        <color rgb="FF56BAB8"/>
      </bottom>
      <diagonal/>
    </border>
    <border>
      <left style="thin">
        <color rgb="FFE6D3B8"/>
      </left>
      <right style="thin">
        <color rgb="FFE6D3B8"/>
      </right>
      <top style="thin">
        <color rgb="FFE6D3B8"/>
      </top>
      <bottom style="thin">
        <color rgb="FFE6D3B8"/>
      </bottom>
      <diagonal/>
    </border>
    <border>
      <left style="thin">
        <color rgb="FFF7ECDD"/>
      </left>
      <right style="thin">
        <color rgb="FFF7ECDD"/>
      </right>
      <top style="thin">
        <color rgb="FFF7ECDD"/>
      </top>
      <bottom style="thin">
        <color rgb="FFF7ECDD"/>
      </bottom>
      <diagonal/>
    </border>
    <border>
      <left/>
      <right/>
      <top style="thin">
        <color theme="4"/>
      </top>
      <bottom/>
      <diagonal/>
    </border>
    <border>
      <left/>
      <right/>
      <top/>
      <bottom style="medium">
        <color theme="5"/>
      </bottom>
      <diagonal/>
    </border>
    <border>
      <left style="hair">
        <color rgb="FF0082B3"/>
      </left>
      <right style="hair">
        <color rgb="FF0082B3"/>
      </right>
      <top style="hair">
        <color rgb="FF0082B3"/>
      </top>
      <bottom style="hair">
        <color rgb="FF0082B3"/>
      </bottom>
      <diagonal/>
    </border>
    <border>
      <left/>
      <right/>
      <top/>
      <bottom style="thin">
        <color theme="6" tint="0.39994506668294322"/>
      </bottom>
      <diagonal/>
    </border>
    <border>
      <left/>
      <right/>
      <top style="thin">
        <color theme="6" tint="0.39994506668294322"/>
      </top>
      <bottom style="thin">
        <color theme="6" tint="0.39994506668294322"/>
      </bottom>
      <diagonal/>
    </border>
    <border>
      <left/>
      <right/>
      <top/>
      <bottom style="medium">
        <color theme="4" tint="-0.24994659260841701"/>
      </bottom>
      <diagonal/>
    </border>
    <border>
      <left style="hair">
        <color theme="1" tint="0.24994659260841701"/>
      </left>
      <right style="hair">
        <color theme="1" tint="0.24994659260841701"/>
      </right>
      <top/>
      <bottom style="hair">
        <color theme="1" tint="0.24994659260841701"/>
      </bottom>
      <diagonal/>
    </border>
    <border>
      <left/>
      <right style="medium">
        <color theme="4" tint="-0.24994659260841701"/>
      </right>
      <top/>
      <bottom/>
      <diagonal/>
    </border>
    <border>
      <left/>
      <right style="hair">
        <color theme="1" tint="0.24994659260841701"/>
      </right>
      <top style="hair">
        <color theme="1" tint="0.24994659260841701"/>
      </top>
      <bottom style="hair">
        <color theme="1" tint="0.24994659260841701"/>
      </bottom>
      <diagonal/>
    </border>
  </borders>
  <cellStyleXfs count="93">
    <xf numFmtId="0" fontId="0" fillId="0" borderId="0"/>
    <xf numFmtId="0" fontId="3" fillId="2" borderId="1" applyNumberFormat="0" applyAlignment="0" applyProtection="0"/>
    <xf numFmtId="0" fontId="15" fillId="0" borderId="0" applyNumberFormat="0" applyAlignment="0" applyProtection="0"/>
    <xf numFmtId="0" fontId="15" fillId="0" borderId="0" applyNumberFormat="0" applyAlignment="0" applyProtection="0"/>
    <xf numFmtId="167" fontId="2" fillId="0" borderId="0" applyFont="0" applyFill="0" applyBorder="0" applyAlignment="0" applyProtection="0"/>
    <xf numFmtId="9" fontId="15" fillId="0" borderId="0" applyNumberFormat="0" applyAlignment="0" applyProtection="0"/>
    <xf numFmtId="0" fontId="35" fillId="0" borderId="0" applyAlignment="0" applyProtection="0"/>
    <xf numFmtId="0" fontId="20" fillId="28" borderId="11" applyNumberFormat="0" applyAlignment="0" applyProtection="0"/>
    <xf numFmtId="0" fontId="21" fillId="29" borderId="12" applyNumberFormat="0" applyAlignment="0" applyProtection="0"/>
    <xf numFmtId="0" fontId="22" fillId="30" borderId="13" applyNumberFormat="0" applyAlignment="0" applyProtection="0"/>
    <xf numFmtId="0" fontId="22" fillId="31" borderId="14" applyNumberFormat="0" applyAlignment="0" applyProtection="0"/>
    <xf numFmtId="0" fontId="19" fillId="3" borderId="0" applyNumberFormat="0" applyBorder="0" applyAlignment="0" applyProtection="0"/>
    <xf numFmtId="0" fontId="14" fillId="4" borderId="0" applyNumberFormat="0" applyBorder="0" applyAlignment="0" applyProtection="0"/>
    <xf numFmtId="0" fontId="30" fillId="5" borderId="0" applyNumberFormat="0" applyBorder="0" applyAlignment="0" applyProtection="0"/>
    <xf numFmtId="0" fontId="5" fillId="6" borderId="2" applyNumberFormat="0" applyAlignment="0" applyProtection="0"/>
    <xf numFmtId="0" fontId="6" fillId="6" borderId="1" applyNumberFormat="0" applyAlignment="0" applyProtection="0"/>
    <xf numFmtId="0" fontId="7" fillId="0" borderId="3" applyNumberFormat="0" applyFill="0" applyAlignment="0" applyProtection="0"/>
    <xf numFmtId="0" fontId="8" fillId="7" borderId="4" applyNumberFormat="0" applyAlignment="0" applyProtection="0"/>
    <xf numFmtId="166" fontId="37" fillId="0" borderId="0" applyNumberFormat="0" applyFill="0" applyBorder="0" applyAlignment="0" applyProtection="0"/>
    <xf numFmtId="0" fontId="4" fillId="8" borderId="5" applyNumberFormat="0" applyFont="0" applyAlignment="0" applyProtection="0"/>
    <xf numFmtId="166" fontId="17" fillId="0" borderId="0" applyNumberFormat="0" applyFill="0" applyBorder="0" applyAlignment="0" applyProtection="0"/>
    <xf numFmtId="0" fontId="9" fillId="0" borderId="6" applyNumberFormat="0" applyFill="0" applyAlignment="0" applyProtection="0"/>
    <xf numFmtId="165" fontId="24" fillId="0" borderId="0" applyFill="0">
      <alignment horizontal="center"/>
    </xf>
    <xf numFmtId="0" fontId="16" fillId="34" borderId="7" applyAlignment="0"/>
    <xf numFmtId="166" fontId="27" fillId="35" borderId="0">
      <alignment horizontal="center"/>
    </xf>
    <xf numFmtId="0" fontId="29" fillId="0" borderId="0"/>
    <xf numFmtId="0" fontId="31" fillId="0" borderId="0" applyNumberFormat="0" applyFill="0" applyBorder="0" applyAlignment="0"/>
    <xf numFmtId="0" fontId="28" fillId="39" borderId="17" applyNumberFormat="0" applyBorder="0" applyAlignment="0" applyProtection="0"/>
    <xf numFmtId="166" fontId="13" fillId="40" borderId="7"/>
    <xf numFmtId="166" fontId="13" fillId="40" borderId="9" applyNumberFormat="0"/>
    <xf numFmtId="0" fontId="11" fillId="0" borderId="0" applyFill="0" applyBorder="0" applyAlignment="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166" fontId="13" fillId="0" borderId="7" applyAlignment="0"/>
    <xf numFmtId="0" fontId="13" fillId="0" borderId="7" applyAlignment="0"/>
    <xf numFmtId="0" fontId="13" fillId="0" borderId="7" applyAlignment="0"/>
    <xf numFmtId="166" fontId="13" fillId="0" borderId="8" applyNumberFormat="0" applyAlignment="0"/>
    <xf numFmtId="166" fontId="10" fillId="0" borderId="9" applyNumberFormat="0" applyAlignment="0"/>
    <xf numFmtId="0" fontId="16" fillId="27" borderId="7" applyAlignment="0">
      <protection locked="0"/>
    </xf>
    <xf numFmtId="0" fontId="16" fillId="27" borderId="7" applyAlignment="0">
      <protection locked="0"/>
    </xf>
    <xf numFmtId="0" fontId="16" fillId="27" borderId="7" applyAlignment="0">
      <protection locked="0"/>
    </xf>
    <xf numFmtId="0" fontId="16" fillId="27" borderId="7" applyAlignment="0">
      <protection locked="0"/>
    </xf>
    <xf numFmtId="0" fontId="48" fillId="0" borderId="10" applyFill="0">
      <alignment vertical="center"/>
    </xf>
    <xf numFmtId="0" fontId="16" fillId="32" borderId="7" applyAlignment="0">
      <protection locked="0"/>
    </xf>
    <xf numFmtId="0" fontId="16" fillId="32" borderId="7" applyAlignment="0">
      <protection locked="0"/>
    </xf>
    <xf numFmtId="0" fontId="16" fillId="32" borderId="7" applyAlignment="0">
      <protection locked="0"/>
    </xf>
    <xf numFmtId="0" fontId="16" fillId="32" borderId="7" applyAlignment="0">
      <protection locked="0"/>
    </xf>
    <xf numFmtId="0" fontId="26" fillId="0" borderId="0">
      <alignment vertical="center"/>
    </xf>
    <xf numFmtId="166" fontId="28" fillId="37" borderId="0">
      <alignment horizontal="center"/>
    </xf>
    <xf numFmtId="164" fontId="13" fillId="0" borderId="0" applyFill="0" applyAlignment="0"/>
    <xf numFmtId="0" fontId="13" fillId="0" borderId="0" applyFill="0" applyAlignment="0"/>
    <xf numFmtId="168" fontId="13" fillId="0" borderId="0" applyFill="0" applyAlignment="0"/>
    <xf numFmtId="166" fontId="10" fillId="0" borderId="15" applyNumberFormat="0" applyFill="0" applyAlignment="0"/>
    <xf numFmtId="0" fontId="13" fillId="0" borderId="0" applyFill="0" applyAlignment="0"/>
    <xf numFmtId="166" fontId="10" fillId="0" borderId="6" applyNumberFormat="0" applyFill="0" applyAlignment="0"/>
    <xf numFmtId="0" fontId="34" fillId="0" borderId="16"/>
    <xf numFmtId="0" fontId="13" fillId="40" borderId="7"/>
    <xf numFmtId="0" fontId="23" fillId="0" borderId="0" applyNumberFormat="0" applyFill="0" applyBorder="0" applyAlignment="0" applyProtection="0"/>
    <xf numFmtId="0" fontId="18" fillId="0" borderId="0" applyNumberFormat="0" applyFill="0" applyBorder="0" applyAlignment="0" applyProtection="0"/>
    <xf numFmtId="166" fontId="25" fillId="33" borderId="7" applyAlignment="0">
      <protection locked="0"/>
    </xf>
    <xf numFmtId="166" fontId="27" fillId="36" borderId="0">
      <alignment horizontal="center"/>
    </xf>
    <xf numFmtId="0" fontId="25" fillId="0" borderId="0" applyNumberFormat="0" applyFill="0" applyBorder="0" applyAlignment="0"/>
    <xf numFmtId="0" fontId="32" fillId="0" borderId="7" applyAlignment="0"/>
    <xf numFmtId="0" fontId="32" fillId="0" borderId="7" applyAlignment="0"/>
    <xf numFmtId="0" fontId="32" fillId="0" borderId="7" applyAlignment="0"/>
    <xf numFmtId="0" fontId="32" fillId="0" borderId="8" applyNumberFormat="0" applyAlignment="0"/>
    <xf numFmtId="0" fontId="32" fillId="0" borderId="7" applyAlignment="0"/>
    <xf numFmtId="0" fontId="33" fillId="0" borderId="7" applyAlignment="0"/>
    <xf numFmtId="0" fontId="33" fillId="0" borderId="7" applyAlignment="0"/>
    <xf numFmtId="0" fontId="33" fillId="0" borderId="7" applyAlignment="0"/>
    <xf numFmtId="0" fontId="33" fillId="0" borderId="8" applyNumberFormat="0" applyAlignment="0"/>
    <xf numFmtId="0" fontId="33" fillId="0" borderId="7" applyAlignment="0"/>
    <xf numFmtId="0" fontId="13" fillId="38" borderId="0" applyAlignment="0" applyProtection="0"/>
    <xf numFmtId="0" fontId="36" fillId="0" borderId="0" applyNumberFormat="0" applyFill="0" applyBorder="0">
      <alignment horizontal="center"/>
    </xf>
    <xf numFmtId="166" fontId="13" fillId="40" borderId="8" applyNumberFormat="0"/>
    <xf numFmtId="0" fontId="39" fillId="41" borderId="0" applyNumberFormat="0" applyBorder="0" applyAlignment="0" applyProtection="0"/>
    <xf numFmtId="0" fontId="39" fillId="42" borderId="0" applyNumberFormat="0" applyBorder="0" applyAlignment="0" applyProtection="0"/>
  </cellStyleXfs>
  <cellXfs count="67">
    <xf numFmtId="0" fontId="0" fillId="0" borderId="0" xfId="0"/>
    <xf numFmtId="0" fontId="38" fillId="28" borderId="11" xfId="7" applyFont="1" applyAlignment="1">
      <alignment horizontal="left" vertical="center" indent="1"/>
    </xf>
    <xf numFmtId="0" fontId="36" fillId="0" borderId="0" xfId="89" applyAlignment="1"/>
    <xf numFmtId="0" fontId="20" fillId="28" borderId="11" xfId="7" applyAlignment="1">
      <alignment vertical="center"/>
    </xf>
    <xf numFmtId="0" fontId="48" fillId="0" borderId="10" xfId="58">
      <alignment vertical="center"/>
    </xf>
    <xf numFmtId="0" fontId="12" fillId="0" borderId="0" xfId="0" applyFont="1"/>
    <xf numFmtId="0" fontId="29" fillId="0" borderId="0" xfId="25"/>
    <xf numFmtId="0" fontId="34" fillId="0" borderId="16" xfId="71"/>
    <xf numFmtId="169" fontId="34" fillId="0" borderId="16" xfId="71" applyNumberFormat="1"/>
    <xf numFmtId="170" fontId="16" fillId="34" borderId="7" xfId="23" applyNumberFormat="1"/>
    <xf numFmtId="171" fontId="16" fillId="34" borderId="7" xfId="23" applyNumberFormat="1"/>
    <xf numFmtId="0" fontId="20" fillId="28" borderId="11" xfId="7" applyNumberFormat="1" applyAlignment="1">
      <alignment vertical="center"/>
    </xf>
    <xf numFmtId="0" fontId="40" fillId="0" borderId="0" xfId="0" applyFont="1"/>
    <xf numFmtId="0" fontId="41" fillId="0" borderId="0" xfId="0" applyFont="1"/>
    <xf numFmtId="0" fontId="39" fillId="42" borderId="0" xfId="92" applyAlignment="1">
      <alignment horizontal="right"/>
    </xf>
    <xf numFmtId="0" fontId="2" fillId="16" borderId="0" xfId="38"/>
    <xf numFmtId="0" fontId="0" fillId="0" borderId="18" xfId="0" applyBorder="1"/>
    <xf numFmtId="0" fontId="0" fillId="0" borderId="19" xfId="0" applyBorder="1"/>
    <xf numFmtId="0" fontId="2" fillId="16" borderId="0" xfId="38" applyAlignment="1">
      <alignment horizontal="center"/>
    </xf>
    <xf numFmtId="166" fontId="13" fillId="0" borderId="7" xfId="49"/>
    <xf numFmtId="166" fontId="13" fillId="0" borderId="21" xfId="49" applyBorder="1"/>
    <xf numFmtId="0" fontId="39" fillId="41" borderId="20" xfId="91" applyBorder="1"/>
    <xf numFmtId="166" fontId="13" fillId="0" borderId="23" xfId="49" applyBorder="1"/>
    <xf numFmtId="0" fontId="39" fillId="41" borderId="22" xfId="91" applyBorder="1"/>
    <xf numFmtId="0" fontId="0" fillId="0" borderId="0" xfId="0" applyAlignment="1">
      <alignment horizontal="right"/>
    </xf>
    <xf numFmtId="0" fontId="16" fillId="32" borderId="7" xfId="62">
      <protection locked="0"/>
    </xf>
    <xf numFmtId="171" fontId="16" fillId="32" borderId="7" xfId="59" applyNumberFormat="1" applyAlignment="1">
      <alignment horizontal="center"/>
      <protection locked="0"/>
    </xf>
    <xf numFmtId="0" fontId="22" fillId="31" borderId="14" xfId="10"/>
    <xf numFmtId="0" fontId="22" fillId="31" borderId="14" xfId="10" applyAlignment="1">
      <alignment horizontal="left" indent="1"/>
    </xf>
    <xf numFmtId="0" fontId="42" fillId="0" borderId="0" xfId="30" applyFont="1"/>
    <xf numFmtId="0" fontId="0" fillId="0" borderId="0" xfId="0" quotePrefix="1"/>
    <xf numFmtId="0" fontId="42" fillId="0" borderId="0" xfId="30" applyFont="1" applyAlignment="1">
      <alignment horizontal="left" indent="2"/>
    </xf>
    <xf numFmtId="0" fontId="42" fillId="0" borderId="0" xfId="30" applyFont="1" applyAlignment="1">
      <alignment horizontal="left" indent="4"/>
    </xf>
    <xf numFmtId="0" fontId="42" fillId="0" borderId="0" xfId="30" applyFont="1" applyAlignment="1">
      <alignment horizontal="left" indent="6"/>
    </xf>
    <xf numFmtId="0" fontId="42" fillId="0" borderId="0" xfId="30" quotePrefix="1" applyFont="1"/>
    <xf numFmtId="0" fontId="11" fillId="0" borderId="0" xfId="30" quotePrefix="1" applyAlignment="1">
      <alignment horizontal="left" indent="2"/>
    </xf>
    <xf numFmtId="0" fontId="11" fillId="0" borderId="0" xfId="30" quotePrefix="1" applyAlignment="1">
      <alignment horizontal="left" indent="4"/>
    </xf>
    <xf numFmtId="0" fontId="11" fillId="0" borderId="0" xfId="30" quotePrefix="1" applyAlignment="1">
      <alignment horizontal="left" indent="6"/>
    </xf>
    <xf numFmtId="0" fontId="45" fillId="0" borderId="0" xfId="30" applyFont="1" applyAlignment="1">
      <alignment horizontal="centerContinuous"/>
    </xf>
    <xf numFmtId="0" fontId="0" fillId="0" borderId="0" xfId="0" applyAlignment="1">
      <alignment horizontal="left" indent="2"/>
    </xf>
    <xf numFmtId="0" fontId="46" fillId="0" borderId="0" xfId="0" applyFont="1"/>
    <xf numFmtId="0" fontId="47" fillId="0" borderId="0" xfId="0" applyFont="1" applyAlignment="1">
      <alignment horizontal="right"/>
    </xf>
    <xf numFmtId="0" fontId="0" fillId="0" borderId="0" xfId="0" applyAlignment="1">
      <alignment horizontal="left"/>
    </xf>
    <xf numFmtId="0" fontId="42" fillId="0" borderId="0" xfId="30" applyFont="1" applyAlignment="1">
      <alignment horizontal="left" indent="8"/>
    </xf>
    <xf numFmtId="0" fontId="40" fillId="0" borderId="0" xfId="0" applyFont="1" applyAlignment="1">
      <alignment horizontal="right"/>
    </xf>
    <xf numFmtId="0" fontId="39" fillId="41" borderId="0" xfId="91"/>
    <xf numFmtId="0" fontId="16" fillId="32" borderId="7" xfId="59">
      <protection locked="0"/>
    </xf>
    <xf numFmtId="0" fontId="16" fillId="32" borderId="21" xfId="59" applyBorder="1">
      <protection locked="0"/>
    </xf>
    <xf numFmtId="0" fontId="49" fillId="41" borderId="0" xfId="91" applyFont="1" applyBorder="1"/>
    <xf numFmtId="0" fontId="49" fillId="41" borderId="20" xfId="91" applyFont="1" applyBorder="1"/>
    <xf numFmtId="0" fontId="49" fillId="41" borderId="0" xfId="91" applyFont="1" applyBorder="1" applyAlignment="1">
      <alignment horizontal="center"/>
    </xf>
    <xf numFmtId="0" fontId="49" fillId="41" borderId="20" xfId="91" applyFont="1" applyBorder="1" applyAlignment="1">
      <alignment horizontal="center"/>
    </xf>
    <xf numFmtId="0" fontId="11" fillId="0" borderId="0" xfId="30"/>
    <xf numFmtId="0" fontId="49" fillId="41" borderId="22" xfId="91" applyFont="1" applyBorder="1"/>
    <xf numFmtId="0" fontId="0" fillId="0" borderId="0" xfId="0" applyAlignment="1">
      <alignment horizontal="left" indent="1"/>
    </xf>
    <xf numFmtId="0" fontId="31" fillId="0" borderId="0" xfId="26"/>
    <xf numFmtId="0" fontId="50" fillId="0" borderId="0" xfId="26" applyFont="1" applyAlignment="1">
      <alignment horizontal="right"/>
    </xf>
    <xf numFmtId="0" fontId="47" fillId="0" borderId="0" xfId="0" quotePrefix="1" applyFont="1" applyAlignment="1">
      <alignment horizontal="center"/>
    </xf>
    <xf numFmtId="0" fontId="47" fillId="0" borderId="0" xfId="0" applyFont="1" applyAlignment="1">
      <alignment horizontal="center"/>
    </xf>
    <xf numFmtId="0" fontId="47" fillId="0" borderId="0" xfId="0" applyFont="1"/>
    <xf numFmtId="0" fontId="1" fillId="16" borderId="0" xfId="38" applyFont="1" applyAlignment="1">
      <alignment horizontal="center"/>
    </xf>
    <xf numFmtId="0" fontId="42" fillId="0" borderId="0" xfId="30" applyFont="1" applyAlignment="1">
      <alignment horizontal="left"/>
    </xf>
    <xf numFmtId="0" fontId="44" fillId="0" borderId="0" xfId="0" applyFont="1"/>
    <xf numFmtId="0" fontId="43" fillId="0" borderId="0" xfId="0" applyFont="1"/>
    <xf numFmtId="0" fontId="42" fillId="0" borderId="0" xfId="30" applyFont="1" applyAlignment="1">
      <alignment horizontal="left" indent="10"/>
    </xf>
    <xf numFmtId="0" fontId="42" fillId="0" borderId="0" xfId="30" applyFont="1" applyAlignment="1">
      <alignment horizontal="left" indent="12"/>
    </xf>
    <xf numFmtId="0" fontId="51" fillId="0" borderId="0" xfId="30" applyFont="1"/>
  </cellXfs>
  <cellStyles count="93">
    <cellStyle name="20% - Accent1" xfId="31" builtinId="30" customBuiltin="1"/>
    <cellStyle name="20% - Accent2" xfId="34" builtinId="34" customBuiltin="1"/>
    <cellStyle name="20% - Accent3" xfId="37" builtinId="38" customBuiltin="1"/>
    <cellStyle name="20% - Accent4" xfId="40" builtinId="42" customBuiltin="1"/>
    <cellStyle name="20% - Accent5" xfId="43" builtinId="46" customBuiltin="1"/>
    <cellStyle name="20% - Accent6" xfId="46" builtinId="50" customBuiltin="1"/>
    <cellStyle name="40% - Accent1" xfId="32" builtinId="31" customBuiltin="1"/>
    <cellStyle name="40% - Accent2" xfId="35" builtinId="35" customBuiltin="1"/>
    <cellStyle name="40% - Accent3" xfId="38" builtinId="39" customBuiltin="1"/>
    <cellStyle name="40% - Accent4" xfId="41" builtinId="43" customBuiltin="1"/>
    <cellStyle name="40% - Accent5" xfId="44" builtinId="47" customBuiltin="1"/>
    <cellStyle name="40% - Accent6" xfId="47" builtinId="51" customBuiltin="1"/>
    <cellStyle name="60% - Accent1" xfId="33" builtinId="32" customBuiltin="1"/>
    <cellStyle name="60% - Accent2" xfId="36" builtinId="36" customBuiltin="1"/>
    <cellStyle name="60% - Accent3" xfId="39" builtinId="40" customBuiltin="1"/>
    <cellStyle name="60% - Accent4" xfId="42" builtinId="44" customBuiltin="1"/>
    <cellStyle name="60% - Accent5" xfId="45" builtinId="48" customBuiltin="1"/>
    <cellStyle name="60% - Accent6" xfId="48" builtinId="52" customBuiltin="1"/>
    <cellStyle name="Accent1" xfId="91" builtinId="29"/>
    <cellStyle name="Accent3" xfId="92" builtinId="37"/>
    <cellStyle name="Bad" xfId="12" builtinId="27" customBuiltin="1"/>
    <cellStyle name="Calc - #" xfId="49" xr:uid="{2495CDAB-90FF-4C3D-BA81-740AFFEAE34F}"/>
    <cellStyle name="Calc - %" xfId="50" xr:uid="{3071A072-FD64-4371-A892-8083BC06D80E}"/>
    <cellStyle name="Calc - Date" xfId="51" xr:uid="{8C138BAE-026B-464A-A8F7-0959008204C5}"/>
    <cellStyle name="Calc - SubTotal" xfId="52" xr:uid="{03F67E89-A370-4CA2-8ED5-E04EED92D31A}"/>
    <cellStyle name="Calc - Total" xfId="53" xr:uid="{66EDCBE4-B269-4428-9460-4A665606A11C}"/>
    <cellStyle name="Calculation" xfId="15" builtinId="22" hidden="1"/>
    <cellStyle name="Check Cell" xfId="17" builtinId="23" hidden="1"/>
    <cellStyle name="Code" xfId="30" xr:uid="{B8FCD659-3DFB-42D6-8526-A2BCC03606B5}"/>
    <cellStyle name="Comma" xfId="2" builtinId="3" customBuiltin="1"/>
    <cellStyle name="Const - #" xfId="54" xr:uid="{FC61DC0C-5CE2-4480-A5B9-156C1F382B6D}"/>
    <cellStyle name="Const - %" xfId="55" xr:uid="{FD8D9826-1E51-49FC-BCBE-58EBB480029D}"/>
    <cellStyle name="Const - Date" xfId="56" xr:uid="{21ED30E5-899D-4676-981F-49908B1827B4}"/>
    <cellStyle name="Const - Text" xfId="57" xr:uid="{DB0E7607-F53D-41E5-B4DA-A2761ECD479C}"/>
    <cellStyle name="Currency" xfId="3" builtinId="4" customBuiltin="1"/>
    <cellStyle name="Currency [0]" xfId="4" builtinId="7" customBuiltin="1"/>
    <cellStyle name="Explanatory Text" xfId="20" builtinId="53" customBuiltin="1"/>
    <cellStyle name="Followed Hyperlink" xfId="74" builtinId="9" customBuiltin="1"/>
    <cellStyle name="Footer" xfId="58" xr:uid="{79781C6A-EB78-482F-AF81-80226C3882E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Hyperlink" xfId="73" builtinId="8" customBuiltin="1"/>
    <cellStyle name="Inline Check" xfId="22" xr:uid="{E7FD4D4C-BE0C-4C66-90EF-C5205204C60E}"/>
    <cellStyle name="Input" xfId="1" builtinId="20" hidden="1"/>
    <cellStyle name="Input - #" xfId="59" xr:uid="{B8E537EE-A566-440F-A007-AA2FB5F9A9FB}"/>
    <cellStyle name="Input - %" xfId="60" xr:uid="{976D63A3-80C6-4567-AE8F-0D3E16350EF8}"/>
    <cellStyle name="Input - Date" xfId="61" xr:uid="{61CD4EAE-32D8-4878-9CCC-BC4A561495C9}"/>
    <cellStyle name="Input - Text" xfId="62" xr:uid="{9BAD8F5A-8782-4831-9E5C-ADE825F5200E}"/>
    <cellStyle name="Linked Cell" xfId="16" builtinId="24" hidden="1"/>
    <cellStyle name="Macro Paste" xfId="75" xr:uid="{B7031408-8270-4CF6-9EF6-C95730554BFB}"/>
    <cellStyle name="Message Bar" xfId="63" xr:uid="{3B0D17CD-633D-4591-9C53-704178FD419A}"/>
    <cellStyle name="Model Author Input" xfId="23" xr:uid="{22313D04-CEE3-4C6D-A73A-0922D389E627}"/>
    <cellStyle name="Model Error" xfId="24" xr:uid="{7DF8A411-A2F6-49EF-86E9-1FBCD7E034D7}"/>
    <cellStyle name="Model Input Error" xfId="76" xr:uid="{B8ED4A64-BC78-4F21-B321-D7A218A214B5}"/>
    <cellStyle name="Model Warning" xfId="64" xr:uid="{84E6CA98-0C35-47A7-A1AA-48EE78A8551D}"/>
    <cellStyle name="Named Range" xfId="25" xr:uid="{E1999A07-DF06-4E2D-9D12-B5FF5AB39725}"/>
    <cellStyle name="Neutral" xfId="13" builtinId="28" customBuiltin="1"/>
    <cellStyle name="Normal" xfId="0" builtinId="0" customBuiltin="1"/>
    <cellStyle name="Note" xfId="19" builtinId="10" hidden="1"/>
    <cellStyle name="Notes" xfId="26" xr:uid="{A5B30873-7290-4B84-88CF-F6942C7113B4}"/>
    <cellStyle name="Notes - Alt Text" xfId="77" xr:uid="{C3BD8E38-560D-4E7C-B626-49A71273E491}"/>
    <cellStyle name="Output" xfId="14" builtinId="21" hidden="1"/>
    <cellStyle name="Output - #" xfId="65" xr:uid="{7370FC14-4D4E-4017-ABB2-53D819BCD0F2}"/>
    <cellStyle name="Output - %" xfId="66" xr:uid="{6C044CA3-3915-4D8A-BEF7-C461B38069AA}"/>
    <cellStyle name="Output - Date" xfId="67" xr:uid="{0DAFC17A-95FB-4984-99CB-3F1F041A33E4}"/>
    <cellStyle name="Output - SubTotal" xfId="68" xr:uid="{3944BA35-D861-48C8-BF5E-3B5A261E1A76}"/>
    <cellStyle name="Output - Text" xfId="69" xr:uid="{D8AED5B9-3D8F-49BF-8E7D-B2C435B0B345}"/>
    <cellStyle name="Output - Total" xfId="70" xr:uid="{4535EB24-0E67-4CEB-99CB-25A662CC9E57}"/>
    <cellStyle name="Per cent" xfId="5" builtinId="5" customBuiltin="1"/>
    <cellStyle name="Ref.In - #" xfId="78" xr:uid="{7AC7FA44-CE33-4D97-A9FF-6DB2BE2FBF7C}"/>
    <cellStyle name="Ref.In - %" xfId="79" xr:uid="{BE627C07-1DF5-42CE-90A7-95B617354C42}"/>
    <cellStyle name="Ref.In - Date" xfId="80" xr:uid="{70FB18BE-2731-4B77-8479-BF1A1A35C14E}"/>
    <cellStyle name="Ref.In - SubTotal" xfId="81" xr:uid="{1BCBE048-F1DD-4438-B851-47640116EDC4}"/>
    <cellStyle name="Ref.In - Text" xfId="82" xr:uid="{76DDEE21-CB3B-4B3F-A682-B80A16F240B7}"/>
    <cellStyle name="Ref.Out - #" xfId="83" xr:uid="{5FC54B47-478F-4591-AD7F-336E1608C747}"/>
    <cellStyle name="Ref.Out - %" xfId="84" xr:uid="{9FA89097-514A-441E-B0A0-94BBD3524816}"/>
    <cellStyle name="Ref.Out - Date" xfId="85" xr:uid="{8B20E3B4-706B-41CE-864E-E775C3D3E39B}"/>
    <cellStyle name="Ref.Out - SubTotal" xfId="86" xr:uid="{11BF8659-80CF-4C13-9B69-58CDA4FF5B64}"/>
    <cellStyle name="Ref.Out - Text" xfId="87" xr:uid="{D6E2D691-99EC-4F06-9B51-7814062DE643}"/>
    <cellStyle name="SubTitle" xfId="71" xr:uid="{81F4C8C1-EA43-481A-9676-DC23C4FA3B53}"/>
    <cellStyle name="Time Line" xfId="88" xr:uid="{E03B2099-5F54-4B36-B917-7B8C5089334B}"/>
    <cellStyle name="Title" xfId="6" builtinId="15" customBuiltin="1"/>
    <cellStyle name="Total" xfId="21" builtinId="25" hidden="1"/>
    <cellStyle name="Units Label" xfId="89" xr:uid="{30F76D94-6F5D-4005-AA68-53AB799EC6FC}"/>
    <cellStyle name="Unused" xfId="27" xr:uid="{41FDAA62-0CFA-4ECE-8536-2FE4DDCF7B47}"/>
    <cellStyle name="Variance - #" xfId="28" xr:uid="{C6E31070-8FD9-44FE-9156-8DC91AE2C02C}"/>
    <cellStyle name="Variance - %" xfId="72" xr:uid="{0B45C513-E93C-425C-9EA0-C12C16E6E00D}"/>
    <cellStyle name="Variance - SubTotal" xfId="90" xr:uid="{EA38576B-A343-4751-923A-790D33FCBF99}"/>
    <cellStyle name="Variance - Total" xfId="29" xr:uid="{4F69F40F-674C-4CBD-B34C-2FD1E42EDEB8}"/>
    <cellStyle name="Warning Text" xfId="18" builtinId="11" customBuiltin="1"/>
  </cellStyles>
  <dxfs count="0"/>
  <tableStyles count="0" defaultTableStyle="TableStyleMedium2" defaultPivotStyle="PivotStyleLight16"/>
  <colors>
    <mruColors>
      <color rgb="FF0065A8"/>
      <color rgb="FF0000FF"/>
      <color rgb="FFB75EE1"/>
      <color rgb="FFFC6017"/>
      <color rgb="FF1E4FA8"/>
      <color rgb="FF00153D"/>
      <color rgb="FF009C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30480</xdr:colOff>
      <xdr:row>0</xdr:row>
      <xdr:rowOff>38100</xdr:rowOff>
    </xdr:from>
    <xdr:to>
      <xdr:col>2</xdr:col>
      <xdr:colOff>45720</xdr:colOff>
      <xdr:row>0</xdr:row>
      <xdr:rowOff>355542</xdr:rowOff>
    </xdr:to>
    <xdr:pic>
      <xdr:nvPicPr>
        <xdr:cNvPr id="2" name="Picture 1" descr="A black and white logo&#10;&#10;AI-generated content may be incorrect.">
          <a:extLst>
            <a:ext uri="{FF2B5EF4-FFF2-40B4-BE49-F238E27FC236}">
              <a16:creationId xmlns:a16="http://schemas.microsoft.com/office/drawing/2014/main" id="{62CA0371-A16F-4060-9238-16E0B1457A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 y="38100"/>
          <a:ext cx="594360" cy="3174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38100</xdr:rowOff>
    </xdr:from>
    <xdr:to>
      <xdr:col>2</xdr:col>
      <xdr:colOff>45720</xdr:colOff>
      <xdr:row>0</xdr:row>
      <xdr:rowOff>355542</xdr:rowOff>
    </xdr:to>
    <xdr:pic>
      <xdr:nvPicPr>
        <xdr:cNvPr id="2" name="Picture 1" descr="A black and white logo&#10;&#10;AI-generated content may be incorrect.">
          <a:extLst>
            <a:ext uri="{FF2B5EF4-FFF2-40B4-BE49-F238E27FC236}">
              <a16:creationId xmlns:a16="http://schemas.microsoft.com/office/drawing/2014/main" id="{709AC7ED-E041-4214-BFB9-09F91186E2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 y="38100"/>
          <a:ext cx="586740" cy="3174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30480</xdr:colOff>
      <xdr:row>0</xdr:row>
      <xdr:rowOff>38100</xdr:rowOff>
    </xdr:from>
    <xdr:to>
      <xdr:col>2</xdr:col>
      <xdr:colOff>45720</xdr:colOff>
      <xdr:row>0</xdr:row>
      <xdr:rowOff>355542</xdr:rowOff>
    </xdr:to>
    <xdr:pic>
      <xdr:nvPicPr>
        <xdr:cNvPr id="2" name="Picture 1" descr="A black and white logo&#10;&#10;AI-generated content may be incorrect.">
          <a:extLst>
            <a:ext uri="{FF2B5EF4-FFF2-40B4-BE49-F238E27FC236}">
              <a16:creationId xmlns:a16="http://schemas.microsoft.com/office/drawing/2014/main" id="{0A24780F-62EA-45A8-A36A-9DC3BD8912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 y="38100"/>
          <a:ext cx="594360" cy="317442"/>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0</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RXL Custom Theme">
  <a:themeElements>
    <a:clrScheme name="RXL Custom Theme">
      <a:dk1>
        <a:srgbClr val="002138"/>
      </a:dk1>
      <a:lt1>
        <a:sysClr val="window" lastClr="FFFFFF"/>
      </a:lt1>
      <a:dk2>
        <a:srgbClr val="002138"/>
      </a:dk2>
      <a:lt2>
        <a:srgbClr val="F8F8F8"/>
      </a:lt2>
      <a:accent1>
        <a:srgbClr val="198B83"/>
      </a:accent1>
      <a:accent2>
        <a:srgbClr val="56BAB8"/>
      </a:accent2>
      <a:accent3>
        <a:srgbClr val="FC6017"/>
      </a:accent3>
      <a:accent4>
        <a:srgbClr val="F88D24"/>
      </a:accent4>
      <a:accent5>
        <a:srgbClr val="E6D3B8"/>
      </a:accent5>
      <a:accent6>
        <a:srgbClr val="FF4F4F"/>
      </a:accent6>
      <a:hlink>
        <a:srgbClr val="467886"/>
      </a:hlink>
      <a:folHlink>
        <a:srgbClr val="96607D"/>
      </a:folHlink>
    </a:clrScheme>
    <a:fontScheme name="RXL Custom Theme">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accent3"/>
        </a:solidFill>
        <a:ln w="28575">
          <a:solidFill>
            <a:schemeClr val="accent3">
              <a:lumMod val="75000"/>
            </a:schemeClr>
          </a:solidFill>
        </a:ln>
        <a:effectLst>
          <a:outerShdw blurRad="50800" dist="38100" dir="5400000" algn="t" rotWithShape="0">
            <a:prstClr val="black">
              <a:alpha val="40000"/>
            </a:prstClr>
          </a:outerShdw>
        </a:effectLst>
      </a:spPr>
      <a:bodyPr vertOverflow="clip" horzOverflow="clip" rtlCol="0" anchor="ctr"/>
      <a:lstStyle>
        <a:defPPr algn="ctr">
          <a:defRPr sz="1200" kern="1200">
            <a:solidFill>
              <a:schemeClr val="bg1"/>
            </a:solidFill>
            <a:latin typeface="+mj-lt"/>
            <a:cs typeface="Arial" panose="020B0604020202020204" pitchFamily="34" charset="0"/>
          </a:defRPr>
        </a:defPPr>
      </a:lstStyle>
      <a:style>
        <a:lnRef idx="2">
          <a:schemeClr val="accent1">
            <a:shade val="15000"/>
          </a:schemeClr>
        </a:lnRef>
        <a:fillRef idx="1">
          <a:schemeClr val="accent1"/>
        </a:fillRef>
        <a:effectRef idx="0">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5898898-00B4-4C03-BA06-A0F23E263CD4}">
  <we:reference id="wa200003696" version="1.3.0.0" store="en-GB" storeType="OMEX"/>
  <we:alternateReferences>
    <we:reference id="wa200003696" version="1.3.0.0" store="" storeType="OMEX"/>
  </we:alternateReferences>
  <we:properties>
    <we:property name="projectV0_1-56c6e055-265e-4713-816e-a646dbb708de" value="{&quot;kind&quot;:&quot;AFEJSONBlobNode&quot;,&quot;id&quot;:&quot;{E868B07E-8E73-453F-8EDC-C5D00DFF7CD9}&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40545-A130-4DC7-ACDB-2FCDAA37438B}">
  <sheetPr codeName="Sheet1"/>
  <dimension ref="A1:ED810"/>
  <sheetViews>
    <sheetView showGridLines="0" tabSelected="1" workbookViewId="0">
      <pane ySplit="1" topLeftCell="A2" activePane="bottomLeft" state="frozen"/>
      <selection pane="bottomLeft"/>
    </sheetView>
  </sheetViews>
  <sheetFormatPr defaultRowHeight="13.8" x14ac:dyDescent="0.3"/>
  <cols>
    <col min="1" max="2" width="4.33203125" customWidth="1"/>
  </cols>
  <sheetData>
    <row r="1" spans="1:16" s="3" customFormat="1" ht="30" customHeight="1" x14ac:dyDescent="0.3">
      <c r="A1" s="11"/>
      <c r="C1" s="1" t="s">
        <v>7</v>
      </c>
    </row>
    <row r="3" spans="1:16" x14ac:dyDescent="0.3">
      <c r="B3" s="5" t="s">
        <v>1</v>
      </c>
    </row>
    <row r="4" spans="1:16" x14ac:dyDescent="0.3">
      <c r="C4" t="s">
        <v>65</v>
      </c>
    </row>
    <row r="5" spans="1:16" x14ac:dyDescent="0.3">
      <c r="C5" t="s">
        <v>66</v>
      </c>
    </row>
    <row r="6" spans="1:16" x14ac:dyDescent="0.3">
      <c r="C6" t="s">
        <v>67</v>
      </c>
    </row>
    <row r="7" spans="1:16" x14ac:dyDescent="0.3">
      <c r="C7" t="s">
        <v>68</v>
      </c>
    </row>
    <row r="9" spans="1:16" x14ac:dyDescent="0.3">
      <c r="B9" s="13" t="s">
        <v>8</v>
      </c>
    </row>
    <row r="10" spans="1:16" x14ac:dyDescent="0.3">
      <c r="C10" s="14"/>
      <c r="D10" s="14"/>
      <c r="E10" s="14" t="s">
        <v>13</v>
      </c>
      <c r="F10" s="14" t="s">
        <v>14</v>
      </c>
      <c r="G10" s="14" t="s">
        <v>15</v>
      </c>
      <c r="H10" s="14" t="s">
        <v>16</v>
      </c>
      <c r="I10" s="14" t="s">
        <v>17</v>
      </c>
      <c r="J10" s="14" t="s">
        <v>18</v>
      </c>
      <c r="K10" s="14" t="s">
        <v>19</v>
      </c>
      <c r="L10" s="14" t="s">
        <v>20</v>
      </c>
      <c r="M10" s="14" t="s">
        <v>21</v>
      </c>
      <c r="N10" s="14" t="s">
        <v>22</v>
      </c>
      <c r="O10" s="14" t="s">
        <v>23</v>
      </c>
      <c r="P10" s="14" t="s">
        <v>24</v>
      </c>
    </row>
    <row r="11" spans="1:16" x14ac:dyDescent="0.3">
      <c r="C11" s="14"/>
      <c r="D11" s="14"/>
      <c r="E11" s="14" t="s">
        <v>25</v>
      </c>
      <c r="F11" s="14" t="s">
        <v>26</v>
      </c>
      <c r="G11" s="14" t="s">
        <v>27</v>
      </c>
      <c r="H11" s="14" t="s">
        <v>28</v>
      </c>
      <c r="I11" s="14" t="s">
        <v>29</v>
      </c>
      <c r="J11" s="14" t="s">
        <v>30</v>
      </c>
      <c r="K11" s="14" t="s">
        <v>31</v>
      </c>
      <c r="L11" s="14" t="s">
        <v>32</v>
      </c>
      <c r="M11" s="14" t="s">
        <v>33</v>
      </c>
      <c r="N11" s="14" t="s">
        <v>34</v>
      </c>
      <c r="O11" s="14" t="s">
        <v>35</v>
      </c>
      <c r="P11" s="14" t="s">
        <v>36</v>
      </c>
    </row>
    <row r="12" spans="1:16" x14ac:dyDescent="0.3">
      <c r="C12" s="15" t="s">
        <v>9</v>
      </c>
      <c r="D12" s="18" t="s">
        <v>37</v>
      </c>
      <c r="E12" s="16">
        <v>1</v>
      </c>
      <c r="F12" s="16">
        <v>2</v>
      </c>
      <c r="G12" s="16">
        <v>3</v>
      </c>
      <c r="H12" s="16">
        <v>4</v>
      </c>
      <c r="I12" s="16">
        <v>5</v>
      </c>
      <c r="J12" s="16">
        <v>6</v>
      </c>
      <c r="K12" s="16">
        <v>7</v>
      </c>
      <c r="L12" s="16">
        <v>8</v>
      </c>
      <c r="M12" s="16">
        <v>9</v>
      </c>
      <c r="N12" s="16">
        <v>10</v>
      </c>
      <c r="O12" s="16">
        <v>11</v>
      </c>
      <c r="P12" s="16">
        <v>12</v>
      </c>
    </row>
    <row r="13" spans="1:16" x14ac:dyDescent="0.3">
      <c r="C13" s="15" t="s">
        <v>9</v>
      </c>
      <c r="D13" s="60" t="s">
        <v>38</v>
      </c>
      <c r="E13" s="17">
        <v>13</v>
      </c>
      <c r="F13" s="17">
        <v>14</v>
      </c>
      <c r="G13" s="17">
        <v>15</v>
      </c>
      <c r="H13" s="17">
        <v>16</v>
      </c>
      <c r="I13" s="17">
        <v>17</v>
      </c>
      <c r="J13" s="17">
        <v>18</v>
      </c>
      <c r="K13" s="17">
        <v>19</v>
      </c>
      <c r="L13" s="17">
        <v>20</v>
      </c>
      <c r="M13" s="17">
        <v>21</v>
      </c>
      <c r="N13" s="17">
        <v>22</v>
      </c>
      <c r="O13" s="17">
        <v>23</v>
      </c>
      <c r="P13" s="17">
        <v>24</v>
      </c>
    </row>
    <row r="14" spans="1:16" x14ac:dyDescent="0.3">
      <c r="C14" s="15" t="s">
        <v>10</v>
      </c>
      <c r="D14" s="18" t="s">
        <v>39</v>
      </c>
      <c r="E14" s="17">
        <v>25</v>
      </c>
      <c r="F14" s="17">
        <v>26</v>
      </c>
      <c r="G14" s="17">
        <v>27</v>
      </c>
      <c r="H14" s="17">
        <v>28</v>
      </c>
      <c r="I14" s="17">
        <v>29</v>
      </c>
      <c r="J14" s="17">
        <v>30</v>
      </c>
      <c r="K14" s="17">
        <v>31</v>
      </c>
      <c r="L14" s="17">
        <v>32</v>
      </c>
      <c r="M14" s="17">
        <v>33</v>
      </c>
      <c r="N14" s="17">
        <v>34</v>
      </c>
      <c r="O14" s="17">
        <v>35</v>
      </c>
      <c r="P14" s="17">
        <v>36</v>
      </c>
    </row>
    <row r="15" spans="1:16" x14ac:dyDescent="0.3">
      <c r="C15" s="15" t="s">
        <v>10</v>
      </c>
      <c r="D15" s="60" t="s">
        <v>40</v>
      </c>
      <c r="E15" s="17">
        <v>37</v>
      </c>
      <c r="F15" s="17">
        <v>38</v>
      </c>
      <c r="G15" s="17">
        <v>39</v>
      </c>
      <c r="H15" s="17">
        <v>40</v>
      </c>
      <c r="I15" s="17">
        <v>41</v>
      </c>
      <c r="J15" s="17">
        <v>42</v>
      </c>
      <c r="K15" s="17">
        <v>43</v>
      </c>
      <c r="L15" s="17">
        <v>44</v>
      </c>
      <c r="M15" s="17">
        <v>45</v>
      </c>
      <c r="N15" s="17">
        <v>46</v>
      </c>
      <c r="O15" s="17">
        <v>47</v>
      </c>
      <c r="P15" s="17">
        <v>48</v>
      </c>
    </row>
    <row r="16" spans="1:16" x14ac:dyDescent="0.3">
      <c r="C16" s="15" t="s">
        <v>11</v>
      </c>
      <c r="D16" s="18" t="s">
        <v>41</v>
      </c>
      <c r="E16" s="17">
        <v>49</v>
      </c>
      <c r="F16" s="17">
        <v>50</v>
      </c>
      <c r="G16" s="17">
        <v>51</v>
      </c>
      <c r="H16" s="17">
        <v>52</v>
      </c>
      <c r="I16" s="17">
        <v>53</v>
      </c>
      <c r="J16" s="17">
        <v>54</v>
      </c>
      <c r="K16" s="17">
        <v>55</v>
      </c>
      <c r="L16" s="17">
        <v>56</v>
      </c>
      <c r="M16" s="17">
        <v>57</v>
      </c>
      <c r="N16" s="17">
        <v>58</v>
      </c>
      <c r="O16" s="17">
        <v>59</v>
      </c>
      <c r="P16" s="17">
        <v>60</v>
      </c>
    </row>
    <row r="17" spans="2:134" x14ac:dyDescent="0.3">
      <c r="C17" s="15" t="s">
        <v>11</v>
      </c>
      <c r="D17" s="60" t="s">
        <v>42</v>
      </c>
      <c r="E17" s="17">
        <v>61</v>
      </c>
      <c r="F17" s="17">
        <v>62</v>
      </c>
      <c r="G17" s="17">
        <v>63</v>
      </c>
      <c r="H17" s="17">
        <v>64</v>
      </c>
      <c r="I17" s="17">
        <v>65</v>
      </c>
      <c r="J17" s="17">
        <v>66</v>
      </c>
      <c r="K17" s="17">
        <v>67</v>
      </c>
      <c r="L17" s="17">
        <v>68</v>
      </c>
      <c r="M17" s="17">
        <v>69</v>
      </c>
      <c r="N17" s="17">
        <v>70</v>
      </c>
      <c r="O17" s="17">
        <v>71</v>
      </c>
      <c r="P17" s="17">
        <v>72</v>
      </c>
    </row>
    <row r="18" spans="2:134" x14ac:dyDescent="0.3">
      <c r="C18" s="15" t="s">
        <v>12</v>
      </c>
      <c r="D18" s="18" t="s">
        <v>43</v>
      </c>
      <c r="E18" s="17">
        <v>73</v>
      </c>
      <c r="F18" s="17">
        <v>74</v>
      </c>
      <c r="G18" s="17">
        <v>75</v>
      </c>
      <c r="H18" s="17">
        <v>76</v>
      </c>
      <c r="I18" s="17">
        <v>77</v>
      </c>
      <c r="J18" s="17">
        <v>78</v>
      </c>
      <c r="K18" s="17">
        <v>79</v>
      </c>
      <c r="L18" s="17">
        <v>80</v>
      </c>
      <c r="M18" s="17">
        <v>81</v>
      </c>
      <c r="N18" s="17">
        <v>82</v>
      </c>
      <c r="O18" s="17">
        <v>83</v>
      </c>
      <c r="P18" s="17">
        <v>84</v>
      </c>
    </row>
    <row r="19" spans="2:134" x14ac:dyDescent="0.3">
      <c r="C19" s="15" t="s">
        <v>12</v>
      </c>
      <c r="D19" s="60" t="s">
        <v>44</v>
      </c>
      <c r="E19" s="17">
        <v>85</v>
      </c>
      <c r="F19" s="17">
        <v>86</v>
      </c>
      <c r="G19" s="17">
        <v>87</v>
      </c>
      <c r="H19" s="17">
        <v>88</v>
      </c>
      <c r="I19" s="17">
        <v>89</v>
      </c>
      <c r="J19" s="17">
        <v>90</v>
      </c>
      <c r="K19" s="17">
        <v>91</v>
      </c>
      <c r="L19" s="17">
        <v>92</v>
      </c>
      <c r="M19" s="17">
        <v>93</v>
      </c>
      <c r="N19" s="17">
        <v>94</v>
      </c>
      <c r="O19" s="17">
        <v>95</v>
      </c>
      <c r="P19" s="17">
        <v>96</v>
      </c>
    </row>
    <row r="22" spans="2:134" s="7" customFormat="1" ht="16.2" thickBot="1" x14ac:dyDescent="0.35">
      <c r="B22" s="8">
        <f xml:space="preserve"> MAX(B$1:B21) + 1</f>
        <v>1</v>
      </c>
      <c r="C22" s="7" t="s">
        <v>4</v>
      </c>
    </row>
    <row r="24" spans="2:134" x14ac:dyDescent="0.3">
      <c r="Z24" s="12" t="s">
        <v>45</v>
      </c>
      <c r="AD24" s="12" t="s">
        <v>46</v>
      </c>
      <c r="AH24" s="12" t="s">
        <v>47</v>
      </c>
      <c r="AM24" s="12" t="s">
        <v>48</v>
      </c>
    </row>
    <row r="25" spans="2:134" x14ac:dyDescent="0.3">
      <c r="D25" s="12" t="s">
        <v>49</v>
      </c>
      <c r="E25" s="12" t="s">
        <v>49</v>
      </c>
      <c r="F25" s="12" t="s">
        <v>50</v>
      </c>
      <c r="G25" s="12" t="s">
        <v>51</v>
      </c>
      <c r="I25" s="12" t="s">
        <v>52</v>
      </c>
      <c r="J25" s="12" t="s">
        <v>52</v>
      </c>
      <c r="K25" s="12" t="s">
        <v>50</v>
      </c>
      <c r="L25" s="12" t="s">
        <v>51</v>
      </c>
      <c r="N25" s="12" t="s">
        <v>53</v>
      </c>
      <c r="R25" s="12" t="s">
        <v>54</v>
      </c>
      <c r="V25" s="12" t="s">
        <v>55</v>
      </c>
      <c r="AA25" s="12" t="s">
        <v>56</v>
      </c>
      <c r="AE25" s="12" t="s">
        <v>57</v>
      </c>
      <c r="AI25" s="12" t="s">
        <v>57</v>
      </c>
      <c r="AN25" s="12" t="s">
        <v>58</v>
      </c>
    </row>
    <row r="26" spans="2:134" ht="14.4" thickBot="1" x14ac:dyDescent="0.35">
      <c r="D26" s="21" t="s">
        <v>59</v>
      </c>
      <c r="E26" s="21" t="s">
        <v>60</v>
      </c>
      <c r="F26" s="21" t="s">
        <v>61</v>
      </c>
      <c r="G26" s="21" t="s">
        <v>61</v>
      </c>
      <c r="I26" s="21" t="s">
        <v>59</v>
      </c>
      <c r="J26" s="21" t="s">
        <v>60</v>
      </c>
      <c r="K26" s="21" t="s">
        <v>61</v>
      </c>
      <c r="L26" s="21" t="s">
        <v>61</v>
      </c>
      <c r="N26" s="21" t="s">
        <v>59</v>
      </c>
      <c r="O26" s="21" t="s">
        <v>60</v>
      </c>
      <c r="P26" s="21" t="s">
        <v>61</v>
      </c>
      <c r="R26" s="21" t="s">
        <v>59</v>
      </c>
      <c r="S26" s="21" t="s">
        <v>60</v>
      </c>
      <c r="T26" s="21" t="s">
        <v>61</v>
      </c>
      <c r="V26" s="21" t="s">
        <v>59</v>
      </c>
      <c r="W26" s="21" t="s">
        <v>60</v>
      </c>
      <c r="X26" s="21" t="s">
        <v>61</v>
      </c>
      <c r="Z26" s="21" t="s">
        <v>59</v>
      </c>
      <c r="AA26" s="21" t="s">
        <v>60</v>
      </c>
      <c r="AB26" s="21" t="s">
        <v>61</v>
      </c>
      <c r="AD26" s="21" t="s">
        <v>59</v>
      </c>
      <c r="AE26" s="21" t="s">
        <v>60</v>
      </c>
      <c r="AF26" s="21" t="s">
        <v>61</v>
      </c>
      <c r="AH26" s="21" t="s">
        <v>59</v>
      </c>
      <c r="AI26" s="21" t="s">
        <v>60</v>
      </c>
      <c r="AJ26" s="21" t="s">
        <v>61</v>
      </c>
      <c r="AL26" s="21"/>
      <c r="AM26" s="21" t="s">
        <v>59</v>
      </c>
      <c r="AN26" s="21" t="s">
        <v>60</v>
      </c>
      <c r="AO26" s="21" t="s">
        <v>61</v>
      </c>
    </row>
    <row r="27" spans="2:134" x14ac:dyDescent="0.3">
      <c r="D27" s="20" t="str" cm="1">
        <f t="array" ref="D27:D122" xml:space="preserve"> _xlfn.TOCOL( _xlfn.IFNA($D$12:$D$19, $E$11:$P$11))</f>
        <v>AAA</v>
      </c>
      <c r="E27" s="20" t="str" cm="1">
        <f t="array" ref="E27:E122" xml:space="preserve"> _xlfn.TOCOL( _xlfn.IFNA($E$11:$P$11, $D$12:$D$19))</f>
        <v>P_1</v>
      </c>
      <c r="F27" s="20" cm="1">
        <f t="array" ref="F27:F122" xml:space="preserve"> _xlfn.TOCOL($E$12:$P$19)</f>
        <v>1</v>
      </c>
      <c r="G27" s="20" cm="1">
        <f t="array" ref="G27:G122" xml:space="preserve"> INDEX($E$12:$P$19, MATCH(_xlfn.ANCHORARRAY(D27), $D$12:$D$19, 0), MATCH(_xlfn.ANCHORARRAY(E27), $E$11:$P$11, 0))</f>
        <v>1</v>
      </c>
      <c r="I27" s="19" t="str" cm="1">
        <f t="array" ref="I27:I122" xml:space="preserve"> _xlfn.TOCOL( IF( _xlfn.SEQUENCE(1, COLUMNS($E$11:$P$11)), $D$12:$D$19))</f>
        <v>AAA</v>
      </c>
      <c r="J27" s="19" t="str" cm="1">
        <f t="array" ref="J27:J122" xml:space="preserve"> _xlfn.TOCOL( IF( _xlfn.SEQUENCE( ROWS($D$12:$D$19), 1), $E$11:$P$11))</f>
        <v>P_1</v>
      </c>
      <c r="K27" s="19" cm="1">
        <f t="array" ref="K27:K122" xml:space="preserve"> _xlfn.TOCOL($E$12:$P$19)</f>
        <v>1</v>
      </c>
      <c r="L27" s="19" cm="1">
        <f t="array" ref="L27:L122" xml:space="preserve"> INDEX($E$12:$P$19, MATCH(_xlfn.ANCHORARRAY(I27), $D$12:$D$19, 0), MATCH(_xlfn.ANCHORARRAY(J27), $E$11:$P$11, 0))</f>
        <v>1</v>
      </c>
      <c r="N27" s="19" t="str" cm="1">
        <f t="array" ref="N27:P122" xml:space="preserve"> _xlfn.LAMBDA(_xlpm.row_headers,_xlpm.column_headers,_xlpm.data,
  _xlfn.LET(
    _xlpm._rh, _xlpm.row_headers,
    _xlpm._ch, _xlpm.column_headers,
    _xlpm._data, _xlpm.data,
    _xlpm._key, _xlfn.TOCOL( IF( _xlfn.SEQUENCE(1, COLUMNS(_xlpm._ch)), _xlpm._rh)),
    _xlpm._names, _xlfn.TOCOL( IF( _xlfn.SEQUENCE( ROWS(_xlpm._rh), 1), _xlpm._ch)),
    _xlpm._values, _xlfn.TOCOL(_xlpm._data),
    _xlfn.HSTACK(_xlpm._key, _xlpm._names, _xlpm._values)
  )
)($D$12:$D$19, $E$11:$P$11, $E$12:$P$19)</f>
        <v>AAA</v>
      </c>
      <c r="O27" s="19" t="str">
        <v>P_1</v>
      </c>
      <c r="P27" s="19">
        <v>1</v>
      </c>
      <c r="R27" s="19" t="str" cm="1">
        <f t="array" ref="R27:T122" xml:space="preserve"> _xlfn.LAMBDA(_xlpm.row_headers,_xlpm.column_headers,_xlpm.data,
  _xlfn.LET(
    _xlpm._rh, _xlpm.row_headers,
    _xlpm._ch, _xlpm.column_headers,
    _xlpm._data, _xlpm.data,
    _xlpm._key, _xlfn.TOCOL( IF( _xlfn.SEQUENCE(1, COLUMNS(_xlpm._ch)), _xlpm._rh)),
    _xlpm._names, _xlfn.TOCOL( IF( _xlfn.SEQUENCE( ROWS(_xlpm._rh), 1), _xlpm._ch)),
    _xlpm._values, INDEX(_xlpm._data, _xlfn.XMATCH(_xlpm._key, _xlpm._rh, 0), _xlfn.XMATCH(_xlpm._names, _xlpm._ch, 0)),
    _xlfn.HSTACK(_xlpm._key, _xlpm._names, _xlpm._values)
  )
)($D$12:$D$19, $E$11:$P$11, $E$12:$P$19)</f>
        <v>AAA</v>
      </c>
      <c r="S27" s="19" t="str">
        <v>P_1</v>
      </c>
      <c r="T27" s="19">
        <v>1</v>
      </c>
      <c r="V27" s="19" t="str" cm="1">
        <f t="array" ref="V27:X122" xml:space="preserve"> _xlfn.LAMBDA(_xlpm.row_headers,_xlpm.column_headers,_xlpm.data,
  _xlfn.LET(
    _xlpm._rh, _xlpm.row_headers,
    _xlpm._ch, _xlpm.column_headers,
    _xlpm._data, _xlpm.data,
    _xlpm._key, _xlfn.TOCOL( IF( _xlfn.SEQUENCE(1, COLUMNS(_xlpm._ch)), _xlpm._rh)),
    _xlpm._names, _xlfn.TOCOL( IF( _xlfn.SEQUENCE( ROWS(_xlpm._rh), 1), _xlpm._ch)),
    _xlpm._values, _xlfn.LET(
      _xlpm._dp, INDEX(_xlpm._data, _xlfn.XMATCH(_xlpm._key, _xlpm._rh, 0), _xlfn.XMATCH(_xlpm._names, _xlpm._ch, 0)),
      IF(_xlpm._dp = "", "", _xlpm._dp)
    ),
    _xlfn.HSTACK(_xlpm._key, _xlpm._names, _xlpm._values)
  )
)($D$12:$D$19, $E$11:$P$11, $E$12:$P$19)</f>
        <v>AAA</v>
      </c>
      <c r="W27" s="19" t="str">
        <v>P_1</v>
      </c>
      <c r="X27" s="19">
        <v>1</v>
      </c>
      <c r="Z27" s="19" t="str" cm="1">
        <f t="array" ref="Z27:AB122" xml:space="preserve"> _xlfn.LAMBDA(_xlpm.row_headers,_xlpm.column_headers,_xlpm.data,_xlop.filter_blanks,
  _xlfn.LET(
    _xlpm._rh, _xlpm.row_headers,
    _xlpm._ch, _xlpm.column_headers,
    _xlpm._dd, _xlpm.data,
    _xlpm._fltr, IF( _xlfn.ISOMITTED(_xlpm.filter_blanks), FALSE, _xlpm.filter_blanks),
    _xlpm._key, _xlfn.TOCOL( IF( _xlfn.SEQUENCE(1, COLUMNS(_xlpm._ch)), _xlpm._rh)),
    _xlpm._names, _xlfn.TOCOL( IF( _xlfn.SEQUENCE( ROWS(_xlpm._rh), 1), _xlpm._ch)),
    _xlpm._values, _xlfn.LET(
      _xlpm._dp, INDEX(_xlpm._dd, _xlfn.XMATCH(_xlpm._key, _xlpm._rh, 0), _xlfn.XMATCH(_xlpm._names, _xlpm._ch, 0)),
      IF( ISBLANK(_xlpm._dp), "", _xlpm._dp)
    ),
    _xlpm._calc, _xlfn.HSTACK(_xlpm._key, _xlpm._names, _xlpm._values),
    IF(_xlpm._fltr, _xlfn._xlws.FILTER(_xlpm._calc, _xlfn.CHOOSECOLS(_xlpm._calc, -1) &lt;&gt; ""), _xlpm._calc)
  )
)($D$12:$D$19, $E$11:$P$11, $E$12:$P$19, FALSE)</f>
        <v>AAA</v>
      </c>
      <c r="AA27" s="19" t="str">
        <v>P_1</v>
      </c>
      <c r="AB27" s="19">
        <v>1</v>
      </c>
      <c r="AD27" s="19" t="str" cm="1">
        <f t="array" ref="AD27:AF122" xml:space="preserve"> _xlfn.LAMBDA(_xlpm.row_headers,_xlpm.column_headers,_xlpm.data,_xlop.replace_blanks,_xlop.filter_blanks,
  _xlfn.LET(
    _xlpm._rh, _xlpm.row_headers,
    _xlpm._ch, _xlpm.column_headers,
    _xlpm._dd, _xlpm.data,
    _xlpm._inpChk, _xlfn.IFS(
      IFERROR( OR( ROWS(_xlpm._rh) &lt; 1, COLUMNS(_xlpm._rh) &lt;&gt; 1, ROWS(_xlpm._ch) &lt;&gt; 1, COLUMNS(_xlpm._ch) &lt; 1, ROWS(_xlpm._dd) &lt; 1, COLUMNS(_xlpm._dd) &lt; 1), 3), 3,
      IFERROR( OR( ROWS(_xlpm._dd) &lt;&gt; ROWS(_xlpm._rh), COLUMNS(_xlpm._dd) &lt;&gt; COLUMNS(_xlpm._ch)), 3), 2,
      TRUE, 1
    ),
    _xlpm._rep, IF( _xlfn.ISOMITTED(_xlpm.replace_blanks), "", _xlpm.replace_blanks),
    _xlpm._fltr, IF( _xlfn.ISOMITTED(_xlpm.filter_blanks), FALSE, _xlpm.filter_blanks),
    _xlpm._key, _xlfn.TOCOL( IF( _xlfn.SEQUENCE(1, COLUMNS(_xlpm._ch)), _xlpm._rh)),
    _xlpm._names, _xlfn.TOCOL( IF( _xlfn.SEQUENCE( ROWS(_xlpm._rh), 1), _xlpm._ch)),
    _xlpm._values, _xlfn.LET(
      _xlpm._dp, INDEX(_xlpm._dd, _xlfn.XMATCH(_xlpm._key, _xlpm._rh, 0), _xlfn.XMATCH(_xlpm._names, _xlpm._ch, 0)),
      IF( ISBLANK(_xlpm._dp), _xlpm._rep, _xlpm._dp)
    ),
    _xlpm._rtn, _xlfn.LET(
      _xlpm._dt, _xlfn.HSTACK(_xlpm._key, _xlpm._names, _xlpm._values),
      IF(_xlpm._fltr, _xlfn._xlws.FILTER(_xlpm._dt, _xlfn.CHOOSECOLS(_xlpm._dt, -1) &lt;&gt; ""), _xlpm._dt)
    ),
    CHOOSE(_xlpm._inpChk, _xlpm._rtn, _xlfn.LAMBDA(0), #VALUE!)
  )
)($D$12:$D$19, $E$11:$P$11, $E$12:$P$19, , FALSE)</f>
        <v>AAA</v>
      </c>
      <c r="AE27" s="19" t="str">
        <v>P_1</v>
      </c>
      <c r="AF27" s="19">
        <v>1</v>
      </c>
      <c r="AH27" s="19" t="str" cm="1">
        <f t="array" ref="AH27:AJ122" xml:space="preserve"> _xlfn.LAMBDA(_xlpm.row_headers,_xlpm.column_headers,_xlpm.data,_xlop.replace_blanks,_xlop.filter_blanks,
  _xlfn.LET(
    _xlpm._rh, _xlpm.row_headers,
    _xlpm._ch, _xlpm.column_headers,
    _xlpm._dd, _xlpm.data,
    _xlpm._inpChk, _xlfn.IFS(
      IFERROR( OR( ROWS(_xlpm._rh) &lt; 1, COLUMNS(_xlpm._rh) &lt; 1, ROWS(_xlpm._ch) &lt;&gt; 1, COLUMNS(_xlpm._ch) &lt; 1, ROWS(_xlpm._dd) &lt; 1, COLUMNS(_xlpm._dd) &lt; 1), 3), 3,
      IFERROR( OR( ROWS(_xlpm._dd) &lt;&gt; ROWS(_xlpm._rh), COLUMNS(_xlpm._dd) &lt;&gt; COLUMNS(_xlpm._ch)), 3), 2,
      TRUE, 1
    ),
    _xlpm._rep, IF( _xlfn.ISOMITTED(_xlpm.replace_blanks), "", _xlpm.replace_blanks),
    _xlpm._fltr, IF( _xlfn.ISOMITTED(_xlpm.filter_blanks), FALSE, _xlpm.filter_blanks),
    _xlpm._keys, _xlfn.LET(
      _xlpm._rr, ROWS(_xlpm._rh),
      _xlpm._rc, COLUMNS(_xlpm._rh),
      _xlpm._cc, COLUMNS(_xlpm._ch),
      _xlfn.MAKEARRAY(_xlpm._rr * _xlpm._cc, _xlpm._rc, _xlfn.LAMBDA(_xlpm._row,_xlpm._col, INDEX(_xlpm._rh, ROUNDDOWN((_xlpm._row - 1) / _xlpm._cc, 0) + 1)))
    ),
    _xlpm._names, _xlfn.TOCOL( IF( _xlfn.SEQUENCE( ROWS(_xlpm._rh), 1), _xlpm._ch)),
    _xlpm._values, _xlfn.LET(
      _xlpm._dp, _xlfn.TOCOL(_xlpm._dd),
      IF( ISBLANK(_xlpm._dp), _xlpm._rep, _xlpm._dp)
    ),
    _xlpm._rtn, _xlfn.LET(
      _xlpm._dt, _xlfn.HSTACK(_xlpm._keys, _xlpm._names, _xlpm._values),
      IF(_xlpm._fltr, _xlfn._xlws.FILTER(_xlpm._dt, _xlfn.CHOOSECOLS(_xlpm._dt, -1) &lt;&gt; ""), _xlpm._dt)
    ),
    CHOOSE(_xlpm._inpChk, _xlpm._rtn, _xlfn.LAMBDA(0), #VALUE!)
  )
)($D$12:$D$19, $E$11:$P$11, $E$12:$P$19, , FALSE)</f>
        <v>AAA</v>
      </c>
      <c r="AI27" s="19" t="str">
        <v>P_1</v>
      </c>
      <c r="AJ27" s="19">
        <v>1</v>
      </c>
      <c r="AL27" s="23" t="s">
        <v>59</v>
      </c>
      <c r="AM27" s="22" t="str" cm="1">
        <f t="array" ref="AM27:AO122" xml:space="preserve"> _xlfn.LAMBDA(_xlpm.row_headers,_xlpm.column_headers,_xlpm.data,_xlop.replace_blanks,_xlop.filter_blanks,_xlop.transpose_horizontal,
  _xlfn.LET(
    _xlpm._rh, _xlpm.row_headers,
    _xlpm._ch, _xlpm.column_headers,
    _xlpm._dd, _xlpm.data,
    _xlpm._inpChk, _xlfn.IFS(
      IFERROR( OR( ROWS(_xlpm._rh) &lt; 1, COLUMNS(_xlpm._ch) &lt; 1, ROWS(_xlpm._ch) &lt;&gt; 1, COLUMNS(_xlpm._ch) &lt; 1, ROWS(_xlpm._dd) &lt; 1, COLUMNS(_xlpm._dd) &lt; 1), 3), 3,
      IFERROR( OR( ROWS(_xlpm._dd) &lt;&gt; ROWS(_xlpm._rh), COLUMNS(_xlpm._dd) &lt;&gt; COLUMNS(_xlpm._ch)), 3), 2,
      TRUE, 1
    ),
    _xlpm._rep, IF( _xlfn.ISOMITTED(_xlpm.replace_blanks), "", _xlpm.replace_blanks),
    _xlpm._fltr, IF( _xlfn.ISOMITTED(_xlpm.filter_blanks), FALSE, _xlpm.filter_blanks),
    _xlpm._trp, IF( _xlfn.ISOMITTED(_xlpm.transpose_horizontal), FALSE, _xlpm.transpose_horizontal),
    _xlpm._keys, _xlfn.LET(
      _xlpm._rr, ROWS(_xlpm._rh),
      _xlpm._rc, COLUMNS(_xlpm._rh),
      _xlpm._cc, COLUMNS(_xlpm._ch),
      _xlfn.MAKEARRAY(_xlpm._rr * _xlpm._cc, _xlpm._rc, _xlfn.LAMBDA(_xlpm._row,_xlpm._col, INDEX(_xlpm._rh, ROUNDDOWN((_xlpm._row - 1) / _xlpm._cc, 0) + 1)))
    ),
    _xlpm._names, _xlfn.TOCOL( IF( _xlfn.SEQUENCE( ROWS(_xlpm._rh), 1), _xlpm._ch)),
    _xlpm._values, _xlfn.LET(
      _xlpm._dp, _xlfn.TOCOL(_xlpm._dd),
      IF( ISBLANK(_xlpm._dp), _xlpm._rep, _xlpm._dp)
    ),
    _xlpm._rtn, _xlfn.LET(
      _xlpm._dt, _xlfn.HSTACK(_xlpm._keys, _xlpm._names, _xlpm._values),
      _xlpm._df, IF(_xlpm._fltr, _xlfn._xlws.FILTER(_xlpm._dt, _xlfn.CHOOSECOLS(_xlpm._dt, -1) &lt;&gt; ""), _xlpm._dt),
      IF(_xlpm._trp, TRANSPOSE(_xlpm._df), _xlpm._df)
    ),
    CHOOSE(_xlpm._inpChk, _xlpm._rtn, _xlfn.LAMBDA(0), #VALUE!)
  )
)($D$12:$D$19, $E$11:$P$11, $E$12:$P$19, , FALSE, FALSE)</f>
        <v>AAA</v>
      </c>
      <c r="AN27" s="19" t="str">
        <v>P_1</v>
      </c>
      <c r="AO27" s="19">
        <v>1</v>
      </c>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row>
    <row r="28" spans="2:134" x14ac:dyDescent="0.3">
      <c r="D28" s="19" t="str">
        <v>AAA</v>
      </c>
      <c r="E28" s="19" t="str">
        <v>P_2</v>
      </c>
      <c r="F28" s="19">
        <v>2</v>
      </c>
      <c r="G28" s="19">
        <v>2</v>
      </c>
      <c r="I28" s="19" t="str">
        <v>AAA</v>
      </c>
      <c r="J28" s="19" t="str">
        <v>P_2</v>
      </c>
      <c r="K28" s="19">
        <v>2</v>
      </c>
      <c r="L28" s="19">
        <v>2</v>
      </c>
      <c r="N28" s="19" t="str">
        <v>AAA</v>
      </c>
      <c r="O28" s="19" t="str">
        <v>P_2</v>
      </c>
      <c r="P28" s="19">
        <v>2</v>
      </c>
      <c r="R28" s="19" t="str">
        <v>AAA</v>
      </c>
      <c r="S28" s="19" t="str">
        <v>P_2</v>
      </c>
      <c r="T28" s="19">
        <v>2</v>
      </c>
      <c r="V28" s="19" t="str">
        <v>AAA</v>
      </c>
      <c r="W28" s="19" t="str">
        <v>P_2</v>
      </c>
      <c r="X28" s="19">
        <v>2</v>
      </c>
      <c r="Z28" s="19" t="str">
        <v>AAA</v>
      </c>
      <c r="AA28" s="19" t="str">
        <v>P_2</v>
      </c>
      <c r="AB28" s="19">
        <v>2</v>
      </c>
      <c r="AD28" s="19" t="str">
        <v>AAA</v>
      </c>
      <c r="AE28" s="19" t="str">
        <v>P_2</v>
      </c>
      <c r="AF28" s="19">
        <v>2</v>
      </c>
      <c r="AH28" s="19" t="str">
        <v>AAA</v>
      </c>
      <c r="AI28" s="19" t="str">
        <v>P_2</v>
      </c>
      <c r="AJ28" s="19">
        <v>2</v>
      </c>
      <c r="AL28" s="23" t="s">
        <v>60</v>
      </c>
      <c r="AM28" s="22" t="str">
        <v>AAA</v>
      </c>
      <c r="AN28" s="19" t="str">
        <v>P_2</v>
      </c>
      <c r="AO28" s="19">
        <v>2</v>
      </c>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row>
    <row r="29" spans="2:134" x14ac:dyDescent="0.3">
      <c r="D29" s="19" t="str">
        <v>AAA</v>
      </c>
      <c r="E29" s="19" t="str">
        <v>P_3</v>
      </c>
      <c r="F29" s="19">
        <v>3</v>
      </c>
      <c r="G29" s="19">
        <v>3</v>
      </c>
      <c r="I29" s="19" t="str">
        <v>AAA</v>
      </c>
      <c r="J29" s="19" t="str">
        <v>P_3</v>
      </c>
      <c r="K29" s="19">
        <v>3</v>
      </c>
      <c r="L29" s="19">
        <v>3</v>
      </c>
      <c r="N29" s="19" t="str">
        <v>AAA</v>
      </c>
      <c r="O29" s="19" t="str">
        <v>P_3</v>
      </c>
      <c r="P29" s="19">
        <v>3</v>
      </c>
      <c r="R29" s="19" t="str">
        <v>AAA</v>
      </c>
      <c r="S29" s="19" t="str">
        <v>P_3</v>
      </c>
      <c r="T29" s="19">
        <v>3</v>
      </c>
      <c r="V29" s="19" t="str">
        <v>AAA</v>
      </c>
      <c r="W29" s="19" t="str">
        <v>P_3</v>
      </c>
      <c r="X29" s="19">
        <v>3</v>
      </c>
      <c r="Z29" s="19" t="str">
        <v>AAA</v>
      </c>
      <c r="AA29" s="19" t="str">
        <v>P_3</v>
      </c>
      <c r="AB29" s="19">
        <v>3</v>
      </c>
      <c r="AD29" s="19" t="str">
        <v>AAA</v>
      </c>
      <c r="AE29" s="19" t="str">
        <v>P_3</v>
      </c>
      <c r="AF29" s="19">
        <v>3</v>
      </c>
      <c r="AH29" s="19" t="str">
        <v>AAA</v>
      </c>
      <c r="AI29" s="19" t="str">
        <v>P_3</v>
      </c>
      <c r="AJ29" s="19">
        <v>3</v>
      </c>
      <c r="AL29" s="23" t="s">
        <v>61</v>
      </c>
      <c r="AM29" s="22" t="str">
        <v>AAA</v>
      </c>
      <c r="AN29" s="19" t="str">
        <v>P_3</v>
      </c>
      <c r="AO29" s="19">
        <v>3</v>
      </c>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row>
    <row r="30" spans="2:134" x14ac:dyDescent="0.3">
      <c r="D30" s="19" t="str">
        <v>AAA</v>
      </c>
      <c r="E30" s="19" t="str">
        <v>P_4</v>
      </c>
      <c r="F30" s="19">
        <v>4</v>
      </c>
      <c r="G30" s="19">
        <v>4</v>
      </c>
      <c r="I30" s="19" t="str">
        <v>AAA</v>
      </c>
      <c r="J30" s="19" t="str">
        <v>P_4</v>
      </c>
      <c r="K30" s="19">
        <v>4</v>
      </c>
      <c r="L30" s="19">
        <v>4</v>
      </c>
      <c r="N30" s="19" t="str">
        <v>AAA</v>
      </c>
      <c r="O30" s="19" t="str">
        <v>P_4</v>
      </c>
      <c r="P30" s="19">
        <v>4</v>
      </c>
      <c r="R30" s="19" t="str">
        <v>AAA</v>
      </c>
      <c r="S30" s="19" t="str">
        <v>P_4</v>
      </c>
      <c r="T30" s="19">
        <v>4</v>
      </c>
      <c r="V30" s="19" t="str">
        <v>AAA</v>
      </c>
      <c r="W30" s="19" t="str">
        <v>P_4</v>
      </c>
      <c r="X30" s="19">
        <v>4</v>
      </c>
      <c r="Z30" s="19" t="str">
        <v>AAA</v>
      </c>
      <c r="AA30" s="19" t="str">
        <v>P_4</v>
      </c>
      <c r="AB30" s="19">
        <v>4</v>
      </c>
      <c r="AD30" s="19" t="str">
        <v>AAA</v>
      </c>
      <c r="AE30" s="19" t="str">
        <v>P_4</v>
      </c>
      <c r="AF30" s="19">
        <v>4</v>
      </c>
      <c r="AH30" s="19" t="str">
        <v>AAA</v>
      </c>
      <c r="AI30" s="19" t="str">
        <v>P_4</v>
      </c>
      <c r="AJ30" s="19">
        <v>4</v>
      </c>
      <c r="AM30" s="19" t="str">
        <v>AAA</v>
      </c>
      <c r="AN30" s="19" t="str">
        <v>P_4</v>
      </c>
      <c r="AO30" s="19">
        <v>4</v>
      </c>
    </row>
    <row r="31" spans="2:134" x14ac:dyDescent="0.3">
      <c r="D31" s="19" t="str">
        <v>AAA</v>
      </c>
      <c r="E31" s="19" t="str">
        <v>P_5</v>
      </c>
      <c r="F31" s="19">
        <v>5</v>
      </c>
      <c r="G31" s="19">
        <v>5</v>
      </c>
      <c r="I31" s="19" t="str">
        <v>AAA</v>
      </c>
      <c r="J31" s="19" t="str">
        <v>P_5</v>
      </c>
      <c r="K31" s="19">
        <v>5</v>
      </c>
      <c r="L31" s="19">
        <v>5</v>
      </c>
      <c r="N31" s="19" t="str">
        <v>AAA</v>
      </c>
      <c r="O31" s="19" t="str">
        <v>P_5</v>
      </c>
      <c r="P31" s="19">
        <v>5</v>
      </c>
      <c r="R31" s="19" t="str">
        <v>AAA</v>
      </c>
      <c r="S31" s="19" t="str">
        <v>P_5</v>
      </c>
      <c r="T31" s="19">
        <v>5</v>
      </c>
      <c r="V31" s="19" t="str">
        <v>AAA</v>
      </c>
      <c r="W31" s="19" t="str">
        <v>P_5</v>
      </c>
      <c r="X31" s="19">
        <v>5</v>
      </c>
      <c r="Z31" s="19" t="str">
        <v>AAA</v>
      </c>
      <c r="AA31" s="19" t="str">
        <v>P_5</v>
      </c>
      <c r="AB31" s="19">
        <v>5</v>
      </c>
      <c r="AD31" s="19" t="str">
        <v>AAA</v>
      </c>
      <c r="AE31" s="19" t="str">
        <v>P_5</v>
      </c>
      <c r="AF31" s="19">
        <v>5</v>
      </c>
      <c r="AH31" s="19" t="str">
        <v>AAA</v>
      </c>
      <c r="AI31" s="19" t="str">
        <v>P_5</v>
      </c>
      <c r="AJ31" s="19">
        <v>5</v>
      </c>
      <c r="AM31" s="19" t="str">
        <v>AAA</v>
      </c>
      <c r="AN31" s="19" t="str">
        <v>P_5</v>
      </c>
      <c r="AO31" s="19">
        <v>5</v>
      </c>
    </row>
    <row r="32" spans="2:134" x14ac:dyDescent="0.3">
      <c r="D32" s="19" t="str">
        <v>AAA</v>
      </c>
      <c r="E32" s="19" t="str">
        <v>P_6</v>
      </c>
      <c r="F32" s="19">
        <v>6</v>
      </c>
      <c r="G32" s="19">
        <v>6</v>
      </c>
      <c r="I32" s="19" t="str">
        <v>AAA</v>
      </c>
      <c r="J32" s="19" t="str">
        <v>P_6</v>
      </c>
      <c r="K32" s="19">
        <v>6</v>
      </c>
      <c r="L32" s="19">
        <v>6</v>
      </c>
      <c r="N32" s="19" t="str">
        <v>AAA</v>
      </c>
      <c r="O32" s="19" t="str">
        <v>P_6</v>
      </c>
      <c r="P32" s="19">
        <v>6</v>
      </c>
      <c r="R32" s="19" t="str">
        <v>AAA</v>
      </c>
      <c r="S32" s="19" t="str">
        <v>P_6</v>
      </c>
      <c r="T32" s="19">
        <v>6</v>
      </c>
      <c r="V32" s="19" t="str">
        <v>AAA</v>
      </c>
      <c r="W32" s="19" t="str">
        <v>P_6</v>
      </c>
      <c r="X32" s="19">
        <v>6</v>
      </c>
      <c r="Z32" s="19" t="str">
        <v>AAA</v>
      </c>
      <c r="AA32" s="19" t="str">
        <v>P_6</v>
      </c>
      <c r="AB32" s="19">
        <v>6</v>
      </c>
      <c r="AD32" s="19" t="str">
        <v>AAA</v>
      </c>
      <c r="AE32" s="19" t="str">
        <v>P_6</v>
      </c>
      <c r="AF32" s="19">
        <v>6</v>
      </c>
      <c r="AH32" s="19" t="str">
        <v>AAA</v>
      </c>
      <c r="AI32" s="19" t="str">
        <v>P_6</v>
      </c>
      <c r="AJ32" s="19">
        <v>6</v>
      </c>
      <c r="AM32" s="19" t="str">
        <v>AAA</v>
      </c>
      <c r="AN32" s="19" t="str">
        <v>P_6</v>
      </c>
      <c r="AO32" s="19">
        <v>6</v>
      </c>
    </row>
    <row r="33" spans="4:41" x14ac:dyDescent="0.3">
      <c r="D33" s="19" t="str">
        <v>AAA</v>
      </c>
      <c r="E33" s="19" t="str">
        <v>P_7</v>
      </c>
      <c r="F33" s="19">
        <v>7</v>
      </c>
      <c r="G33" s="19">
        <v>7</v>
      </c>
      <c r="I33" s="19" t="str">
        <v>AAA</v>
      </c>
      <c r="J33" s="19" t="str">
        <v>P_7</v>
      </c>
      <c r="K33" s="19">
        <v>7</v>
      </c>
      <c r="L33" s="19">
        <v>7</v>
      </c>
      <c r="N33" s="19" t="str">
        <v>AAA</v>
      </c>
      <c r="O33" s="19" t="str">
        <v>P_7</v>
      </c>
      <c r="P33" s="19">
        <v>7</v>
      </c>
      <c r="R33" s="19" t="str">
        <v>AAA</v>
      </c>
      <c r="S33" s="19" t="str">
        <v>P_7</v>
      </c>
      <c r="T33" s="19">
        <v>7</v>
      </c>
      <c r="V33" s="19" t="str">
        <v>AAA</v>
      </c>
      <c r="W33" s="19" t="str">
        <v>P_7</v>
      </c>
      <c r="X33" s="19">
        <v>7</v>
      </c>
      <c r="Z33" s="19" t="str">
        <v>AAA</v>
      </c>
      <c r="AA33" s="19" t="str">
        <v>P_7</v>
      </c>
      <c r="AB33" s="19">
        <v>7</v>
      </c>
      <c r="AD33" s="19" t="str">
        <v>AAA</v>
      </c>
      <c r="AE33" s="19" t="str">
        <v>P_7</v>
      </c>
      <c r="AF33" s="19">
        <v>7</v>
      </c>
      <c r="AH33" s="19" t="str">
        <v>AAA</v>
      </c>
      <c r="AI33" s="19" t="str">
        <v>P_7</v>
      </c>
      <c r="AJ33" s="19">
        <v>7</v>
      </c>
      <c r="AM33" s="19" t="str">
        <v>AAA</v>
      </c>
      <c r="AN33" s="19" t="str">
        <v>P_7</v>
      </c>
      <c r="AO33" s="19">
        <v>7</v>
      </c>
    </row>
    <row r="34" spans="4:41" x14ac:dyDescent="0.3">
      <c r="D34" s="19" t="str">
        <v>AAA</v>
      </c>
      <c r="E34" s="19" t="str">
        <v>P_8</v>
      </c>
      <c r="F34" s="19">
        <v>8</v>
      </c>
      <c r="G34" s="19">
        <v>8</v>
      </c>
      <c r="I34" s="19" t="str">
        <v>AAA</v>
      </c>
      <c r="J34" s="19" t="str">
        <v>P_8</v>
      </c>
      <c r="K34" s="19">
        <v>8</v>
      </c>
      <c r="L34" s="19">
        <v>8</v>
      </c>
      <c r="N34" s="19" t="str">
        <v>AAA</v>
      </c>
      <c r="O34" s="19" t="str">
        <v>P_8</v>
      </c>
      <c r="P34" s="19">
        <v>8</v>
      </c>
      <c r="R34" s="19" t="str">
        <v>AAA</v>
      </c>
      <c r="S34" s="19" t="str">
        <v>P_8</v>
      </c>
      <c r="T34" s="19">
        <v>8</v>
      </c>
      <c r="V34" s="19" t="str">
        <v>AAA</v>
      </c>
      <c r="W34" s="19" t="str">
        <v>P_8</v>
      </c>
      <c r="X34" s="19">
        <v>8</v>
      </c>
      <c r="Z34" s="19" t="str">
        <v>AAA</v>
      </c>
      <c r="AA34" s="19" t="str">
        <v>P_8</v>
      </c>
      <c r="AB34" s="19">
        <v>8</v>
      </c>
      <c r="AD34" s="19" t="str">
        <v>AAA</v>
      </c>
      <c r="AE34" s="19" t="str">
        <v>P_8</v>
      </c>
      <c r="AF34" s="19">
        <v>8</v>
      </c>
      <c r="AH34" s="19" t="str">
        <v>AAA</v>
      </c>
      <c r="AI34" s="19" t="str">
        <v>P_8</v>
      </c>
      <c r="AJ34" s="19">
        <v>8</v>
      </c>
      <c r="AM34" s="19" t="str">
        <v>AAA</v>
      </c>
      <c r="AN34" s="19" t="str">
        <v>P_8</v>
      </c>
      <c r="AO34" s="19">
        <v>8</v>
      </c>
    </row>
    <row r="35" spans="4:41" x14ac:dyDescent="0.3">
      <c r="D35" s="19" t="str">
        <v>AAA</v>
      </c>
      <c r="E35" s="19" t="str">
        <v>P_9</v>
      </c>
      <c r="F35" s="19">
        <v>9</v>
      </c>
      <c r="G35" s="19">
        <v>9</v>
      </c>
      <c r="I35" s="19" t="str">
        <v>AAA</v>
      </c>
      <c r="J35" s="19" t="str">
        <v>P_9</v>
      </c>
      <c r="K35" s="19">
        <v>9</v>
      </c>
      <c r="L35" s="19">
        <v>9</v>
      </c>
      <c r="N35" s="19" t="str">
        <v>AAA</v>
      </c>
      <c r="O35" s="19" t="str">
        <v>P_9</v>
      </c>
      <c r="P35" s="19">
        <v>9</v>
      </c>
      <c r="R35" s="19" t="str">
        <v>AAA</v>
      </c>
      <c r="S35" s="19" t="str">
        <v>P_9</v>
      </c>
      <c r="T35" s="19">
        <v>9</v>
      </c>
      <c r="V35" s="19" t="str">
        <v>AAA</v>
      </c>
      <c r="W35" s="19" t="str">
        <v>P_9</v>
      </c>
      <c r="X35" s="19">
        <v>9</v>
      </c>
      <c r="Z35" s="19" t="str">
        <v>AAA</v>
      </c>
      <c r="AA35" s="19" t="str">
        <v>P_9</v>
      </c>
      <c r="AB35" s="19">
        <v>9</v>
      </c>
      <c r="AD35" s="19" t="str">
        <v>AAA</v>
      </c>
      <c r="AE35" s="19" t="str">
        <v>P_9</v>
      </c>
      <c r="AF35" s="19">
        <v>9</v>
      </c>
      <c r="AH35" s="19" t="str">
        <v>AAA</v>
      </c>
      <c r="AI35" s="19" t="str">
        <v>P_9</v>
      </c>
      <c r="AJ35" s="19">
        <v>9</v>
      </c>
      <c r="AM35" s="19" t="str">
        <v>AAA</v>
      </c>
      <c r="AN35" s="19" t="str">
        <v>P_9</v>
      </c>
      <c r="AO35" s="19">
        <v>9</v>
      </c>
    </row>
    <row r="36" spans="4:41" x14ac:dyDescent="0.3">
      <c r="D36" s="19" t="str">
        <v>AAA</v>
      </c>
      <c r="E36" s="19" t="str">
        <v>P_10</v>
      </c>
      <c r="F36" s="19">
        <v>10</v>
      </c>
      <c r="G36" s="19">
        <v>10</v>
      </c>
      <c r="I36" s="19" t="str">
        <v>AAA</v>
      </c>
      <c r="J36" s="19" t="str">
        <v>P_10</v>
      </c>
      <c r="K36" s="19">
        <v>10</v>
      </c>
      <c r="L36" s="19">
        <v>10</v>
      </c>
      <c r="N36" s="19" t="str">
        <v>AAA</v>
      </c>
      <c r="O36" s="19" t="str">
        <v>P_10</v>
      </c>
      <c r="P36" s="19">
        <v>10</v>
      </c>
      <c r="R36" s="19" t="str">
        <v>AAA</v>
      </c>
      <c r="S36" s="19" t="str">
        <v>P_10</v>
      </c>
      <c r="T36" s="19">
        <v>10</v>
      </c>
      <c r="V36" s="19" t="str">
        <v>AAA</v>
      </c>
      <c r="W36" s="19" t="str">
        <v>P_10</v>
      </c>
      <c r="X36" s="19">
        <v>10</v>
      </c>
      <c r="Z36" s="19" t="str">
        <v>AAA</v>
      </c>
      <c r="AA36" s="19" t="str">
        <v>P_10</v>
      </c>
      <c r="AB36" s="19">
        <v>10</v>
      </c>
      <c r="AD36" s="19" t="str">
        <v>AAA</v>
      </c>
      <c r="AE36" s="19" t="str">
        <v>P_10</v>
      </c>
      <c r="AF36" s="19">
        <v>10</v>
      </c>
      <c r="AH36" s="19" t="str">
        <v>AAA</v>
      </c>
      <c r="AI36" s="19" t="str">
        <v>P_10</v>
      </c>
      <c r="AJ36" s="19">
        <v>10</v>
      </c>
      <c r="AM36" s="19" t="str">
        <v>AAA</v>
      </c>
      <c r="AN36" s="19" t="str">
        <v>P_10</v>
      </c>
      <c r="AO36" s="19">
        <v>10</v>
      </c>
    </row>
    <row r="37" spans="4:41" x14ac:dyDescent="0.3">
      <c r="D37" s="19" t="str">
        <v>AAA</v>
      </c>
      <c r="E37" s="19" t="str">
        <v>P_11</v>
      </c>
      <c r="F37" s="19">
        <v>11</v>
      </c>
      <c r="G37" s="19">
        <v>11</v>
      </c>
      <c r="I37" s="19" t="str">
        <v>AAA</v>
      </c>
      <c r="J37" s="19" t="str">
        <v>P_11</v>
      </c>
      <c r="K37" s="19">
        <v>11</v>
      </c>
      <c r="L37" s="19">
        <v>11</v>
      </c>
      <c r="N37" s="19" t="str">
        <v>AAA</v>
      </c>
      <c r="O37" s="19" t="str">
        <v>P_11</v>
      </c>
      <c r="P37" s="19">
        <v>11</v>
      </c>
      <c r="R37" s="19" t="str">
        <v>AAA</v>
      </c>
      <c r="S37" s="19" t="str">
        <v>P_11</v>
      </c>
      <c r="T37" s="19">
        <v>11</v>
      </c>
      <c r="V37" s="19" t="str">
        <v>AAA</v>
      </c>
      <c r="W37" s="19" t="str">
        <v>P_11</v>
      </c>
      <c r="X37" s="19">
        <v>11</v>
      </c>
      <c r="Z37" s="19" t="str">
        <v>AAA</v>
      </c>
      <c r="AA37" s="19" t="str">
        <v>P_11</v>
      </c>
      <c r="AB37" s="19">
        <v>11</v>
      </c>
      <c r="AD37" s="19" t="str">
        <v>AAA</v>
      </c>
      <c r="AE37" s="19" t="str">
        <v>P_11</v>
      </c>
      <c r="AF37" s="19">
        <v>11</v>
      </c>
      <c r="AH37" s="19" t="str">
        <v>AAA</v>
      </c>
      <c r="AI37" s="19" t="str">
        <v>P_11</v>
      </c>
      <c r="AJ37" s="19">
        <v>11</v>
      </c>
      <c r="AM37" s="19" t="str">
        <v>AAA</v>
      </c>
      <c r="AN37" s="19" t="str">
        <v>P_11</v>
      </c>
      <c r="AO37" s="19">
        <v>11</v>
      </c>
    </row>
    <row r="38" spans="4:41" x14ac:dyDescent="0.3">
      <c r="D38" s="19" t="str">
        <v>AAA</v>
      </c>
      <c r="E38" s="19" t="str">
        <v>P_12</v>
      </c>
      <c r="F38" s="19">
        <v>12</v>
      </c>
      <c r="G38" s="19">
        <v>12</v>
      </c>
      <c r="I38" s="19" t="str">
        <v>AAA</v>
      </c>
      <c r="J38" s="19" t="str">
        <v>P_12</v>
      </c>
      <c r="K38" s="19">
        <v>12</v>
      </c>
      <c r="L38" s="19">
        <v>12</v>
      </c>
      <c r="N38" s="19" t="str">
        <v>AAA</v>
      </c>
      <c r="O38" s="19" t="str">
        <v>P_12</v>
      </c>
      <c r="P38" s="19">
        <v>12</v>
      </c>
      <c r="R38" s="19" t="str">
        <v>AAA</v>
      </c>
      <c r="S38" s="19" t="str">
        <v>P_12</v>
      </c>
      <c r="T38" s="19">
        <v>12</v>
      </c>
      <c r="V38" s="19" t="str">
        <v>AAA</v>
      </c>
      <c r="W38" s="19" t="str">
        <v>P_12</v>
      </c>
      <c r="X38" s="19">
        <v>12</v>
      </c>
      <c r="Z38" s="19" t="str">
        <v>AAA</v>
      </c>
      <c r="AA38" s="19" t="str">
        <v>P_12</v>
      </c>
      <c r="AB38" s="19">
        <v>12</v>
      </c>
      <c r="AD38" s="19" t="str">
        <v>AAA</v>
      </c>
      <c r="AE38" s="19" t="str">
        <v>P_12</v>
      </c>
      <c r="AF38" s="19">
        <v>12</v>
      </c>
      <c r="AH38" s="19" t="str">
        <v>AAA</v>
      </c>
      <c r="AI38" s="19" t="str">
        <v>P_12</v>
      </c>
      <c r="AJ38" s="19">
        <v>12</v>
      </c>
      <c r="AM38" s="19" t="str">
        <v>AAA</v>
      </c>
      <c r="AN38" s="19" t="str">
        <v>P_12</v>
      </c>
      <c r="AO38" s="19">
        <v>12</v>
      </c>
    </row>
    <row r="39" spans="4:41" x14ac:dyDescent="0.3">
      <c r="D39" s="19" t="str">
        <v>BBB</v>
      </c>
      <c r="E39" s="19" t="str">
        <v>P_1</v>
      </c>
      <c r="F39" s="19">
        <v>13</v>
      </c>
      <c r="G39" s="19">
        <v>13</v>
      </c>
      <c r="I39" s="19" t="str">
        <v>BBB</v>
      </c>
      <c r="J39" s="19" t="str">
        <v>P_1</v>
      </c>
      <c r="K39" s="19">
        <v>13</v>
      </c>
      <c r="L39" s="19">
        <v>13</v>
      </c>
      <c r="N39" s="19" t="str">
        <v>BBB</v>
      </c>
      <c r="O39" s="19" t="str">
        <v>P_1</v>
      </c>
      <c r="P39" s="19">
        <v>13</v>
      </c>
      <c r="R39" s="19" t="str">
        <v>BBB</v>
      </c>
      <c r="S39" s="19" t="str">
        <v>P_1</v>
      </c>
      <c r="T39" s="19">
        <v>13</v>
      </c>
      <c r="V39" s="19" t="str">
        <v>BBB</v>
      </c>
      <c r="W39" s="19" t="str">
        <v>P_1</v>
      </c>
      <c r="X39" s="19">
        <v>13</v>
      </c>
      <c r="Z39" s="19" t="str">
        <v>BBB</v>
      </c>
      <c r="AA39" s="19" t="str">
        <v>P_1</v>
      </c>
      <c r="AB39" s="19">
        <v>13</v>
      </c>
      <c r="AD39" s="19" t="str">
        <v>BBB</v>
      </c>
      <c r="AE39" s="19" t="str">
        <v>P_1</v>
      </c>
      <c r="AF39" s="19">
        <v>13</v>
      </c>
      <c r="AH39" s="19" t="str">
        <v>BBB</v>
      </c>
      <c r="AI39" s="19" t="str">
        <v>P_1</v>
      </c>
      <c r="AJ39" s="19">
        <v>13</v>
      </c>
      <c r="AM39" s="19" t="str">
        <v>BBB</v>
      </c>
      <c r="AN39" s="19" t="str">
        <v>P_1</v>
      </c>
      <c r="AO39" s="19">
        <v>13</v>
      </c>
    </row>
    <row r="40" spans="4:41" x14ac:dyDescent="0.3">
      <c r="D40" s="19" t="str">
        <v>BBB</v>
      </c>
      <c r="E40" s="19" t="str">
        <v>P_2</v>
      </c>
      <c r="F40" s="19">
        <v>14</v>
      </c>
      <c r="G40" s="19">
        <v>14</v>
      </c>
      <c r="I40" s="19" t="str">
        <v>BBB</v>
      </c>
      <c r="J40" s="19" t="str">
        <v>P_2</v>
      </c>
      <c r="K40" s="19">
        <v>14</v>
      </c>
      <c r="L40" s="19">
        <v>14</v>
      </c>
      <c r="N40" s="19" t="str">
        <v>BBB</v>
      </c>
      <c r="O40" s="19" t="str">
        <v>P_2</v>
      </c>
      <c r="P40" s="19">
        <v>14</v>
      </c>
      <c r="R40" s="19" t="str">
        <v>BBB</v>
      </c>
      <c r="S40" s="19" t="str">
        <v>P_2</v>
      </c>
      <c r="T40" s="19">
        <v>14</v>
      </c>
      <c r="V40" s="19" t="str">
        <v>BBB</v>
      </c>
      <c r="W40" s="19" t="str">
        <v>P_2</v>
      </c>
      <c r="X40" s="19">
        <v>14</v>
      </c>
      <c r="Z40" s="19" t="str">
        <v>BBB</v>
      </c>
      <c r="AA40" s="19" t="str">
        <v>P_2</v>
      </c>
      <c r="AB40" s="19">
        <v>14</v>
      </c>
      <c r="AD40" s="19" t="str">
        <v>BBB</v>
      </c>
      <c r="AE40" s="19" t="str">
        <v>P_2</v>
      </c>
      <c r="AF40" s="19">
        <v>14</v>
      </c>
      <c r="AH40" s="19" t="str">
        <v>BBB</v>
      </c>
      <c r="AI40" s="19" t="str">
        <v>P_2</v>
      </c>
      <c r="AJ40" s="19">
        <v>14</v>
      </c>
      <c r="AM40" s="19" t="str">
        <v>BBB</v>
      </c>
      <c r="AN40" s="19" t="str">
        <v>P_2</v>
      </c>
      <c r="AO40" s="19">
        <v>14</v>
      </c>
    </row>
    <row r="41" spans="4:41" x14ac:dyDescent="0.3">
      <c r="D41" s="19" t="str">
        <v>BBB</v>
      </c>
      <c r="E41" s="19" t="str">
        <v>P_3</v>
      </c>
      <c r="F41" s="19">
        <v>15</v>
      </c>
      <c r="G41" s="19">
        <v>15</v>
      </c>
      <c r="I41" s="19" t="str">
        <v>BBB</v>
      </c>
      <c r="J41" s="19" t="str">
        <v>P_3</v>
      </c>
      <c r="K41" s="19">
        <v>15</v>
      </c>
      <c r="L41" s="19">
        <v>15</v>
      </c>
      <c r="N41" s="19" t="str">
        <v>BBB</v>
      </c>
      <c r="O41" s="19" t="str">
        <v>P_3</v>
      </c>
      <c r="P41" s="19">
        <v>15</v>
      </c>
      <c r="R41" s="19" t="str">
        <v>BBB</v>
      </c>
      <c r="S41" s="19" t="str">
        <v>P_3</v>
      </c>
      <c r="T41" s="19">
        <v>15</v>
      </c>
      <c r="V41" s="19" t="str">
        <v>BBB</v>
      </c>
      <c r="W41" s="19" t="str">
        <v>P_3</v>
      </c>
      <c r="X41" s="19">
        <v>15</v>
      </c>
      <c r="Z41" s="19" t="str">
        <v>BBB</v>
      </c>
      <c r="AA41" s="19" t="str">
        <v>P_3</v>
      </c>
      <c r="AB41" s="19">
        <v>15</v>
      </c>
      <c r="AD41" s="19" t="str">
        <v>BBB</v>
      </c>
      <c r="AE41" s="19" t="str">
        <v>P_3</v>
      </c>
      <c r="AF41" s="19">
        <v>15</v>
      </c>
      <c r="AH41" s="19" t="str">
        <v>BBB</v>
      </c>
      <c r="AI41" s="19" t="str">
        <v>P_3</v>
      </c>
      <c r="AJ41" s="19">
        <v>15</v>
      </c>
      <c r="AM41" s="19" t="str">
        <v>BBB</v>
      </c>
      <c r="AN41" s="19" t="str">
        <v>P_3</v>
      </c>
      <c r="AO41" s="19">
        <v>15</v>
      </c>
    </row>
    <row r="42" spans="4:41" x14ac:dyDescent="0.3">
      <c r="D42" s="19" t="str">
        <v>BBB</v>
      </c>
      <c r="E42" s="19" t="str">
        <v>P_4</v>
      </c>
      <c r="F42" s="19">
        <v>16</v>
      </c>
      <c r="G42" s="19">
        <v>16</v>
      </c>
      <c r="I42" s="19" t="str">
        <v>BBB</v>
      </c>
      <c r="J42" s="19" t="str">
        <v>P_4</v>
      </c>
      <c r="K42" s="19">
        <v>16</v>
      </c>
      <c r="L42" s="19">
        <v>16</v>
      </c>
      <c r="N42" s="19" t="str">
        <v>BBB</v>
      </c>
      <c r="O42" s="19" t="str">
        <v>P_4</v>
      </c>
      <c r="P42" s="19">
        <v>16</v>
      </c>
      <c r="R42" s="19" t="str">
        <v>BBB</v>
      </c>
      <c r="S42" s="19" t="str">
        <v>P_4</v>
      </c>
      <c r="T42" s="19">
        <v>16</v>
      </c>
      <c r="V42" s="19" t="str">
        <v>BBB</v>
      </c>
      <c r="W42" s="19" t="str">
        <v>P_4</v>
      </c>
      <c r="X42" s="19">
        <v>16</v>
      </c>
      <c r="Z42" s="19" t="str">
        <v>BBB</v>
      </c>
      <c r="AA42" s="19" t="str">
        <v>P_4</v>
      </c>
      <c r="AB42" s="19">
        <v>16</v>
      </c>
      <c r="AD42" s="19" t="str">
        <v>BBB</v>
      </c>
      <c r="AE42" s="19" t="str">
        <v>P_4</v>
      </c>
      <c r="AF42" s="19">
        <v>16</v>
      </c>
      <c r="AH42" s="19" t="str">
        <v>BBB</v>
      </c>
      <c r="AI42" s="19" t="str">
        <v>P_4</v>
      </c>
      <c r="AJ42" s="19">
        <v>16</v>
      </c>
      <c r="AM42" s="19" t="str">
        <v>BBB</v>
      </c>
      <c r="AN42" s="19" t="str">
        <v>P_4</v>
      </c>
      <c r="AO42" s="19">
        <v>16</v>
      </c>
    </row>
    <row r="43" spans="4:41" x14ac:dyDescent="0.3">
      <c r="D43" s="19" t="str">
        <v>BBB</v>
      </c>
      <c r="E43" s="19" t="str">
        <v>P_5</v>
      </c>
      <c r="F43" s="19">
        <v>17</v>
      </c>
      <c r="G43" s="19">
        <v>17</v>
      </c>
      <c r="I43" s="19" t="str">
        <v>BBB</v>
      </c>
      <c r="J43" s="19" t="str">
        <v>P_5</v>
      </c>
      <c r="K43" s="19">
        <v>17</v>
      </c>
      <c r="L43" s="19">
        <v>17</v>
      </c>
      <c r="N43" s="19" t="str">
        <v>BBB</v>
      </c>
      <c r="O43" s="19" t="str">
        <v>P_5</v>
      </c>
      <c r="P43" s="19">
        <v>17</v>
      </c>
      <c r="R43" s="19" t="str">
        <v>BBB</v>
      </c>
      <c r="S43" s="19" t="str">
        <v>P_5</v>
      </c>
      <c r="T43" s="19">
        <v>17</v>
      </c>
      <c r="V43" s="19" t="str">
        <v>BBB</v>
      </c>
      <c r="W43" s="19" t="str">
        <v>P_5</v>
      </c>
      <c r="X43" s="19">
        <v>17</v>
      </c>
      <c r="Z43" s="19" t="str">
        <v>BBB</v>
      </c>
      <c r="AA43" s="19" t="str">
        <v>P_5</v>
      </c>
      <c r="AB43" s="19">
        <v>17</v>
      </c>
      <c r="AD43" s="19" t="str">
        <v>BBB</v>
      </c>
      <c r="AE43" s="19" t="str">
        <v>P_5</v>
      </c>
      <c r="AF43" s="19">
        <v>17</v>
      </c>
      <c r="AH43" s="19" t="str">
        <v>BBB</v>
      </c>
      <c r="AI43" s="19" t="str">
        <v>P_5</v>
      </c>
      <c r="AJ43" s="19">
        <v>17</v>
      </c>
      <c r="AM43" s="19" t="str">
        <v>BBB</v>
      </c>
      <c r="AN43" s="19" t="str">
        <v>P_5</v>
      </c>
      <c r="AO43" s="19">
        <v>17</v>
      </c>
    </row>
    <row r="44" spans="4:41" x14ac:dyDescent="0.3">
      <c r="D44" s="19" t="str">
        <v>BBB</v>
      </c>
      <c r="E44" s="19" t="str">
        <v>P_6</v>
      </c>
      <c r="F44" s="19">
        <v>18</v>
      </c>
      <c r="G44" s="19">
        <v>18</v>
      </c>
      <c r="I44" s="19" t="str">
        <v>BBB</v>
      </c>
      <c r="J44" s="19" t="str">
        <v>P_6</v>
      </c>
      <c r="K44" s="19">
        <v>18</v>
      </c>
      <c r="L44" s="19">
        <v>18</v>
      </c>
      <c r="N44" s="19" t="str">
        <v>BBB</v>
      </c>
      <c r="O44" s="19" t="str">
        <v>P_6</v>
      </c>
      <c r="P44" s="19">
        <v>18</v>
      </c>
      <c r="R44" s="19" t="str">
        <v>BBB</v>
      </c>
      <c r="S44" s="19" t="str">
        <v>P_6</v>
      </c>
      <c r="T44" s="19">
        <v>18</v>
      </c>
      <c r="V44" s="19" t="str">
        <v>BBB</v>
      </c>
      <c r="W44" s="19" t="str">
        <v>P_6</v>
      </c>
      <c r="X44" s="19">
        <v>18</v>
      </c>
      <c r="Z44" s="19" t="str">
        <v>BBB</v>
      </c>
      <c r="AA44" s="19" t="str">
        <v>P_6</v>
      </c>
      <c r="AB44" s="19">
        <v>18</v>
      </c>
      <c r="AD44" s="19" t="str">
        <v>BBB</v>
      </c>
      <c r="AE44" s="19" t="str">
        <v>P_6</v>
      </c>
      <c r="AF44" s="19">
        <v>18</v>
      </c>
      <c r="AH44" s="19" t="str">
        <v>BBB</v>
      </c>
      <c r="AI44" s="19" t="str">
        <v>P_6</v>
      </c>
      <c r="AJ44" s="19">
        <v>18</v>
      </c>
      <c r="AM44" s="19" t="str">
        <v>BBB</v>
      </c>
      <c r="AN44" s="19" t="str">
        <v>P_6</v>
      </c>
      <c r="AO44" s="19">
        <v>18</v>
      </c>
    </row>
    <row r="45" spans="4:41" x14ac:dyDescent="0.3">
      <c r="D45" s="19" t="str">
        <v>BBB</v>
      </c>
      <c r="E45" s="19" t="str">
        <v>P_7</v>
      </c>
      <c r="F45" s="19">
        <v>19</v>
      </c>
      <c r="G45" s="19">
        <v>19</v>
      </c>
      <c r="I45" s="19" t="str">
        <v>BBB</v>
      </c>
      <c r="J45" s="19" t="str">
        <v>P_7</v>
      </c>
      <c r="K45" s="19">
        <v>19</v>
      </c>
      <c r="L45" s="19">
        <v>19</v>
      </c>
      <c r="N45" s="19" t="str">
        <v>BBB</v>
      </c>
      <c r="O45" s="19" t="str">
        <v>P_7</v>
      </c>
      <c r="P45" s="19">
        <v>19</v>
      </c>
      <c r="R45" s="19" t="str">
        <v>BBB</v>
      </c>
      <c r="S45" s="19" t="str">
        <v>P_7</v>
      </c>
      <c r="T45" s="19">
        <v>19</v>
      </c>
      <c r="V45" s="19" t="str">
        <v>BBB</v>
      </c>
      <c r="W45" s="19" t="str">
        <v>P_7</v>
      </c>
      <c r="X45" s="19">
        <v>19</v>
      </c>
      <c r="Z45" s="19" t="str">
        <v>BBB</v>
      </c>
      <c r="AA45" s="19" t="str">
        <v>P_7</v>
      </c>
      <c r="AB45" s="19">
        <v>19</v>
      </c>
      <c r="AD45" s="19" t="str">
        <v>BBB</v>
      </c>
      <c r="AE45" s="19" t="str">
        <v>P_7</v>
      </c>
      <c r="AF45" s="19">
        <v>19</v>
      </c>
      <c r="AH45" s="19" t="str">
        <v>BBB</v>
      </c>
      <c r="AI45" s="19" t="str">
        <v>P_7</v>
      </c>
      <c r="AJ45" s="19">
        <v>19</v>
      </c>
      <c r="AM45" s="19" t="str">
        <v>BBB</v>
      </c>
      <c r="AN45" s="19" t="str">
        <v>P_7</v>
      </c>
      <c r="AO45" s="19">
        <v>19</v>
      </c>
    </row>
    <row r="46" spans="4:41" x14ac:dyDescent="0.3">
      <c r="D46" s="19" t="str">
        <v>BBB</v>
      </c>
      <c r="E46" s="19" t="str">
        <v>P_8</v>
      </c>
      <c r="F46" s="19">
        <v>20</v>
      </c>
      <c r="G46" s="19">
        <v>20</v>
      </c>
      <c r="I46" s="19" t="str">
        <v>BBB</v>
      </c>
      <c r="J46" s="19" t="str">
        <v>P_8</v>
      </c>
      <c r="K46" s="19">
        <v>20</v>
      </c>
      <c r="L46" s="19">
        <v>20</v>
      </c>
      <c r="N46" s="19" t="str">
        <v>BBB</v>
      </c>
      <c r="O46" s="19" t="str">
        <v>P_8</v>
      </c>
      <c r="P46" s="19">
        <v>20</v>
      </c>
      <c r="R46" s="19" t="str">
        <v>BBB</v>
      </c>
      <c r="S46" s="19" t="str">
        <v>P_8</v>
      </c>
      <c r="T46" s="19">
        <v>20</v>
      </c>
      <c r="V46" s="19" t="str">
        <v>BBB</v>
      </c>
      <c r="W46" s="19" t="str">
        <v>P_8</v>
      </c>
      <c r="X46" s="19">
        <v>20</v>
      </c>
      <c r="Z46" s="19" t="str">
        <v>BBB</v>
      </c>
      <c r="AA46" s="19" t="str">
        <v>P_8</v>
      </c>
      <c r="AB46" s="19">
        <v>20</v>
      </c>
      <c r="AD46" s="19" t="str">
        <v>BBB</v>
      </c>
      <c r="AE46" s="19" t="str">
        <v>P_8</v>
      </c>
      <c r="AF46" s="19">
        <v>20</v>
      </c>
      <c r="AH46" s="19" t="str">
        <v>BBB</v>
      </c>
      <c r="AI46" s="19" t="str">
        <v>P_8</v>
      </c>
      <c r="AJ46" s="19">
        <v>20</v>
      </c>
      <c r="AM46" s="19" t="str">
        <v>BBB</v>
      </c>
      <c r="AN46" s="19" t="str">
        <v>P_8</v>
      </c>
      <c r="AO46" s="19">
        <v>20</v>
      </c>
    </row>
    <row r="47" spans="4:41" x14ac:dyDescent="0.3">
      <c r="D47" s="19" t="str">
        <v>BBB</v>
      </c>
      <c r="E47" s="19" t="str">
        <v>P_9</v>
      </c>
      <c r="F47" s="19">
        <v>21</v>
      </c>
      <c r="G47" s="19">
        <v>21</v>
      </c>
      <c r="I47" s="19" t="str">
        <v>BBB</v>
      </c>
      <c r="J47" s="19" t="str">
        <v>P_9</v>
      </c>
      <c r="K47" s="19">
        <v>21</v>
      </c>
      <c r="L47" s="19">
        <v>21</v>
      </c>
      <c r="N47" s="19" t="str">
        <v>BBB</v>
      </c>
      <c r="O47" s="19" t="str">
        <v>P_9</v>
      </c>
      <c r="P47" s="19">
        <v>21</v>
      </c>
      <c r="R47" s="19" t="str">
        <v>BBB</v>
      </c>
      <c r="S47" s="19" t="str">
        <v>P_9</v>
      </c>
      <c r="T47" s="19">
        <v>21</v>
      </c>
      <c r="V47" s="19" t="str">
        <v>BBB</v>
      </c>
      <c r="W47" s="19" t="str">
        <v>P_9</v>
      </c>
      <c r="X47" s="19">
        <v>21</v>
      </c>
      <c r="Z47" s="19" t="str">
        <v>BBB</v>
      </c>
      <c r="AA47" s="19" t="str">
        <v>P_9</v>
      </c>
      <c r="AB47" s="19">
        <v>21</v>
      </c>
      <c r="AD47" s="19" t="str">
        <v>BBB</v>
      </c>
      <c r="AE47" s="19" t="str">
        <v>P_9</v>
      </c>
      <c r="AF47" s="19">
        <v>21</v>
      </c>
      <c r="AH47" s="19" t="str">
        <v>BBB</v>
      </c>
      <c r="AI47" s="19" t="str">
        <v>P_9</v>
      </c>
      <c r="AJ47" s="19">
        <v>21</v>
      </c>
      <c r="AM47" s="19" t="str">
        <v>BBB</v>
      </c>
      <c r="AN47" s="19" t="str">
        <v>P_9</v>
      </c>
      <c r="AO47" s="19">
        <v>21</v>
      </c>
    </row>
    <row r="48" spans="4:41" x14ac:dyDescent="0.3">
      <c r="D48" s="19" t="str">
        <v>BBB</v>
      </c>
      <c r="E48" s="19" t="str">
        <v>P_10</v>
      </c>
      <c r="F48" s="19">
        <v>22</v>
      </c>
      <c r="G48" s="19">
        <v>22</v>
      </c>
      <c r="I48" s="19" t="str">
        <v>BBB</v>
      </c>
      <c r="J48" s="19" t="str">
        <v>P_10</v>
      </c>
      <c r="K48" s="19">
        <v>22</v>
      </c>
      <c r="L48" s="19">
        <v>22</v>
      </c>
      <c r="N48" s="19" t="str">
        <v>BBB</v>
      </c>
      <c r="O48" s="19" t="str">
        <v>P_10</v>
      </c>
      <c r="P48" s="19">
        <v>22</v>
      </c>
      <c r="R48" s="19" t="str">
        <v>BBB</v>
      </c>
      <c r="S48" s="19" t="str">
        <v>P_10</v>
      </c>
      <c r="T48" s="19">
        <v>22</v>
      </c>
      <c r="V48" s="19" t="str">
        <v>BBB</v>
      </c>
      <c r="W48" s="19" t="str">
        <v>P_10</v>
      </c>
      <c r="X48" s="19">
        <v>22</v>
      </c>
      <c r="Z48" s="19" t="str">
        <v>BBB</v>
      </c>
      <c r="AA48" s="19" t="str">
        <v>P_10</v>
      </c>
      <c r="AB48" s="19">
        <v>22</v>
      </c>
      <c r="AD48" s="19" t="str">
        <v>BBB</v>
      </c>
      <c r="AE48" s="19" t="str">
        <v>P_10</v>
      </c>
      <c r="AF48" s="19">
        <v>22</v>
      </c>
      <c r="AH48" s="19" t="str">
        <v>BBB</v>
      </c>
      <c r="AI48" s="19" t="str">
        <v>P_10</v>
      </c>
      <c r="AJ48" s="19">
        <v>22</v>
      </c>
      <c r="AM48" s="19" t="str">
        <v>BBB</v>
      </c>
      <c r="AN48" s="19" t="str">
        <v>P_10</v>
      </c>
      <c r="AO48" s="19">
        <v>22</v>
      </c>
    </row>
    <row r="49" spans="4:41" x14ac:dyDescent="0.3">
      <c r="D49" s="19" t="str">
        <v>BBB</v>
      </c>
      <c r="E49" s="19" t="str">
        <v>P_11</v>
      </c>
      <c r="F49" s="19">
        <v>23</v>
      </c>
      <c r="G49" s="19">
        <v>23</v>
      </c>
      <c r="I49" s="19" t="str">
        <v>BBB</v>
      </c>
      <c r="J49" s="19" t="str">
        <v>P_11</v>
      </c>
      <c r="K49" s="19">
        <v>23</v>
      </c>
      <c r="L49" s="19">
        <v>23</v>
      </c>
      <c r="N49" s="19" t="str">
        <v>BBB</v>
      </c>
      <c r="O49" s="19" t="str">
        <v>P_11</v>
      </c>
      <c r="P49" s="19">
        <v>23</v>
      </c>
      <c r="R49" s="19" t="str">
        <v>BBB</v>
      </c>
      <c r="S49" s="19" t="str">
        <v>P_11</v>
      </c>
      <c r="T49" s="19">
        <v>23</v>
      </c>
      <c r="V49" s="19" t="str">
        <v>BBB</v>
      </c>
      <c r="W49" s="19" t="str">
        <v>P_11</v>
      </c>
      <c r="X49" s="19">
        <v>23</v>
      </c>
      <c r="Z49" s="19" t="str">
        <v>BBB</v>
      </c>
      <c r="AA49" s="19" t="str">
        <v>P_11</v>
      </c>
      <c r="AB49" s="19">
        <v>23</v>
      </c>
      <c r="AD49" s="19" t="str">
        <v>BBB</v>
      </c>
      <c r="AE49" s="19" t="str">
        <v>P_11</v>
      </c>
      <c r="AF49" s="19">
        <v>23</v>
      </c>
      <c r="AH49" s="19" t="str">
        <v>BBB</v>
      </c>
      <c r="AI49" s="19" t="str">
        <v>P_11</v>
      </c>
      <c r="AJ49" s="19">
        <v>23</v>
      </c>
      <c r="AM49" s="19" t="str">
        <v>BBB</v>
      </c>
      <c r="AN49" s="19" t="str">
        <v>P_11</v>
      </c>
      <c r="AO49" s="19">
        <v>23</v>
      </c>
    </row>
    <row r="50" spans="4:41" x14ac:dyDescent="0.3">
      <c r="D50" s="19" t="str">
        <v>BBB</v>
      </c>
      <c r="E50" s="19" t="str">
        <v>P_12</v>
      </c>
      <c r="F50" s="19">
        <v>24</v>
      </c>
      <c r="G50" s="19">
        <v>24</v>
      </c>
      <c r="I50" s="19" t="str">
        <v>BBB</v>
      </c>
      <c r="J50" s="19" t="str">
        <v>P_12</v>
      </c>
      <c r="K50" s="19">
        <v>24</v>
      </c>
      <c r="L50" s="19">
        <v>24</v>
      </c>
      <c r="N50" s="19" t="str">
        <v>BBB</v>
      </c>
      <c r="O50" s="19" t="str">
        <v>P_12</v>
      </c>
      <c r="P50" s="19">
        <v>24</v>
      </c>
      <c r="R50" s="19" t="str">
        <v>BBB</v>
      </c>
      <c r="S50" s="19" t="str">
        <v>P_12</v>
      </c>
      <c r="T50" s="19">
        <v>24</v>
      </c>
      <c r="V50" s="19" t="str">
        <v>BBB</v>
      </c>
      <c r="W50" s="19" t="str">
        <v>P_12</v>
      </c>
      <c r="X50" s="19">
        <v>24</v>
      </c>
      <c r="Z50" s="19" t="str">
        <v>BBB</v>
      </c>
      <c r="AA50" s="19" t="str">
        <v>P_12</v>
      </c>
      <c r="AB50" s="19">
        <v>24</v>
      </c>
      <c r="AD50" s="19" t="str">
        <v>BBB</v>
      </c>
      <c r="AE50" s="19" t="str">
        <v>P_12</v>
      </c>
      <c r="AF50" s="19">
        <v>24</v>
      </c>
      <c r="AH50" s="19" t="str">
        <v>BBB</v>
      </c>
      <c r="AI50" s="19" t="str">
        <v>P_12</v>
      </c>
      <c r="AJ50" s="19">
        <v>24</v>
      </c>
      <c r="AM50" s="19" t="str">
        <v>BBB</v>
      </c>
      <c r="AN50" s="19" t="str">
        <v>P_12</v>
      </c>
      <c r="AO50" s="19">
        <v>24</v>
      </c>
    </row>
    <row r="51" spans="4:41" x14ac:dyDescent="0.3">
      <c r="D51" s="19" t="str">
        <v>CCC</v>
      </c>
      <c r="E51" s="19" t="str">
        <v>P_1</v>
      </c>
      <c r="F51" s="19">
        <v>25</v>
      </c>
      <c r="G51" s="19">
        <v>25</v>
      </c>
      <c r="I51" s="19" t="str">
        <v>CCC</v>
      </c>
      <c r="J51" s="19" t="str">
        <v>P_1</v>
      </c>
      <c r="K51" s="19">
        <v>25</v>
      </c>
      <c r="L51" s="19">
        <v>25</v>
      </c>
      <c r="N51" s="19" t="str">
        <v>CCC</v>
      </c>
      <c r="O51" s="19" t="str">
        <v>P_1</v>
      </c>
      <c r="P51" s="19">
        <v>25</v>
      </c>
      <c r="R51" s="19" t="str">
        <v>CCC</v>
      </c>
      <c r="S51" s="19" t="str">
        <v>P_1</v>
      </c>
      <c r="T51" s="19">
        <v>25</v>
      </c>
      <c r="V51" s="19" t="str">
        <v>CCC</v>
      </c>
      <c r="W51" s="19" t="str">
        <v>P_1</v>
      </c>
      <c r="X51" s="19">
        <v>25</v>
      </c>
      <c r="Z51" s="19" t="str">
        <v>CCC</v>
      </c>
      <c r="AA51" s="19" t="str">
        <v>P_1</v>
      </c>
      <c r="AB51" s="19">
        <v>25</v>
      </c>
      <c r="AD51" s="19" t="str">
        <v>CCC</v>
      </c>
      <c r="AE51" s="19" t="str">
        <v>P_1</v>
      </c>
      <c r="AF51" s="19">
        <v>25</v>
      </c>
      <c r="AH51" s="19" t="str">
        <v>CCC</v>
      </c>
      <c r="AI51" s="19" t="str">
        <v>P_1</v>
      </c>
      <c r="AJ51" s="19">
        <v>25</v>
      </c>
      <c r="AM51" s="19" t="str">
        <v>CCC</v>
      </c>
      <c r="AN51" s="19" t="str">
        <v>P_1</v>
      </c>
      <c r="AO51" s="19">
        <v>25</v>
      </c>
    </row>
    <row r="52" spans="4:41" x14ac:dyDescent="0.3">
      <c r="D52" s="19" t="str">
        <v>CCC</v>
      </c>
      <c r="E52" s="19" t="str">
        <v>P_2</v>
      </c>
      <c r="F52" s="19">
        <v>26</v>
      </c>
      <c r="G52" s="19">
        <v>26</v>
      </c>
      <c r="I52" s="19" t="str">
        <v>CCC</v>
      </c>
      <c r="J52" s="19" t="str">
        <v>P_2</v>
      </c>
      <c r="K52" s="19">
        <v>26</v>
      </c>
      <c r="L52" s="19">
        <v>26</v>
      </c>
      <c r="N52" s="19" t="str">
        <v>CCC</v>
      </c>
      <c r="O52" s="19" t="str">
        <v>P_2</v>
      </c>
      <c r="P52" s="19">
        <v>26</v>
      </c>
      <c r="R52" s="19" t="str">
        <v>CCC</v>
      </c>
      <c r="S52" s="19" t="str">
        <v>P_2</v>
      </c>
      <c r="T52" s="19">
        <v>26</v>
      </c>
      <c r="V52" s="19" t="str">
        <v>CCC</v>
      </c>
      <c r="W52" s="19" t="str">
        <v>P_2</v>
      </c>
      <c r="X52" s="19">
        <v>26</v>
      </c>
      <c r="Z52" s="19" t="str">
        <v>CCC</v>
      </c>
      <c r="AA52" s="19" t="str">
        <v>P_2</v>
      </c>
      <c r="AB52" s="19">
        <v>26</v>
      </c>
      <c r="AD52" s="19" t="str">
        <v>CCC</v>
      </c>
      <c r="AE52" s="19" t="str">
        <v>P_2</v>
      </c>
      <c r="AF52" s="19">
        <v>26</v>
      </c>
      <c r="AH52" s="19" t="str">
        <v>CCC</v>
      </c>
      <c r="AI52" s="19" t="str">
        <v>P_2</v>
      </c>
      <c r="AJ52" s="19">
        <v>26</v>
      </c>
      <c r="AM52" s="19" t="str">
        <v>CCC</v>
      </c>
      <c r="AN52" s="19" t="str">
        <v>P_2</v>
      </c>
      <c r="AO52" s="19">
        <v>26</v>
      </c>
    </row>
    <row r="53" spans="4:41" x14ac:dyDescent="0.3">
      <c r="D53" s="19" t="str">
        <v>CCC</v>
      </c>
      <c r="E53" s="19" t="str">
        <v>P_3</v>
      </c>
      <c r="F53" s="19">
        <v>27</v>
      </c>
      <c r="G53" s="19">
        <v>27</v>
      </c>
      <c r="I53" s="19" t="str">
        <v>CCC</v>
      </c>
      <c r="J53" s="19" t="str">
        <v>P_3</v>
      </c>
      <c r="K53" s="19">
        <v>27</v>
      </c>
      <c r="L53" s="19">
        <v>27</v>
      </c>
      <c r="N53" s="19" t="str">
        <v>CCC</v>
      </c>
      <c r="O53" s="19" t="str">
        <v>P_3</v>
      </c>
      <c r="P53" s="19">
        <v>27</v>
      </c>
      <c r="R53" s="19" t="str">
        <v>CCC</v>
      </c>
      <c r="S53" s="19" t="str">
        <v>P_3</v>
      </c>
      <c r="T53" s="19">
        <v>27</v>
      </c>
      <c r="V53" s="19" t="str">
        <v>CCC</v>
      </c>
      <c r="W53" s="19" t="str">
        <v>P_3</v>
      </c>
      <c r="X53" s="19">
        <v>27</v>
      </c>
      <c r="Z53" s="19" t="str">
        <v>CCC</v>
      </c>
      <c r="AA53" s="19" t="str">
        <v>P_3</v>
      </c>
      <c r="AB53" s="19">
        <v>27</v>
      </c>
      <c r="AD53" s="19" t="str">
        <v>CCC</v>
      </c>
      <c r="AE53" s="19" t="str">
        <v>P_3</v>
      </c>
      <c r="AF53" s="19">
        <v>27</v>
      </c>
      <c r="AH53" s="19" t="str">
        <v>CCC</v>
      </c>
      <c r="AI53" s="19" t="str">
        <v>P_3</v>
      </c>
      <c r="AJ53" s="19">
        <v>27</v>
      </c>
      <c r="AM53" s="19" t="str">
        <v>CCC</v>
      </c>
      <c r="AN53" s="19" t="str">
        <v>P_3</v>
      </c>
      <c r="AO53" s="19">
        <v>27</v>
      </c>
    </row>
    <row r="54" spans="4:41" x14ac:dyDescent="0.3">
      <c r="D54" s="19" t="str">
        <v>CCC</v>
      </c>
      <c r="E54" s="19" t="str">
        <v>P_4</v>
      </c>
      <c r="F54" s="19">
        <v>28</v>
      </c>
      <c r="G54" s="19">
        <v>28</v>
      </c>
      <c r="I54" s="19" t="str">
        <v>CCC</v>
      </c>
      <c r="J54" s="19" t="str">
        <v>P_4</v>
      </c>
      <c r="K54" s="19">
        <v>28</v>
      </c>
      <c r="L54" s="19">
        <v>28</v>
      </c>
      <c r="N54" s="19" t="str">
        <v>CCC</v>
      </c>
      <c r="O54" s="19" t="str">
        <v>P_4</v>
      </c>
      <c r="P54" s="19">
        <v>28</v>
      </c>
      <c r="R54" s="19" t="str">
        <v>CCC</v>
      </c>
      <c r="S54" s="19" t="str">
        <v>P_4</v>
      </c>
      <c r="T54" s="19">
        <v>28</v>
      </c>
      <c r="V54" s="19" t="str">
        <v>CCC</v>
      </c>
      <c r="W54" s="19" t="str">
        <v>P_4</v>
      </c>
      <c r="X54" s="19">
        <v>28</v>
      </c>
      <c r="Z54" s="19" t="str">
        <v>CCC</v>
      </c>
      <c r="AA54" s="19" t="str">
        <v>P_4</v>
      </c>
      <c r="AB54" s="19">
        <v>28</v>
      </c>
      <c r="AD54" s="19" t="str">
        <v>CCC</v>
      </c>
      <c r="AE54" s="19" t="str">
        <v>P_4</v>
      </c>
      <c r="AF54" s="19">
        <v>28</v>
      </c>
      <c r="AH54" s="19" t="str">
        <v>CCC</v>
      </c>
      <c r="AI54" s="19" t="str">
        <v>P_4</v>
      </c>
      <c r="AJ54" s="19">
        <v>28</v>
      </c>
      <c r="AM54" s="19" t="str">
        <v>CCC</v>
      </c>
      <c r="AN54" s="19" t="str">
        <v>P_4</v>
      </c>
      <c r="AO54" s="19">
        <v>28</v>
      </c>
    </row>
    <row r="55" spans="4:41" x14ac:dyDescent="0.3">
      <c r="D55" s="19" t="str">
        <v>CCC</v>
      </c>
      <c r="E55" s="19" t="str">
        <v>P_5</v>
      </c>
      <c r="F55" s="19">
        <v>29</v>
      </c>
      <c r="G55" s="19">
        <v>29</v>
      </c>
      <c r="I55" s="19" t="str">
        <v>CCC</v>
      </c>
      <c r="J55" s="19" t="str">
        <v>P_5</v>
      </c>
      <c r="K55" s="19">
        <v>29</v>
      </c>
      <c r="L55" s="19">
        <v>29</v>
      </c>
      <c r="N55" s="19" t="str">
        <v>CCC</v>
      </c>
      <c r="O55" s="19" t="str">
        <v>P_5</v>
      </c>
      <c r="P55" s="19">
        <v>29</v>
      </c>
      <c r="R55" s="19" t="str">
        <v>CCC</v>
      </c>
      <c r="S55" s="19" t="str">
        <v>P_5</v>
      </c>
      <c r="T55" s="19">
        <v>29</v>
      </c>
      <c r="V55" s="19" t="str">
        <v>CCC</v>
      </c>
      <c r="W55" s="19" t="str">
        <v>P_5</v>
      </c>
      <c r="X55" s="19">
        <v>29</v>
      </c>
      <c r="Z55" s="19" t="str">
        <v>CCC</v>
      </c>
      <c r="AA55" s="19" t="str">
        <v>P_5</v>
      </c>
      <c r="AB55" s="19">
        <v>29</v>
      </c>
      <c r="AD55" s="19" t="str">
        <v>CCC</v>
      </c>
      <c r="AE55" s="19" t="str">
        <v>P_5</v>
      </c>
      <c r="AF55" s="19">
        <v>29</v>
      </c>
      <c r="AH55" s="19" t="str">
        <v>CCC</v>
      </c>
      <c r="AI55" s="19" t="str">
        <v>P_5</v>
      </c>
      <c r="AJ55" s="19">
        <v>29</v>
      </c>
      <c r="AM55" s="19" t="str">
        <v>CCC</v>
      </c>
      <c r="AN55" s="19" t="str">
        <v>P_5</v>
      </c>
      <c r="AO55" s="19">
        <v>29</v>
      </c>
    </row>
    <row r="56" spans="4:41" x14ac:dyDescent="0.3">
      <c r="D56" s="19" t="str">
        <v>CCC</v>
      </c>
      <c r="E56" s="19" t="str">
        <v>P_6</v>
      </c>
      <c r="F56" s="19">
        <v>30</v>
      </c>
      <c r="G56" s="19">
        <v>30</v>
      </c>
      <c r="I56" s="19" t="str">
        <v>CCC</v>
      </c>
      <c r="J56" s="19" t="str">
        <v>P_6</v>
      </c>
      <c r="K56" s="19">
        <v>30</v>
      </c>
      <c r="L56" s="19">
        <v>30</v>
      </c>
      <c r="N56" s="19" t="str">
        <v>CCC</v>
      </c>
      <c r="O56" s="19" t="str">
        <v>P_6</v>
      </c>
      <c r="P56" s="19">
        <v>30</v>
      </c>
      <c r="R56" s="19" t="str">
        <v>CCC</v>
      </c>
      <c r="S56" s="19" t="str">
        <v>P_6</v>
      </c>
      <c r="T56" s="19">
        <v>30</v>
      </c>
      <c r="V56" s="19" t="str">
        <v>CCC</v>
      </c>
      <c r="W56" s="19" t="str">
        <v>P_6</v>
      </c>
      <c r="X56" s="19">
        <v>30</v>
      </c>
      <c r="Z56" s="19" t="str">
        <v>CCC</v>
      </c>
      <c r="AA56" s="19" t="str">
        <v>P_6</v>
      </c>
      <c r="AB56" s="19">
        <v>30</v>
      </c>
      <c r="AD56" s="19" t="str">
        <v>CCC</v>
      </c>
      <c r="AE56" s="19" t="str">
        <v>P_6</v>
      </c>
      <c r="AF56" s="19">
        <v>30</v>
      </c>
      <c r="AH56" s="19" t="str">
        <v>CCC</v>
      </c>
      <c r="AI56" s="19" t="str">
        <v>P_6</v>
      </c>
      <c r="AJ56" s="19">
        <v>30</v>
      </c>
      <c r="AM56" s="19" t="str">
        <v>CCC</v>
      </c>
      <c r="AN56" s="19" t="str">
        <v>P_6</v>
      </c>
      <c r="AO56" s="19">
        <v>30</v>
      </c>
    </row>
    <row r="57" spans="4:41" x14ac:dyDescent="0.3">
      <c r="D57" s="19" t="str">
        <v>CCC</v>
      </c>
      <c r="E57" s="19" t="str">
        <v>P_7</v>
      </c>
      <c r="F57" s="19">
        <v>31</v>
      </c>
      <c r="G57" s="19">
        <v>31</v>
      </c>
      <c r="I57" s="19" t="str">
        <v>CCC</v>
      </c>
      <c r="J57" s="19" t="str">
        <v>P_7</v>
      </c>
      <c r="K57" s="19">
        <v>31</v>
      </c>
      <c r="L57" s="19">
        <v>31</v>
      </c>
      <c r="N57" s="19" t="str">
        <v>CCC</v>
      </c>
      <c r="O57" s="19" t="str">
        <v>P_7</v>
      </c>
      <c r="P57" s="19">
        <v>31</v>
      </c>
      <c r="R57" s="19" t="str">
        <v>CCC</v>
      </c>
      <c r="S57" s="19" t="str">
        <v>P_7</v>
      </c>
      <c r="T57" s="19">
        <v>31</v>
      </c>
      <c r="V57" s="19" t="str">
        <v>CCC</v>
      </c>
      <c r="W57" s="19" t="str">
        <v>P_7</v>
      </c>
      <c r="X57" s="19">
        <v>31</v>
      </c>
      <c r="Z57" s="19" t="str">
        <v>CCC</v>
      </c>
      <c r="AA57" s="19" t="str">
        <v>P_7</v>
      </c>
      <c r="AB57" s="19">
        <v>31</v>
      </c>
      <c r="AD57" s="19" t="str">
        <v>CCC</v>
      </c>
      <c r="AE57" s="19" t="str">
        <v>P_7</v>
      </c>
      <c r="AF57" s="19">
        <v>31</v>
      </c>
      <c r="AH57" s="19" t="str">
        <v>CCC</v>
      </c>
      <c r="AI57" s="19" t="str">
        <v>P_7</v>
      </c>
      <c r="AJ57" s="19">
        <v>31</v>
      </c>
      <c r="AM57" s="19" t="str">
        <v>CCC</v>
      </c>
      <c r="AN57" s="19" t="str">
        <v>P_7</v>
      </c>
      <c r="AO57" s="19">
        <v>31</v>
      </c>
    </row>
    <row r="58" spans="4:41" x14ac:dyDescent="0.3">
      <c r="D58" s="19" t="str">
        <v>CCC</v>
      </c>
      <c r="E58" s="19" t="str">
        <v>P_8</v>
      </c>
      <c r="F58" s="19">
        <v>32</v>
      </c>
      <c r="G58" s="19">
        <v>32</v>
      </c>
      <c r="I58" s="19" t="str">
        <v>CCC</v>
      </c>
      <c r="J58" s="19" t="str">
        <v>P_8</v>
      </c>
      <c r="K58" s="19">
        <v>32</v>
      </c>
      <c r="L58" s="19">
        <v>32</v>
      </c>
      <c r="N58" s="19" t="str">
        <v>CCC</v>
      </c>
      <c r="O58" s="19" t="str">
        <v>P_8</v>
      </c>
      <c r="P58" s="19">
        <v>32</v>
      </c>
      <c r="R58" s="19" t="str">
        <v>CCC</v>
      </c>
      <c r="S58" s="19" t="str">
        <v>P_8</v>
      </c>
      <c r="T58" s="19">
        <v>32</v>
      </c>
      <c r="V58" s="19" t="str">
        <v>CCC</v>
      </c>
      <c r="W58" s="19" t="str">
        <v>P_8</v>
      </c>
      <c r="X58" s="19">
        <v>32</v>
      </c>
      <c r="Z58" s="19" t="str">
        <v>CCC</v>
      </c>
      <c r="AA58" s="19" t="str">
        <v>P_8</v>
      </c>
      <c r="AB58" s="19">
        <v>32</v>
      </c>
      <c r="AD58" s="19" t="str">
        <v>CCC</v>
      </c>
      <c r="AE58" s="19" t="str">
        <v>P_8</v>
      </c>
      <c r="AF58" s="19">
        <v>32</v>
      </c>
      <c r="AH58" s="19" t="str">
        <v>CCC</v>
      </c>
      <c r="AI58" s="19" t="str">
        <v>P_8</v>
      </c>
      <c r="AJ58" s="19">
        <v>32</v>
      </c>
      <c r="AM58" s="19" t="str">
        <v>CCC</v>
      </c>
      <c r="AN58" s="19" t="str">
        <v>P_8</v>
      </c>
      <c r="AO58" s="19">
        <v>32</v>
      </c>
    </row>
    <row r="59" spans="4:41" x14ac:dyDescent="0.3">
      <c r="D59" s="19" t="str">
        <v>CCC</v>
      </c>
      <c r="E59" s="19" t="str">
        <v>P_9</v>
      </c>
      <c r="F59" s="19">
        <v>33</v>
      </c>
      <c r="G59" s="19">
        <v>33</v>
      </c>
      <c r="I59" s="19" t="str">
        <v>CCC</v>
      </c>
      <c r="J59" s="19" t="str">
        <v>P_9</v>
      </c>
      <c r="K59" s="19">
        <v>33</v>
      </c>
      <c r="L59" s="19">
        <v>33</v>
      </c>
      <c r="N59" s="19" t="str">
        <v>CCC</v>
      </c>
      <c r="O59" s="19" t="str">
        <v>P_9</v>
      </c>
      <c r="P59" s="19">
        <v>33</v>
      </c>
      <c r="R59" s="19" t="str">
        <v>CCC</v>
      </c>
      <c r="S59" s="19" t="str">
        <v>P_9</v>
      </c>
      <c r="T59" s="19">
        <v>33</v>
      </c>
      <c r="V59" s="19" t="str">
        <v>CCC</v>
      </c>
      <c r="W59" s="19" t="str">
        <v>P_9</v>
      </c>
      <c r="X59" s="19">
        <v>33</v>
      </c>
      <c r="Z59" s="19" t="str">
        <v>CCC</v>
      </c>
      <c r="AA59" s="19" t="str">
        <v>P_9</v>
      </c>
      <c r="AB59" s="19">
        <v>33</v>
      </c>
      <c r="AD59" s="19" t="str">
        <v>CCC</v>
      </c>
      <c r="AE59" s="19" t="str">
        <v>P_9</v>
      </c>
      <c r="AF59" s="19">
        <v>33</v>
      </c>
      <c r="AH59" s="19" t="str">
        <v>CCC</v>
      </c>
      <c r="AI59" s="19" t="str">
        <v>P_9</v>
      </c>
      <c r="AJ59" s="19">
        <v>33</v>
      </c>
      <c r="AM59" s="19" t="str">
        <v>CCC</v>
      </c>
      <c r="AN59" s="19" t="str">
        <v>P_9</v>
      </c>
      <c r="AO59" s="19">
        <v>33</v>
      </c>
    </row>
    <row r="60" spans="4:41" x14ac:dyDescent="0.3">
      <c r="D60" s="19" t="str">
        <v>CCC</v>
      </c>
      <c r="E60" s="19" t="str">
        <v>P_10</v>
      </c>
      <c r="F60" s="19">
        <v>34</v>
      </c>
      <c r="G60" s="19">
        <v>34</v>
      </c>
      <c r="I60" s="19" t="str">
        <v>CCC</v>
      </c>
      <c r="J60" s="19" t="str">
        <v>P_10</v>
      </c>
      <c r="K60" s="19">
        <v>34</v>
      </c>
      <c r="L60" s="19">
        <v>34</v>
      </c>
      <c r="N60" s="19" t="str">
        <v>CCC</v>
      </c>
      <c r="O60" s="19" t="str">
        <v>P_10</v>
      </c>
      <c r="P60" s="19">
        <v>34</v>
      </c>
      <c r="R60" s="19" t="str">
        <v>CCC</v>
      </c>
      <c r="S60" s="19" t="str">
        <v>P_10</v>
      </c>
      <c r="T60" s="19">
        <v>34</v>
      </c>
      <c r="V60" s="19" t="str">
        <v>CCC</v>
      </c>
      <c r="W60" s="19" t="str">
        <v>P_10</v>
      </c>
      <c r="X60" s="19">
        <v>34</v>
      </c>
      <c r="Z60" s="19" t="str">
        <v>CCC</v>
      </c>
      <c r="AA60" s="19" t="str">
        <v>P_10</v>
      </c>
      <c r="AB60" s="19">
        <v>34</v>
      </c>
      <c r="AD60" s="19" t="str">
        <v>CCC</v>
      </c>
      <c r="AE60" s="19" t="str">
        <v>P_10</v>
      </c>
      <c r="AF60" s="19">
        <v>34</v>
      </c>
      <c r="AH60" s="19" t="str">
        <v>CCC</v>
      </c>
      <c r="AI60" s="19" t="str">
        <v>P_10</v>
      </c>
      <c r="AJ60" s="19">
        <v>34</v>
      </c>
      <c r="AM60" s="19" t="str">
        <v>CCC</v>
      </c>
      <c r="AN60" s="19" t="str">
        <v>P_10</v>
      </c>
      <c r="AO60" s="19">
        <v>34</v>
      </c>
    </row>
    <row r="61" spans="4:41" x14ac:dyDescent="0.3">
      <c r="D61" s="19" t="str">
        <v>CCC</v>
      </c>
      <c r="E61" s="19" t="str">
        <v>P_11</v>
      </c>
      <c r="F61" s="19">
        <v>35</v>
      </c>
      <c r="G61" s="19">
        <v>35</v>
      </c>
      <c r="I61" s="19" t="str">
        <v>CCC</v>
      </c>
      <c r="J61" s="19" t="str">
        <v>P_11</v>
      </c>
      <c r="K61" s="19">
        <v>35</v>
      </c>
      <c r="L61" s="19">
        <v>35</v>
      </c>
      <c r="N61" s="19" t="str">
        <v>CCC</v>
      </c>
      <c r="O61" s="19" t="str">
        <v>P_11</v>
      </c>
      <c r="P61" s="19">
        <v>35</v>
      </c>
      <c r="R61" s="19" t="str">
        <v>CCC</v>
      </c>
      <c r="S61" s="19" t="str">
        <v>P_11</v>
      </c>
      <c r="T61" s="19">
        <v>35</v>
      </c>
      <c r="V61" s="19" t="str">
        <v>CCC</v>
      </c>
      <c r="W61" s="19" t="str">
        <v>P_11</v>
      </c>
      <c r="X61" s="19">
        <v>35</v>
      </c>
      <c r="Z61" s="19" t="str">
        <v>CCC</v>
      </c>
      <c r="AA61" s="19" t="str">
        <v>P_11</v>
      </c>
      <c r="AB61" s="19">
        <v>35</v>
      </c>
      <c r="AD61" s="19" t="str">
        <v>CCC</v>
      </c>
      <c r="AE61" s="19" t="str">
        <v>P_11</v>
      </c>
      <c r="AF61" s="19">
        <v>35</v>
      </c>
      <c r="AH61" s="19" t="str">
        <v>CCC</v>
      </c>
      <c r="AI61" s="19" t="str">
        <v>P_11</v>
      </c>
      <c r="AJ61" s="19">
        <v>35</v>
      </c>
      <c r="AM61" s="19" t="str">
        <v>CCC</v>
      </c>
      <c r="AN61" s="19" t="str">
        <v>P_11</v>
      </c>
      <c r="AO61" s="19">
        <v>35</v>
      </c>
    </row>
    <row r="62" spans="4:41" x14ac:dyDescent="0.3">
      <c r="D62" s="19" t="str">
        <v>CCC</v>
      </c>
      <c r="E62" s="19" t="str">
        <v>P_12</v>
      </c>
      <c r="F62" s="19">
        <v>36</v>
      </c>
      <c r="G62" s="19">
        <v>36</v>
      </c>
      <c r="I62" s="19" t="str">
        <v>CCC</v>
      </c>
      <c r="J62" s="19" t="str">
        <v>P_12</v>
      </c>
      <c r="K62" s="19">
        <v>36</v>
      </c>
      <c r="L62" s="19">
        <v>36</v>
      </c>
      <c r="N62" s="19" t="str">
        <v>CCC</v>
      </c>
      <c r="O62" s="19" t="str">
        <v>P_12</v>
      </c>
      <c r="P62" s="19">
        <v>36</v>
      </c>
      <c r="R62" s="19" t="str">
        <v>CCC</v>
      </c>
      <c r="S62" s="19" t="str">
        <v>P_12</v>
      </c>
      <c r="T62" s="19">
        <v>36</v>
      </c>
      <c r="V62" s="19" t="str">
        <v>CCC</v>
      </c>
      <c r="W62" s="19" t="str">
        <v>P_12</v>
      </c>
      <c r="X62" s="19">
        <v>36</v>
      </c>
      <c r="Z62" s="19" t="str">
        <v>CCC</v>
      </c>
      <c r="AA62" s="19" t="str">
        <v>P_12</v>
      </c>
      <c r="AB62" s="19">
        <v>36</v>
      </c>
      <c r="AD62" s="19" t="str">
        <v>CCC</v>
      </c>
      <c r="AE62" s="19" t="str">
        <v>P_12</v>
      </c>
      <c r="AF62" s="19">
        <v>36</v>
      </c>
      <c r="AH62" s="19" t="str">
        <v>CCC</v>
      </c>
      <c r="AI62" s="19" t="str">
        <v>P_12</v>
      </c>
      <c r="AJ62" s="19">
        <v>36</v>
      </c>
      <c r="AM62" s="19" t="str">
        <v>CCC</v>
      </c>
      <c r="AN62" s="19" t="str">
        <v>P_12</v>
      </c>
      <c r="AO62" s="19">
        <v>36</v>
      </c>
    </row>
    <row r="63" spans="4:41" x14ac:dyDescent="0.3">
      <c r="D63" s="19" t="str">
        <v>DDD</v>
      </c>
      <c r="E63" s="19" t="str">
        <v>P_1</v>
      </c>
      <c r="F63" s="19">
        <v>37</v>
      </c>
      <c r="G63" s="19">
        <v>37</v>
      </c>
      <c r="I63" s="19" t="str">
        <v>DDD</v>
      </c>
      <c r="J63" s="19" t="str">
        <v>P_1</v>
      </c>
      <c r="K63" s="19">
        <v>37</v>
      </c>
      <c r="L63" s="19">
        <v>37</v>
      </c>
      <c r="N63" s="19" t="str">
        <v>DDD</v>
      </c>
      <c r="O63" s="19" t="str">
        <v>P_1</v>
      </c>
      <c r="P63" s="19">
        <v>37</v>
      </c>
      <c r="R63" s="19" t="str">
        <v>DDD</v>
      </c>
      <c r="S63" s="19" t="str">
        <v>P_1</v>
      </c>
      <c r="T63" s="19">
        <v>37</v>
      </c>
      <c r="V63" s="19" t="str">
        <v>DDD</v>
      </c>
      <c r="W63" s="19" t="str">
        <v>P_1</v>
      </c>
      <c r="X63" s="19">
        <v>37</v>
      </c>
      <c r="Z63" s="19" t="str">
        <v>DDD</v>
      </c>
      <c r="AA63" s="19" t="str">
        <v>P_1</v>
      </c>
      <c r="AB63" s="19">
        <v>37</v>
      </c>
      <c r="AD63" s="19" t="str">
        <v>DDD</v>
      </c>
      <c r="AE63" s="19" t="str">
        <v>P_1</v>
      </c>
      <c r="AF63" s="19">
        <v>37</v>
      </c>
      <c r="AH63" s="19" t="str">
        <v>DDD</v>
      </c>
      <c r="AI63" s="19" t="str">
        <v>P_1</v>
      </c>
      <c r="AJ63" s="19">
        <v>37</v>
      </c>
      <c r="AM63" s="19" t="str">
        <v>DDD</v>
      </c>
      <c r="AN63" s="19" t="str">
        <v>P_1</v>
      </c>
      <c r="AO63" s="19">
        <v>37</v>
      </c>
    </row>
    <row r="64" spans="4:41" x14ac:dyDescent="0.3">
      <c r="D64" s="19" t="str">
        <v>DDD</v>
      </c>
      <c r="E64" s="19" t="str">
        <v>P_2</v>
      </c>
      <c r="F64" s="19">
        <v>38</v>
      </c>
      <c r="G64" s="19">
        <v>38</v>
      </c>
      <c r="I64" s="19" t="str">
        <v>DDD</v>
      </c>
      <c r="J64" s="19" t="str">
        <v>P_2</v>
      </c>
      <c r="K64" s="19">
        <v>38</v>
      </c>
      <c r="L64" s="19">
        <v>38</v>
      </c>
      <c r="N64" s="19" t="str">
        <v>DDD</v>
      </c>
      <c r="O64" s="19" t="str">
        <v>P_2</v>
      </c>
      <c r="P64" s="19">
        <v>38</v>
      </c>
      <c r="R64" s="19" t="str">
        <v>DDD</v>
      </c>
      <c r="S64" s="19" t="str">
        <v>P_2</v>
      </c>
      <c r="T64" s="19">
        <v>38</v>
      </c>
      <c r="V64" s="19" t="str">
        <v>DDD</v>
      </c>
      <c r="W64" s="19" t="str">
        <v>P_2</v>
      </c>
      <c r="X64" s="19">
        <v>38</v>
      </c>
      <c r="Z64" s="19" t="str">
        <v>DDD</v>
      </c>
      <c r="AA64" s="19" t="str">
        <v>P_2</v>
      </c>
      <c r="AB64" s="19">
        <v>38</v>
      </c>
      <c r="AD64" s="19" t="str">
        <v>DDD</v>
      </c>
      <c r="AE64" s="19" t="str">
        <v>P_2</v>
      </c>
      <c r="AF64" s="19">
        <v>38</v>
      </c>
      <c r="AH64" s="19" t="str">
        <v>DDD</v>
      </c>
      <c r="AI64" s="19" t="str">
        <v>P_2</v>
      </c>
      <c r="AJ64" s="19">
        <v>38</v>
      </c>
      <c r="AM64" s="19" t="str">
        <v>DDD</v>
      </c>
      <c r="AN64" s="19" t="str">
        <v>P_2</v>
      </c>
      <c r="AO64" s="19">
        <v>38</v>
      </c>
    </row>
    <row r="65" spans="4:41" x14ac:dyDescent="0.3">
      <c r="D65" s="19" t="str">
        <v>DDD</v>
      </c>
      <c r="E65" s="19" t="str">
        <v>P_3</v>
      </c>
      <c r="F65" s="19">
        <v>39</v>
      </c>
      <c r="G65" s="19">
        <v>39</v>
      </c>
      <c r="I65" s="19" t="str">
        <v>DDD</v>
      </c>
      <c r="J65" s="19" t="str">
        <v>P_3</v>
      </c>
      <c r="K65" s="19">
        <v>39</v>
      </c>
      <c r="L65" s="19">
        <v>39</v>
      </c>
      <c r="N65" s="19" t="str">
        <v>DDD</v>
      </c>
      <c r="O65" s="19" t="str">
        <v>P_3</v>
      </c>
      <c r="P65" s="19">
        <v>39</v>
      </c>
      <c r="R65" s="19" t="str">
        <v>DDD</v>
      </c>
      <c r="S65" s="19" t="str">
        <v>P_3</v>
      </c>
      <c r="T65" s="19">
        <v>39</v>
      </c>
      <c r="V65" s="19" t="str">
        <v>DDD</v>
      </c>
      <c r="W65" s="19" t="str">
        <v>P_3</v>
      </c>
      <c r="X65" s="19">
        <v>39</v>
      </c>
      <c r="Z65" s="19" t="str">
        <v>DDD</v>
      </c>
      <c r="AA65" s="19" t="str">
        <v>P_3</v>
      </c>
      <c r="AB65" s="19">
        <v>39</v>
      </c>
      <c r="AD65" s="19" t="str">
        <v>DDD</v>
      </c>
      <c r="AE65" s="19" t="str">
        <v>P_3</v>
      </c>
      <c r="AF65" s="19">
        <v>39</v>
      </c>
      <c r="AH65" s="19" t="str">
        <v>DDD</v>
      </c>
      <c r="AI65" s="19" t="str">
        <v>P_3</v>
      </c>
      <c r="AJ65" s="19">
        <v>39</v>
      </c>
      <c r="AM65" s="19" t="str">
        <v>DDD</v>
      </c>
      <c r="AN65" s="19" t="str">
        <v>P_3</v>
      </c>
      <c r="AO65" s="19">
        <v>39</v>
      </c>
    </row>
    <row r="66" spans="4:41" x14ac:dyDescent="0.3">
      <c r="D66" s="19" t="str">
        <v>DDD</v>
      </c>
      <c r="E66" s="19" t="str">
        <v>P_4</v>
      </c>
      <c r="F66" s="19">
        <v>40</v>
      </c>
      <c r="G66" s="19">
        <v>40</v>
      </c>
      <c r="I66" s="19" t="str">
        <v>DDD</v>
      </c>
      <c r="J66" s="19" t="str">
        <v>P_4</v>
      </c>
      <c r="K66" s="19">
        <v>40</v>
      </c>
      <c r="L66" s="19">
        <v>40</v>
      </c>
      <c r="N66" s="19" t="str">
        <v>DDD</v>
      </c>
      <c r="O66" s="19" t="str">
        <v>P_4</v>
      </c>
      <c r="P66" s="19">
        <v>40</v>
      </c>
      <c r="R66" s="19" t="str">
        <v>DDD</v>
      </c>
      <c r="S66" s="19" t="str">
        <v>P_4</v>
      </c>
      <c r="T66" s="19">
        <v>40</v>
      </c>
      <c r="V66" s="19" t="str">
        <v>DDD</v>
      </c>
      <c r="W66" s="19" t="str">
        <v>P_4</v>
      </c>
      <c r="X66" s="19">
        <v>40</v>
      </c>
      <c r="Z66" s="19" t="str">
        <v>DDD</v>
      </c>
      <c r="AA66" s="19" t="str">
        <v>P_4</v>
      </c>
      <c r="AB66" s="19">
        <v>40</v>
      </c>
      <c r="AD66" s="19" t="str">
        <v>DDD</v>
      </c>
      <c r="AE66" s="19" t="str">
        <v>P_4</v>
      </c>
      <c r="AF66" s="19">
        <v>40</v>
      </c>
      <c r="AH66" s="19" t="str">
        <v>DDD</v>
      </c>
      <c r="AI66" s="19" t="str">
        <v>P_4</v>
      </c>
      <c r="AJ66" s="19">
        <v>40</v>
      </c>
      <c r="AM66" s="19" t="str">
        <v>DDD</v>
      </c>
      <c r="AN66" s="19" t="str">
        <v>P_4</v>
      </c>
      <c r="AO66" s="19">
        <v>40</v>
      </c>
    </row>
    <row r="67" spans="4:41" x14ac:dyDescent="0.3">
      <c r="D67" s="19" t="str">
        <v>DDD</v>
      </c>
      <c r="E67" s="19" t="str">
        <v>P_5</v>
      </c>
      <c r="F67" s="19">
        <v>41</v>
      </c>
      <c r="G67" s="19">
        <v>41</v>
      </c>
      <c r="I67" s="19" t="str">
        <v>DDD</v>
      </c>
      <c r="J67" s="19" t="str">
        <v>P_5</v>
      </c>
      <c r="K67" s="19">
        <v>41</v>
      </c>
      <c r="L67" s="19">
        <v>41</v>
      </c>
      <c r="N67" s="19" t="str">
        <v>DDD</v>
      </c>
      <c r="O67" s="19" t="str">
        <v>P_5</v>
      </c>
      <c r="P67" s="19">
        <v>41</v>
      </c>
      <c r="R67" s="19" t="str">
        <v>DDD</v>
      </c>
      <c r="S67" s="19" t="str">
        <v>P_5</v>
      </c>
      <c r="T67" s="19">
        <v>41</v>
      </c>
      <c r="V67" s="19" t="str">
        <v>DDD</v>
      </c>
      <c r="W67" s="19" t="str">
        <v>P_5</v>
      </c>
      <c r="X67" s="19">
        <v>41</v>
      </c>
      <c r="Z67" s="19" t="str">
        <v>DDD</v>
      </c>
      <c r="AA67" s="19" t="str">
        <v>P_5</v>
      </c>
      <c r="AB67" s="19">
        <v>41</v>
      </c>
      <c r="AD67" s="19" t="str">
        <v>DDD</v>
      </c>
      <c r="AE67" s="19" t="str">
        <v>P_5</v>
      </c>
      <c r="AF67" s="19">
        <v>41</v>
      </c>
      <c r="AH67" s="19" t="str">
        <v>DDD</v>
      </c>
      <c r="AI67" s="19" t="str">
        <v>P_5</v>
      </c>
      <c r="AJ67" s="19">
        <v>41</v>
      </c>
      <c r="AM67" s="19" t="str">
        <v>DDD</v>
      </c>
      <c r="AN67" s="19" t="str">
        <v>P_5</v>
      </c>
      <c r="AO67" s="19">
        <v>41</v>
      </c>
    </row>
    <row r="68" spans="4:41" x14ac:dyDescent="0.3">
      <c r="D68" s="19" t="str">
        <v>DDD</v>
      </c>
      <c r="E68" s="19" t="str">
        <v>P_6</v>
      </c>
      <c r="F68" s="19">
        <v>42</v>
      </c>
      <c r="G68" s="19">
        <v>42</v>
      </c>
      <c r="I68" s="19" t="str">
        <v>DDD</v>
      </c>
      <c r="J68" s="19" t="str">
        <v>P_6</v>
      </c>
      <c r="K68" s="19">
        <v>42</v>
      </c>
      <c r="L68" s="19">
        <v>42</v>
      </c>
      <c r="N68" s="19" t="str">
        <v>DDD</v>
      </c>
      <c r="O68" s="19" t="str">
        <v>P_6</v>
      </c>
      <c r="P68" s="19">
        <v>42</v>
      </c>
      <c r="R68" s="19" t="str">
        <v>DDD</v>
      </c>
      <c r="S68" s="19" t="str">
        <v>P_6</v>
      </c>
      <c r="T68" s="19">
        <v>42</v>
      </c>
      <c r="V68" s="19" t="str">
        <v>DDD</v>
      </c>
      <c r="W68" s="19" t="str">
        <v>P_6</v>
      </c>
      <c r="X68" s="19">
        <v>42</v>
      </c>
      <c r="Z68" s="19" t="str">
        <v>DDD</v>
      </c>
      <c r="AA68" s="19" t="str">
        <v>P_6</v>
      </c>
      <c r="AB68" s="19">
        <v>42</v>
      </c>
      <c r="AD68" s="19" t="str">
        <v>DDD</v>
      </c>
      <c r="AE68" s="19" t="str">
        <v>P_6</v>
      </c>
      <c r="AF68" s="19">
        <v>42</v>
      </c>
      <c r="AH68" s="19" t="str">
        <v>DDD</v>
      </c>
      <c r="AI68" s="19" t="str">
        <v>P_6</v>
      </c>
      <c r="AJ68" s="19">
        <v>42</v>
      </c>
      <c r="AM68" s="19" t="str">
        <v>DDD</v>
      </c>
      <c r="AN68" s="19" t="str">
        <v>P_6</v>
      </c>
      <c r="AO68" s="19">
        <v>42</v>
      </c>
    </row>
    <row r="69" spans="4:41" x14ac:dyDescent="0.3">
      <c r="D69" s="19" t="str">
        <v>DDD</v>
      </c>
      <c r="E69" s="19" t="str">
        <v>P_7</v>
      </c>
      <c r="F69" s="19">
        <v>43</v>
      </c>
      <c r="G69" s="19">
        <v>43</v>
      </c>
      <c r="I69" s="19" t="str">
        <v>DDD</v>
      </c>
      <c r="J69" s="19" t="str">
        <v>P_7</v>
      </c>
      <c r="K69" s="19">
        <v>43</v>
      </c>
      <c r="L69" s="19">
        <v>43</v>
      </c>
      <c r="N69" s="19" t="str">
        <v>DDD</v>
      </c>
      <c r="O69" s="19" t="str">
        <v>P_7</v>
      </c>
      <c r="P69" s="19">
        <v>43</v>
      </c>
      <c r="R69" s="19" t="str">
        <v>DDD</v>
      </c>
      <c r="S69" s="19" t="str">
        <v>P_7</v>
      </c>
      <c r="T69" s="19">
        <v>43</v>
      </c>
      <c r="V69" s="19" t="str">
        <v>DDD</v>
      </c>
      <c r="W69" s="19" t="str">
        <v>P_7</v>
      </c>
      <c r="X69" s="19">
        <v>43</v>
      </c>
      <c r="Z69" s="19" t="str">
        <v>DDD</v>
      </c>
      <c r="AA69" s="19" t="str">
        <v>P_7</v>
      </c>
      <c r="AB69" s="19">
        <v>43</v>
      </c>
      <c r="AD69" s="19" t="str">
        <v>DDD</v>
      </c>
      <c r="AE69" s="19" t="str">
        <v>P_7</v>
      </c>
      <c r="AF69" s="19">
        <v>43</v>
      </c>
      <c r="AH69" s="19" t="str">
        <v>DDD</v>
      </c>
      <c r="AI69" s="19" t="str">
        <v>P_7</v>
      </c>
      <c r="AJ69" s="19">
        <v>43</v>
      </c>
      <c r="AM69" s="19" t="str">
        <v>DDD</v>
      </c>
      <c r="AN69" s="19" t="str">
        <v>P_7</v>
      </c>
      <c r="AO69" s="19">
        <v>43</v>
      </c>
    </row>
    <row r="70" spans="4:41" x14ac:dyDescent="0.3">
      <c r="D70" s="19" t="str">
        <v>DDD</v>
      </c>
      <c r="E70" s="19" t="str">
        <v>P_8</v>
      </c>
      <c r="F70" s="19">
        <v>44</v>
      </c>
      <c r="G70" s="19">
        <v>44</v>
      </c>
      <c r="I70" s="19" t="str">
        <v>DDD</v>
      </c>
      <c r="J70" s="19" t="str">
        <v>P_8</v>
      </c>
      <c r="K70" s="19">
        <v>44</v>
      </c>
      <c r="L70" s="19">
        <v>44</v>
      </c>
      <c r="N70" s="19" t="str">
        <v>DDD</v>
      </c>
      <c r="O70" s="19" t="str">
        <v>P_8</v>
      </c>
      <c r="P70" s="19">
        <v>44</v>
      </c>
      <c r="R70" s="19" t="str">
        <v>DDD</v>
      </c>
      <c r="S70" s="19" t="str">
        <v>P_8</v>
      </c>
      <c r="T70" s="19">
        <v>44</v>
      </c>
      <c r="V70" s="19" t="str">
        <v>DDD</v>
      </c>
      <c r="W70" s="19" t="str">
        <v>P_8</v>
      </c>
      <c r="X70" s="19">
        <v>44</v>
      </c>
      <c r="Z70" s="19" t="str">
        <v>DDD</v>
      </c>
      <c r="AA70" s="19" t="str">
        <v>P_8</v>
      </c>
      <c r="AB70" s="19">
        <v>44</v>
      </c>
      <c r="AD70" s="19" t="str">
        <v>DDD</v>
      </c>
      <c r="AE70" s="19" t="str">
        <v>P_8</v>
      </c>
      <c r="AF70" s="19">
        <v>44</v>
      </c>
      <c r="AH70" s="19" t="str">
        <v>DDD</v>
      </c>
      <c r="AI70" s="19" t="str">
        <v>P_8</v>
      </c>
      <c r="AJ70" s="19">
        <v>44</v>
      </c>
      <c r="AM70" s="19" t="str">
        <v>DDD</v>
      </c>
      <c r="AN70" s="19" t="str">
        <v>P_8</v>
      </c>
      <c r="AO70" s="19">
        <v>44</v>
      </c>
    </row>
    <row r="71" spans="4:41" x14ac:dyDescent="0.3">
      <c r="D71" s="19" t="str">
        <v>DDD</v>
      </c>
      <c r="E71" s="19" t="str">
        <v>P_9</v>
      </c>
      <c r="F71" s="19">
        <v>45</v>
      </c>
      <c r="G71" s="19">
        <v>45</v>
      </c>
      <c r="I71" s="19" t="str">
        <v>DDD</v>
      </c>
      <c r="J71" s="19" t="str">
        <v>P_9</v>
      </c>
      <c r="K71" s="19">
        <v>45</v>
      </c>
      <c r="L71" s="19">
        <v>45</v>
      </c>
      <c r="N71" s="19" t="str">
        <v>DDD</v>
      </c>
      <c r="O71" s="19" t="str">
        <v>P_9</v>
      </c>
      <c r="P71" s="19">
        <v>45</v>
      </c>
      <c r="R71" s="19" t="str">
        <v>DDD</v>
      </c>
      <c r="S71" s="19" t="str">
        <v>P_9</v>
      </c>
      <c r="T71" s="19">
        <v>45</v>
      </c>
      <c r="V71" s="19" t="str">
        <v>DDD</v>
      </c>
      <c r="W71" s="19" t="str">
        <v>P_9</v>
      </c>
      <c r="X71" s="19">
        <v>45</v>
      </c>
      <c r="Z71" s="19" t="str">
        <v>DDD</v>
      </c>
      <c r="AA71" s="19" t="str">
        <v>P_9</v>
      </c>
      <c r="AB71" s="19">
        <v>45</v>
      </c>
      <c r="AD71" s="19" t="str">
        <v>DDD</v>
      </c>
      <c r="AE71" s="19" t="str">
        <v>P_9</v>
      </c>
      <c r="AF71" s="19">
        <v>45</v>
      </c>
      <c r="AH71" s="19" t="str">
        <v>DDD</v>
      </c>
      <c r="AI71" s="19" t="str">
        <v>P_9</v>
      </c>
      <c r="AJ71" s="19">
        <v>45</v>
      </c>
      <c r="AM71" s="19" t="str">
        <v>DDD</v>
      </c>
      <c r="AN71" s="19" t="str">
        <v>P_9</v>
      </c>
      <c r="AO71" s="19">
        <v>45</v>
      </c>
    </row>
    <row r="72" spans="4:41" x14ac:dyDescent="0.3">
      <c r="D72" s="19" t="str">
        <v>DDD</v>
      </c>
      <c r="E72" s="19" t="str">
        <v>P_10</v>
      </c>
      <c r="F72" s="19">
        <v>46</v>
      </c>
      <c r="G72" s="19">
        <v>46</v>
      </c>
      <c r="I72" s="19" t="str">
        <v>DDD</v>
      </c>
      <c r="J72" s="19" t="str">
        <v>P_10</v>
      </c>
      <c r="K72" s="19">
        <v>46</v>
      </c>
      <c r="L72" s="19">
        <v>46</v>
      </c>
      <c r="N72" s="19" t="str">
        <v>DDD</v>
      </c>
      <c r="O72" s="19" t="str">
        <v>P_10</v>
      </c>
      <c r="P72" s="19">
        <v>46</v>
      </c>
      <c r="R72" s="19" t="str">
        <v>DDD</v>
      </c>
      <c r="S72" s="19" t="str">
        <v>P_10</v>
      </c>
      <c r="T72" s="19">
        <v>46</v>
      </c>
      <c r="V72" s="19" t="str">
        <v>DDD</v>
      </c>
      <c r="W72" s="19" t="str">
        <v>P_10</v>
      </c>
      <c r="X72" s="19">
        <v>46</v>
      </c>
      <c r="Z72" s="19" t="str">
        <v>DDD</v>
      </c>
      <c r="AA72" s="19" t="str">
        <v>P_10</v>
      </c>
      <c r="AB72" s="19">
        <v>46</v>
      </c>
      <c r="AD72" s="19" t="str">
        <v>DDD</v>
      </c>
      <c r="AE72" s="19" t="str">
        <v>P_10</v>
      </c>
      <c r="AF72" s="19">
        <v>46</v>
      </c>
      <c r="AH72" s="19" t="str">
        <v>DDD</v>
      </c>
      <c r="AI72" s="19" t="str">
        <v>P_10</v>
      </c>
      <c r="AJ72" s="19">
        <v>46</v>
      </c>
      <c r="AM72" s="19" t="str">
        <v>DDD</v>
      </c>
      <c r="AN72" s="19" t="str">
        <v>P_10</v>
      </c>
      <c r="AO72" s="19">
        <v>46</v>
      </c>
    </row>
    <row r="73" spans="4:41" x14ac:dyDescent="0.3">
      <c r="D73" s="19" t="str">
        <v>DDD</v>
      </c>
      <c r="E73" s="19" t="str">
        <v>P_11</v>
      </c>
      <c r="F73" s="19">
        <v>47</v>
      </c>
      <c r="G73" s="19">
        <v>47</v>
      </c>
      <c r="I73" s="19" t="str">
        <v>DDD</v>
      </c>
      <c r="J73" s="19" t="str">
        <v>P_11</v>
      </c>
      <c r="K73" s="19">
        <v>47</v>
      </c>
      <c r="L73" s="19">
        <v>47</v>
      </c>
      <c r="N73" s="19" t="str">
        <v>DDD</v>
      </c>
      <c r="O73" s="19" t="str">
        <v>P_11</v>
      </c>
      <c r="P73" s="19">
        <v>47</v>
      </c>
      <c r="R73" s="19" t="str">
        <v>DDD</v>
      </c>
      <c r="S73" s="19" t="str">
        <v>P_11</v>
      </c>
      <c r="T73" s="19">
        <v>47</v>
      </c>
      <c r="V73" s="19" t="str">
        <v>DDD</v>
      </c>
      <c r="W73" s="19" t="str">
        <v>P_11</v>
      </c>
      <c r="X73" s="19">
        <v>47</v>
      </c>
      <c r="Z73" s="19" t="str">
        <v>DDD</v>
      </c>
      <c r="AA73" s="19" t="str">
        <v>P_11</v>
      </c>
      <c r="AB73" s="19">
        <v>47</v>
      </c>
      <c r="AD73" s="19" t="str">
        <v>DDD</v>
      </c>
      <c r="AE73" s="19" t="str">
        <v>P_11</v>
      </c>
      <c r="AF73" s="19">
        <v>47</v>
      </c>
      <c r="AH73" s="19" t="str">
        <v>DDD</v>
      </c>
      <c r="AI73" s="19" t="str">
        <v>P_11</v>
      </c>
      <c r="AJ73" s="19">
        <v>47</v>
      </c>
      <c r="AM73" s="19" t="str">
        <v>DDD</v>
      </c>
      <c r="AN73" s="19" t="str">
        <v>P_11</v>
      </c>
      <c r="AO73" s="19">
        <v>47</v>
      </c>
    </row>
    <row r="74" spans="4:41" x14ac:dyDescent="0.3">
      <c r="D74" s="19" t="str">
        <v>DDD</v>
      </c>
      <c r="E74" s="19" t="str">
        <v>P_12</v>
      </c>
      <c r="F74" s="19">
        <v>48</v>
      </c>
      <c r="G74" s="19">
        <v>48</v>
      </c>
      <c r="I74" s="19" t="str">
        <v>DDD</v>
      </c>
      <c r="J74" s="19" t="str">
        <v>P_12</v>
      </c>
      <c r="K74" s="19">
        <v>48</v>
      </c>
      <c r="L74" s="19">
        <v>48</v>
      </c>
      <c r="N74" s="19" t="str">
        <v>DDD</v>
      </c>
      <c r="O74" s="19" t="str">
        <v>P_12</v>
      </c>
      <c r="P74" s="19">
        <v>48</v>
      </c>
      <c r="R74" s="19" t="str">
        <v>DDD</v>
      </c>
      <c r="S74" s="19" t="str">
        <v>P_12</v>
      </c>
      <c r="T74" s="19">
        <v>48</v>
      </c>
      <c r="V74" s="19" t="str">
        <v>DDD</v>
      </c>
      <c r="W74" s="19" t="str">
        <v>P_12</v>
      </c>
      <c r="X74" s="19">
        <v>48</v>
      </c>
      <c r="Z74" s="19" t="str">
        <v>DDD</v>
      </c>
      <c r="AA74" s="19" t="str">
        <v>P_12</v>
      </c>
      <c r="AB74" s="19">
        <v>48</v>
      </c>
      <c r="AD74" s="19" t="str">
        <v>DDD</v>
      </c>
      <c r="AE74" s="19" t="str">
        <v>P_12</v>
      </c>
      <c r="AF74" s="19">
        <v>48</v>
      </c>
      <c r="AH74" s="19" t="str">
        <v>DDD</v>
      </c>
      <c r="AI74" s="19" t="str">
        <v>P_12</v>
      </c>
      <c r="AJ74" s="19">
        <v>48</v>
      </c>
      <c r="AM74" s="19" t="str">
        <v>DDD</v>
      </c>
      <c r="AN74" s="19" t="str">
        <v>P_12</v>
      </c>
      <c r="AO74" s="19">
        <v>48</v>
      </c>
    </row>
    <row r="75" spans="4:41" x14ac:dyDescent="0.3">
      <c r="D75" s="19" t="str">
        <v>EEE</v>
      </c>
      <c r="E75" s="19" t="str">
        <v>P_1</v>
      </c>
      <c r="F75" s="19">
        <v>49</v>
      </c>
      <c r="G75" s="19">
        <v>49</v>
      </c>
      <c r="I75" s="19" t="str">
        <v>EEE</v>
      </c>
      <c r="J75" s="19" t="str">
        <v>P_1</v>
      </c>
      <c r="K75" s="19">
        <v>49</v>
      </c>
      <c r="L75" s="19">
        <v>49</v>
      </c>
      <c r="N75" s="19" t="str">
        <v>EEE</v>
      </c>
      <c r="O75" s="19" t="str">
        <v>P_1</v>
      </c>
      <c r="P75" s="19">
        <v>49</v>
      </c>
      <c r="R75" s="19" t="str">
        <v>EEE</v>
      </c>
      <c r="S75" s="19" t="str">
        <v>P_1</v>
      </c>
      <c r="T75" s="19">
        <v>49</v>
      </c>
      <c r="V75" s="19" t="str">
        <v>EEE</v>
      </c>
      <c r="W75" s="19" t="str">
        <v>P_1</v>
      </c>
      <c r="X75" s="19">
        <v>49</v>
      </c>
      <c r="Z75" s="19" t="str">
        <v>EEE</v>
      </c>
      <c r="AA75" s="19" t="str">
        <v>P_1</v>
      </c>
      <c r="AB75" s="19">
        <v>49</v>
      </c>
      <c r="AD75" s="19" t="str">
        <v>EEE</v>
      </c>
      <c r="AE75" s="19" t="str">
        <v>P_1</v>
      </c>
      <c r="AF75" s="19">
        <v>49</v>
      </c>
      <c r="AH75" s="19" t="str">
        <v>EEE</v>
      </c>
      <c r="AI75" s="19" t="str">
        <v>P_1</v>
      </c>
      <c r="AJ75" s="19">
        <v>49</v>
      </c>
      <c r="AM75" s="19" t="str">
        <v>EEE</v>
      </c>
      <c r="AN75" s="19" t="str">
        <v>P_1</v>
      </c>
      <c r="AO75" s="19">
        <v>49</v>
      </c>
    </row>
    <row r="76" spans="4:41" x14ac:dyDescent="0.3">
      <c r="D76" s="19" t="str">
        <v>EEE</v>
      </c>
      <c r="E76" s="19" t="str">
        <v>P_2</v>
      </c>
      <c r="F76" s="19">
        <v>50</v>
      </c>
      <c r="G76" s="19">
        <v>50</v>
      </c>
      <c r="I76" s="19" t="str">
        <v>EEE</v>
      </c>
      <c r="J76" s="19" t="str">
        <v>P_2</v>
      </c>
      <c r="K76" s="19">
        <v>50</v>
      </c>
      <c r="L76" s="19">
        <v>50</v>
      </c>
      <c r="N76" s="19" t="str">
        <v>EEE</v>
      </c>
      <c r="O76" s="19" t="str">
        <v>P_2</v>
      </c>
      <c r="P76" s="19">
        <v>50</v>
      </c>
      <c r="R76" s="19" t="str">
        <v>EEE</v>
      </c>
      <c r="S76" s="19" t="str">
        <v>P_2</v>
      </c>
      <c r="T76" s="19">
        <v>50</v>
      </c>
      <c r="V76" s="19" t="str">
        <v>EEE</v>
      </c>
      <c r="W76" s="19" t="str">
        <v>P_2</v>
      </c>
      <c r="X76" s="19">
        <v>50</v>
      </c>
      <c r="Z76" s="19" t="str">
        <v>EEE</v>
      </c>
      <c r="AA76" s="19" t="str">
        <v>P_2</v>
      </c>
      <c r="AB76" s="19">
        <v>50</v>
      </c>
      <c r="AD76" s="19" t="str">
        <v>EEE</v>
      </c>
      <c r="AE76" s="19" t="str">
        <v>P_2</v>
      </c>
      <c r="AF76" s="19">
        <v>50</v>
      </c>
      <c r="AH76" s="19" t="str">
        <v>EEE</v>
      </c>
      <c r="AI76" s="19" t="str">
        <v>P_2</v>
      </c>
      <c r="AJ76" s="19">
        <v>50</v>
      </c>
      <c r="AM76" s="19" t="str">
        <v>EEE</v>
      </c>
      <c r="AN76" s="19" t="str">
        <v>P_2</v>
      </c>
      <c r="AO76" s="19">
        <v>50</v>
      </c>
    </row>
    <row r="77" spans="4:41" x14ac:dyDescent="0.3">
      <c r="D77" s="19" t="str">
        <v>EEE</v>
      </c>
      <c r="E77" s="19" t="str">
        <v>P_3</v>
      </c>
      <c r="F77" s="19">
        <v>51</v>
      </c>
      <c r="G77" s="19">
        <v>51</v>
      </c>
      <c r="I77" s="19" t="str">
        <v>EEE</v>
      </c>
      <c r="J77" s="19" t="str">
        <v>P_3</v>
      </c>
      <c r="K77" s="19">
        <v>51</v>
      </c>
      <c r="L77" s="19">
        <v>51</v>
      </c>
      <c r="N77" s="19" t="str">
        <v>EEE</v>
      </c>
      <c r="O77" s="19" t="str">
        <v>P_3</v>
      </c>
      <c r="P77" s="19">
        <v>51</v>
      </c>
      <c r="R77" s="19" t="str">
        <v>EEE</v>
      </c>
      <c r="S77" s="19" t="str">
        <v>P_3</v>
      </c>
      <c r="T77" s="19">
        <v>51</v>
      </c>
      <c r="V77" s="19" t="str">
        <v>EEE</v>
      </c>
      <c r="W77" s="19" t="str">
        <v>P_3</v>
      </c>
      <c r="X77" s="19">
        <v>51</v>
      </c>
      <c r="Z77" s="19" t="str">
        <v>EEE</v>
      </c>
      <c r="AA77" s="19" t="str">
        <v>P_3</v>
      </c>
      <c r="AB77" s="19">
        <v>51</v>
      </c>
      <c r="AD77" s="19" t="str">
        <v>EEE</v>
      </c>
      <c r="AE77" s="19" t="str">
        <v>P_3</v>
      </c>
      <c r="AF77" s="19">
        <v>51</v>
      </c>
      <c r="AH77" s="19" t="str">
        <v>EEE</v>
      </c>
      <c r="AI77" s="19" t="str">
        <v>P_3</v>
      </c>
      <c r="AJ77" s="19">
        <v>51</v>
      </c>
      <c r="AM77" s="19" t="str">
        <v>EEE</v>
      </c>
      <c r="AN77" s="19" t="str">
        <v>P_3</v>
      </c>
      <c r="AO77" s="19">
        <v>51</v>
      </c>
    </row>
    <row r="78" spans="4:41" x14ac:dyDescent="0.3">
      <c r="D78" s="19" t="str">
        <v>EEE</v>
      </c>
      <c r="E78" s="19" t="str">
        <v>P_4</v>
      </c>
      <c r="F78" s="19">
        <v>52</v>
      </c>
      <c r="G78" s="19">
        <v>52</v>
      </c>
      <c r="I78" s="19" t="str">
        <v>EEE</v>
      </c>
      <c r="J78" s="19" t="str">
        <v>P_4</v>
      </c>
      <c r="K78" s="19">
        <v>52</v>
      </c>
      <c r="L78" s="19">
        <v>52</v>
      </c>
      <c r="N78" s="19" t="str">
        <v>EEE</v>
      </c>
      <c r="O78" s="19" t="str">
        <v>P_4</v>
      </c>
      <c r="P78" s="19">
        <v>52</v>
      </c>
      <c r="R78" s="19" t="str">
        <v>EEE</v>
      </c>
      <c r="S78" s="19" t="str">
        <v>P_4</v>
      </c>
      <c r="T78" s="19">
        <v>52</v>
      </c>
      <c r="V78" s="19" t="str">
        <v>EEE</v>
      </c>
      <c r="W78" s="19" t="str">
        <v>P_4</v>
      </c>
      <c r="X78" s="19">
        <v>52</v>
      </c>
      <c r="Z78" s="19" t="str">
        <v>EEE</v>
      </c>
      <c r="AA78" s="19" t="str">
        <v>P_4</v>
      </c>
      <c r="AB78" s="19">
        <v>52</v>
      </c>
      <c r="AD78" s="19" t="str">
        <v>EEE</v>
      </c>
      <c r="AE78" s="19" t="str">
        <v>P_4</v>
      </c>
      <c r="AF78" s="19">
        <v>52</v>
      </c>
      <c r="AH78" s="19" t="str">
        <v>EEE</v>
      </c>
      <c r="AI78" s="19" t="str">
        <v>P_4</v>
      </c>
      <c r="AJ78" s="19">
        <v>52</v>
      </c>
      <c r="AM78" s="19" t="str">
        <v>EEE</v>
      </c>
      <c r="AN78" s="19" t="str">
        <v>P_4</v>
      </c>
      <c r="AO78" s="19">
        <v>52</v>
      </c>
    </row>
    <row r="79" spans="4:41" x14ac:dyDescent="0.3">
      <c r="D79" s="19" t="str">
        <v>EEE</v>
      </c>
      <c r="E79" s="19" t="str">
        <v>P_5</v>
      </c>
      <c r="F79" s="19">
        <v>53</v>
      </c>
      <c r="G79" s="19">
        <v>53</v>
      </c>
      <c r="I79" s="19" t="str">
        <v>EEE</v>
      </c>
      <c r="J79" s="19" t="str">
        <v>P_5</v>
      </c>
      <c r="K79" s="19">
        <v>53</v>
      </c>
      <c r="L79" s="19">
        <v>53</v>
      </c>
      <c r="N79" s="19" t="str">
        <v>EEE</v>
      </c>
      <c r="O79" s="19" t="str">
        <v>P_5</v>
      </c>
      <c r="P79" s="19">
        <v>53</v>
      </c>
      <c r="R79" s="19" t="str">
        <v>EEE</v>
      </c>
      <c r="S79" s="19" t="str">
        <v>P_5</v>
      </c>
      <c r="T79" s="19">
        <v>53</v>
      </c>
      <c r="V79" s="19" t="str">
        <v>EEE</v>
      </c>
      <c r="W79" s="19" t="str">
        <v>P_5</v>
      </c>
      <c r="X79" s="19">
        <v>53</v>
      </c>
      <c r="Z79" s="19" t="str">
        <v>EEE</v>
      </c>
      <c r="AA79" s="19" t="str">
        <v>P_5</v>
      </c>
      <c r="AB79" s="19">
        <v>53</v>
      </c>
      <c r="AD79" s="19" t="str">
        <v>EEE</v>
      </c>
      <c r="AE79" s="19" t="str">
        <v>P_5</v>
      </c>
      <c r="AF79" s="19">
        <v>53</v>
      </c>
      <c r="AH79" s="19" t="str">
        <v>EEE</v>
      </c>
      <c r="AI79" s="19" t="str">
        <v>P_5</v>
      </c>
      <c r="AJ79" s="19">
        <v>53</v>
      </c>
      <c r="AM79" s="19" t="str">
        <v>EEE</v>
      </c>
      <c r="AN79" s="19" t="str">
        <v>P_5</v>
      </c>
      <c r="AO79" s="19">
        <v>53</v>
      </c>
    </row>
    <row r="80" spans="4:41" x14ac:dyDescent="0.3">
      <c r="D80" s="19" t="str">
        <v>EEE</v>
      </c>
      <c r="E80" s="19" t="str">
        <v>P_6</v>
      </c>
      <c r="F80" s="19">
        <v>54</v>
      </c>
      <c r="G80" s="19">
        <v>54</v>
      </c>
      <c r="I80" s="19" t="str">
        <v>EEE</v>
      </c>
      <c r="J80" s="19" t="str">
        <v>P_6</v>
      </c>
      <c r="K80" s="19">
        <v>54</v>
      </c>
      <c r="L80" s="19">
        <v>54</v>
      </c>
      <c r="N80" s="19" t="str">
        <v>EEE</v>
      </c>
      <c r="O80" s="19" t="str">
        <v>P_6</v>
      </c>
      <c r="P80" s="19">
        <v>54</v>
      </c>
      <c r="R80" s="19" t="str">
        <v>EEE</v>
      </c>
      <c r="S80" s="19" t="str">
        <v>P_6</v>
      </c>
      <c r="T80" s="19">
        <v>54</v>
      </c>
      <c r="V80" s="19" t="str">
        <v>EEE</v>
      </c>
      <c r="W80" s="19" t="str">
        <v>P_6</v>
      </c>
      <c r="X80" s="19">
        <v>54</v>
      </c>
      <c r="Z80" s="19" t="str">
        <v>EEE</v>
      </c>
      <c r="AA80" s="19" t="str">
        <v>P_6</v>
      </c>
      <c r="AB80" s="19">
        <v>54</v>
      </c>
      <c r="AD80" s="19" t="str">
        <v>EEE</v>
      </c>
      <c r="AE80" s="19" t="str">
        <v>P_6</v>
      </c>
      <c r="AF80" s="19">
        <v>54</v>
      </c>
      <c r="AH80" s="19" t="str">
        <v>EEE</v>
      </c>
      <c r="AI80" s="19" t="str">
        <v>P_6</v>
      </c>
      <c r="AJ80" s="19">
        <v>54</v>
      </c>
      <c r="AM80" s="19" t="str">
        <v>EEE</v>
      </c>
      <c r="AN80" s="19" t="str">
        <v>P_6</v>
      </c>
      <c r="AO80" s="19">
        <v>54</v>
      </c>
    </row>
    <row r="81" spans="4:41" x14ac:dyDescent="0.3">
      <c r="D81" s="19" t="str">
        <v>EEE</v>
      </c>
      <c r="E81" s="19" t="str">
        <v>P_7</v>
      </c>
      <c r="F81" s="19">
        <v>55</v>
      </c>
      <c r="G81" s="19">
        <v>55</v>
      </c>
      <c r="I81" s="19" t="str">
        <v>EEE</v>
      </c>
      <c r="J81" s="19" t="str">
        <v>P_7</v>
      </c>
      <c r="K81" s="19">
        <v>55</v>
      </c>
      <c r="L81" s="19">
        <v>55</v>
      </c>
      <c r="N81" s="19" t="str">
        <v>EEE</v>
      </c>
      <c r="O81" s="19" t="str">
        <v>P_7</v>
      </c>
      <c r="P81" s="19">
        <v>55</v>
      </c>
      <c r="R81" s="19" t="str">
        <v>EEE</v>
      </c>
      <c r="S81" s="19" t="str">
        <v>P_7</v>
      </c>
      <c r="T81" s="19">
        <v>55</v>
      </c>
      <c r="V81" s="19" t="str">
        <v>EEE</v>
      </c>
      <c r="W81" s="19" t="str">
        <v>P_7</v>
      </c>
      <c r="X81" s="19">
        <v>55</v>
      </c>
      <c r="Z81" s="19" t="str">
        <v>EEE</v>
      </c>
      <c r="AA81" s="19" t="str">
        <v>P_7</v>
      </c>
      <c r="AB81" s="19">
        <v>55</v>
      </c>
      <c r="AD81" s="19" t="str">
        <v>EEE</v>
      </c>
      <c r="AE81" s="19" t="str">
        <v>P_7</v>
      </c>
      <c r="AF81" s="19">
        <v>55</v>
      </c>
      <c r="AH81" s="19" t="str">
        <v>EEE</v>
      </c>
      <c r="AI81" s="19" t="str">
        <v>P_7</v>
      </c>
      <c r="AJ81" s="19">
        <v>55</v>
      </c>
      <c r="AM81" s="19" t="str">
        <v>EEE</v>
      </c>
      <c r="AN81" s="19" t="str">
        <v>P_7</v>
      </c>
      <c r="AO81" s="19">
        <v>55</v>
      </c>
    </row>
    <row r="82" spans="4:41" x14ac:dyDescent="0.3">
      <c r="D82" s="19" t="str">
        <v>EEE</v>
      </c>
      <c r="E82" s="19" t="str">
        <v>P_8</v>
      </c>
      <c r="F82" s="19">
        <v>56</v>
      </c>
      <c r="G82" s="19">
        <v>56</v>
      </c>
      <c r="I82" s="19" t="str">
        <v>EEE</v>
      </c>
      <c r="J82" s="19" t="str">
        <v>P_8</v>
      </c>
      <c r="K82" s="19">
        <v>56</v>
      </c>
      <c r="L82" s="19">
        <v>56</v>
      </c>
      <c r="N82" s="19" t="str">
        <v>EEE</v>
      </c>
      <c r="O82" s="19" t="str">
        <v>P_8</v>
      </c>
      <c r="P82" s="19">
        <v>56</v>
      </c>
      <c r="R82" s="19" t="str">
        <v>EEE</v>
      </c>
      <c r="S82" s="19" t="str">
        <v>P_8</v>
      </c>
      <c r="T82" s="19">
        <v>56</v>
      </c>
      <c r="V82" s="19" t="str">
        <v>EEE</v>
      </c>
      <c r="W82" s="19" t="str">
        <v>P_8</v>
      </c>
      <c r="X82" s="19">
        <v>56</v>
      </c>
      <c r="Z82" s="19" t="str">
        <v>EEE</v>
      </c>
      <c r="AA82" s="19" t="str">
        <v>P_8</v>
      </c>
      <c r="AB82" s="19">
        <v>56</v>
      </c>
      <c r="AD82" s="19" t="str">
        <v>EEE</v>
      </c>
      <c r="AE82" s="19" t="str">
        <v>P_8</v>
      </c>
      <c r="AF82" s="19">
        <v>56</v>
      </c>
      <c r="AH82" s="19" t="str">
        <v>EEE</v>
      </c>
      <c r="AI82" s="19" t="str">
        <v>P_8</v>
      </c>
      <c r="AJ82" s="19">
        <v>56</v>
      </c>
      <c r="AM82" s="19" t="str">
        <v>EEE</v>
      </c>
      <c r="AN82" s="19" t="str">
        <v>P_8</v>
      </c>
      <c r="AO82" s="19">
        <v>56</v>
      </c>
    </row>
    <row r="83" spans="4:41" x14ac:dyDescent="0.3">
      <c r="D83" s="19" t="str">
        <v>EEE</v>
      </c>
      <c r="E83" s="19" t="str">
        <v>P_9</v>
      </c>
      <c r="F83" s="19">
        <v>57</v>
      </c>
      <c r="G83" s="19">
        <v>57</v>
      </c>
      <c r="I83" s="19" t="str">
        <v>EEE</v>
      </c>
      <c r="J83" s="19" t="str">
        <v>P_9</v>
      </c>
      <c r="K83" s="19">
        <v>57</v>
      </c>
      <c r="L83" s="19">
        <v>57</v>
      </c>
      <c r="N83" s="19" t="str">
        <v>EEE</v>
      </c>
      <c r="O83" s="19" t="str">
        <v>P_9</v>
      </c>
      <c r="P83" s="19">
        <v>57</v>
      </c>
      <c r="R83" s="19" t="str">
        <v>EEE</v>
      </c>
      <c r="S83" s="19" t="str">
        <v>P_9</v>
      </c>
      <c r="T83" s="19">
        <v>57</v>
      </c>
      <c r="V83" s="19" t="str">
        <v>EEE</v>
      </c>
      <c r="W83" s="19" t="str">
        <v>P_9</v>
      </c>
      <c r="X83" s="19">
        <v>57</v>
      </c>
      <c r="Z83" s="19" t="str">
        <v>EEE</v>
      </c>
      <c r="AA83" s="19" t="str">
        <v>P_9</v>
      </c>
      <c r="AB83" s="19">
        <v>57</v>
      </c>
      <c r="AD83" s="19" t="str">
        <v>EEE</v>
      </c>
      <c r="AE83" s="19" t="str">
        <v>P_9</v>
      </c>
      <c r="AF83" s="19">
        <v>57</v>
      </c>
      <c r="AH83" s="19" t="str">
        <v>EEE</v>
      </c>
      <c r="AI83" s="19" t="str">
        <v>P_9</v>
      </c>
      <c r="AJ83" s="19">
        <v>57</v>
      </c>
      <c r="AM83" s="19" t="str">
        <v>EEE</v>
      </c>
      <c r="AN83" s="19" t="str">
        <v>P_9</v>
      </c>
      <c r="AO83" s="19">
        <v>57</v>
      </c>
    </row>
    <row r="84" spans="4:41" x14ac:dyDescent="0.3">
      <c r="D84" s="19" t="str">
        <v>EEE</v>
      </c>
      <c r="E84" s="19" t="str">
        <v>P_10</v>
      </c>
      <c r="F84" s="19">
        <v>58</v>
      </c>
      <c r="G84" s="19">
        <v>58</v>
      </c>
      <c r="I84" s="19" t="str">
        <v>EEE</v>
      </c>
      <c r="J84" s="19" t="str">
        <v>P_10</v>
      </c>
      <c r="K84" s="19">
        <v>58</v>
      </c>
      <c r="L84" s="19">
        <v>58</v>
      </c>
      <c r="N84" s="19" t="str">
        <v>EEE</v>
      </c>
      <c r="O84" s="19" t="str">
        <v>P_10</v>
      </c>
      <c r="P84" s="19">
        <v>58</v>
      </c>
      <c r="R84" s="19" t="str">
        <v>EEE</v>
      </c>
      <c r="S84" s="19" t="str">
        <v>P_10</v>
      </c>
      <c r="T84" s="19">
        <v>58</v>
      </c>
      <c r="V84" s="19" t="str">
        <v>EEE</v>
      </c>
      <c r="W84" s="19" t="str">
        <v>P_10</v>
      </c>
      <c r="X84" s="19">
        <v>58</v>
      </c>
      <c r="Z84" s="19" t="str">
        <v>EEE</v>
      </c>
      <c r="AA84" s="19" t="str">
        <v>P_10</v>
      </c>
      <c r="AB84" s="19">
        <v>58</v>
      </c>
      <c r="AD84" s="19" t="str">
        <v>EEE</v>
      </c>
      <c r="AE84" s="19" t="str">
        <v>P_10</v>
      </c>
      <c r="AF84" s="19">
        <v>58</v>
      </c>
      <c r="AH84" s="19" t="str">
        <v>EEE</v>
      </c>
      <c r="AI84" s="19" t="str">
        <v>P_10</v>
      </c>
      <c r="AJ84" s="19">
        <v>58</v>
      </c>
      <c r="AM84" s="19" t="str">
        <v>EEE</v>
      </c>
      <c r="AN84" s="19" t="str">
        <v>P_10</v>
      </c>
      <c r="AO84" s="19">
        <v>58</v>
      </c>
    </row>
    <row r="85" spans="4:41" x14ac:dyDescent="0.3">
      <c r="D85" s="19" t="str">
        <v>EEE</v>
      </c>
      <c r="E85" s="19" t="str">
        <v>P_11</v>
      </c>
      <c r="F85" s="19">
        <v>59</v>
      </c>
      <c r="G85" s="19">
        <v>59</v>
      </c>
      <c r="I85" s="19" t="str">
        <v>EEE</v>
      </c>
      <c r="J85" s="19" t="str">
        <v>P_11</v>
      </c>
      <c r="K85" s="19">
        <v>59</v>
      </c>
      <c r="L85" s="19">
        <v>59</v>
      </c>
      <c r="N85" s="19" t="str">
        <v>EEE</v>
      </c>
      <c r="O85" s="19" t="str">
        <v>P_11</v>
      </c>
      <c r="P85" s="19">
        <v>59</v>
      </c>
      <c r="R85" s="19" t="str">
        <v>EEE</v>
      </c>
      <c r="S85" s="19" t="str">
        <v>P_11</v>
      </c>
      <c r="T85" s="19">
        <v>59</v>
      </c>
      <c r="V85" s="19" t="str">
        <v>EEE</v>
      </c>
      <c r="W85" s="19" t="str">
        <v>P_11</v>
      </c>
      <c r="X85" s="19">
        <v>59</v>
      </c>
      <c r="Z85" s="19" t="str">
        <v>EEE</v>
      </c>
      <c r="AA85" s="19" t="str">
        <v>P_11</v>
      </c>
      <c r="AB85" s="19">
        <v>59</v>
      </c>
      <c r="AD85" s="19" t="str">
        <v>EEE</v>
      </c>
      <c r="AE85" s="19" t="str">
        <v>P_11</v>
      </c>
      <c r="AF85" s="19">
        <v>59</v>
      </c>
      <c r="AH85" s="19" t="str">
        <v>EEE</v>
      </c>
      <c r="AI85" s="19" t="str">
        <v>P_11</v>
      </c>
      <c r="AJ85" s="19">
        <v>59</v>
      </c>
      <c r="AM85" s="19" t="str">
        <v>EEE</v>
      </c>
      <c r="AN85" s="19" t="str">
        <v>P_11</v>
      </c>
      <c r="AO85" s="19">
        <v>59</v>
      </c>
    </row>
    <row r="86" spans="4:41" x14ac:dyDescent="0.3">
      <c r="D86" s="19" t="str">
        <v>EEE</v>
      </c>
      <c r="E86" s="19" t="str">
        <v>P_12</v>
      </c>
      <c r="F86" s="19">
        <v>60</v>
      </c>
      <c r="G86" s="19">
        <v>60</v>
      </c>
      <c r="I86" s="19" t="str">
        <v>EEE</v>
      </c>
      <c r="J86" s="19" t="str">
        <v>P_12</v>
      </c>
      <c r="K86" s="19">
        <v>60</v>
      </c>
      <c r="L86" s="19">
        <v>60</v>
      </c>
      <c r="N86" s="19" t="str">
        <v>EEE</v>
      </c>
      <c r="O86" s="19" t="str">
        <v>P_12</v>
      </c>
      <c r="P86" s="19">
        <v>60</v>
      </c>
      <c r="R86" s="19" t="str">
        <v>EEE</v>
      </c>
      <c r="S86" s="19" t="str">
        <v>P_12</v>
      </c>
      <c r="T86" s="19">
        <v>60</v>
      </c>
      <c r="V86" s="19" t="str">
        <v>EEE</v>
      </c>
      <c r="W86" s="19" t="str">
        <v>P_12</v>
      </c>
      <c r="X86" s="19">
        <v>60</v>
      </c>
      <c r="Z86" s="19" t="str">
        <v>EEE</v>
      </c>
      <c r="AA86" s="19" t="str">
        <v>P_12</v>
      </c>
      <c r="AB86" s="19">
        <v>60</v>
      </c>
      <c r="AD86" s="19" t="str">
        <v>EEE</v>
      </c>
      <c r="AE86" s="19" t="str">
        <v>P_12</v>
      </c>
      <c r="AF86" s="19">
        <v>60</v>
      </c>
      <c r="AH86" s="19" t="str">
        <v>EEE</v>
      </c>
      <c r="AI86" s="19" t="str">
        <v>P_12</v>
      </c>
      <c r="AJ86" s="19">
        <v>60</v>
      </c>
      <c r="AM86" s="19" t="str">
        <v>EEE</v>
      </c>
      <c r="AN86" s="19" t="str">
        <v>P_12</v>
      </c>
      <c r="AO86" s="19">
        <v>60</v>
      </c>
    </row>
    <row r="87" spans="4:41" x14ac:dyDescent="0.3">
      <c r="D87" s="19" t="str">
        <v>FFF</v>
      </c>
      <c r="E87" s="19" t="str">
        <v>P_1</v>
      </c>
      <c r="F87" s="19">
        <v>61</v>
      </c>
      <c r="G87" s="19">
        <v>61</v>
      </c>
      <c r="I87" s="19" t="str">
        <v>FFF</v>
      </c>
      <c r="J87" s="19" t="str">
        <v>P_1</v>
      </c>
      <c r="K87" s="19">
        <v>61</v>
      </c>
      <c r="L87" s="19">
        <v>61</v>
      </c>
      <c r="N87" s="19" t="str">
        <v>FFF</v>
      </c>
      <c r="O87" s="19" t="str">
        <v>P_1</v>
      </c>
      <c r="P87" s="19">
        <v>61</v>
      </c>
      <c r="R87" s="19" t="str">
        <v>FFF</v>
      </c>
      <c r="S87" s="19" t="str">
        <v>P_1</v>
      </c>
      <c r="T87" s="19">
        <v>61</v>
      </c>
      <c r="V87" s="19" t="str">
        <v>FFF</v>
      </c>
      <c r="W87" s="19" t="str">
        <v>P_1</v>
      </c>
      <c r="X87" s="19">
        <v>61</v>
      </c>
      <c r="Z87" s="19" t="str">
        <v>FFF</v>
      </c>
      <c r="AA87" s="19" t="str">
        <v>P_1</v>
      </c>
      <c r="AB87" s="19">
        <v>61</v>
      </c>
      <c r="AD87" s="19" t="str">
        <v>FFF</v>
      </c>
      <c r="AE87" s="19" t="str">
        <v>P_1</v>
      </c>
      <c r="AF87" s="19">
        <v>61</v>
      </c>
      <c r="AH87" s="19" t="str">
        <v>FFF</v>
      </c>
      <c r="AI87" s="19" t="str">
        <v>P_1</v>
      </c>
      <c r="AJ87" s="19">
        <v>61</v>
      </c>
      <c r="AM87" s="19" t="str">
        <v>FFF</v>
      </c>
      <c r="AN87" s="19" t="str">
        <v>P_1</v>
      </c>
      <c r="AO87" s="19">
        <v>61</v>
      </c>
    </row>
    <row r="88" spans="4:41" x14ac:dyDescent="0.3">
      <c r="D88" s="19" t="str">
        <v>FFF</v>
      </c>
      <c r="E88" s="19" t="str">
        <v>P_2</v>
      </c>
      <c r="F88" s="19">
        <v>62</v>
      </c>
      <c r="G88" s="19">
        <v>62</v>
      </c>
      <c r="I88" s="19" t="str">
        <v>FFF</v>
      </c>
      <c r="J88" s="19" t="str">
        <v>P_2</v>
      </c>
      <c r="K88" s="19">
        <v>62</v>
      </c>
      <c r="L88" s="19">
        <v>62</v>
      </c>
      <c r="N88" s="19" t="str">
        <v>FFF</v>
      </c>
      <c r="O88" s="19" t="str">
        <v>P_2</v>
      </c>
      <c r="P88" s="19">
        <v>62</v>
      </c>
      <c r="R88" s="19" t="str">
        <v>FFF</v>
      </c>
      <c r="S88" s="19" t="str">
        <v>P_2</v>
      </c>
      <c r="T88" s="19">
        <v>62</v>
      </c>
      <c r="V88" s="19" t="str">
        <v>FFF</v>
      </c>
      <c r="W88" s="19" t="str">
        <v>P_2</v>
      </c>
      <c r="X88" s="19">
        <v>62</v>
      </c>
      <c r="Z88" s="19" t="str">
        <v>FFF</v>
      </c>
      <c r="AA88" s="19" t="str">
        <v>P_2</v>
      </c>
      <c r="AB88" s="19">
        <v>62</v>
      </c>
      <c r="AD88" s="19" t="str">
        <v>FFF</v>
      </c>
      <c r="AE88" s="19" t="str">
        <v>P_2</v>
      </c>
      <c r="AF88" s="19">
        <v>62</v>
      </c>
      <c r="AH88" s="19" t="str">
        <v>FFF</v>
      </c>
      <c r="AI88" s="19" t="str">
        <v>P_2</v>
      </c>
      <c r="AJ88" s="19">
        <v>62</v>
      </c>
      <c r="AM88" s="19" t="str">
        <v>FFF</v>
      </c>
      <c r="AN88" s="19" t="str">
        <v>P_2</v>
      </c>
      <c r="AO88" s="19">
        <v>62</v>
      </c>
    </row>
    <row r="89" spans="4:41" x14ac:dyDescent="0.3">
      <c r="D89" s="19" t="str">
        <v>FFF</v>
      </c>
      <c r="E89" s="19" t="str">
        <v>P_3</v>
      </c>
      <c r="F89" s="19">
        <v>63</v>
      </c>
      <c r="G89" s="19">
        <v>63</v>
      </c>
      <c r="I89" s="19" t="str">
        <v>FFF</v>
      </c>
      <c r="J89" s="19" t="str">
        <v>P_3</v>
      </c>
      <c r="K89" s="19">
        <v>63</v>
      </c>
      <c r="L89" s="19">
        <v>63</v>
      </c>
      <c r="N89" s="19" t="str">
        <v>FFF</v>
      </c>
      <c r="O89" s="19" t="str">
        <v>P_3</v>
      </c>
      <c r="P89" s="19">
        <v>63</v>
      </c>
      <c r="R89" s="19" t="str">
        <v>FFF</v>
      </c>
      <c r="S89" s="19" t="str">
        <v>P_3</v>
      </c>
      <c r="T89" s="19">
        <v>63</v>
      </c>
      <c r="V89" s="19" t="str">
        <v>FFF</v>
      </c>
      <c r="W89" s="19" t="str">
        <v>P_3</v>
      </c>
      <c r="X89" s="19">
        <v>63</v>
      </c>
      <c r="Z89" s="19" t="str">
        <v>FFF</v>
      </c>
      <c r="AA89" s="19" t="str">
        <v>P_3</v>
      </c>
      <c r="AB89" s="19">
        <v>63</v>
      </c>
      <c r="AD89" s="19" t="str">
        <v>FFF</v>
      </c>
      <c r="AE89" s="19" t="str">
        <v>P_3</v>
      </c>
      <c r="AF89" s="19">
        <v>63</v>
      </c>
      <c r="AH89" s="19" t="str">
        <v>FFF</v>
      </c>
      <c r="AI89" s="19" t="str">
        <v>P_3</v>
      </c>
      <c r="AJ89" s="19">
        <v>63</v>
      </c>
      <c r="AM89" s="19" t="str">
        <v>FFF</v>
      </c>
      <c r="AN89" s="19" t="str">
        <v>P_3</v>
      </c>
      <c r="AO89" s="19">
        <v>63</v>
      </c>
    </row>
    <row r="90" spans="4:41" x14ac:dyDescent="0.3">
      <c r="D90" s="19" t="str">
        <v>FFF</v>
      </c>
      <c r="E90" s="19" t="str">
        <v>P_4</v>
      </c>
      <c r="F90" s="19">
        <v>64</v>
      </c>
      <c r="G90" s="19">
        <v>64</v>
      </c>
      <c r="I90" s="19" t="str">
        <v>FFF</v>
      </c>
      <c r="J90" s="19" t="str">
        <v>P_4</v>
      </c>
      <c r="K90" s="19">
        <v>64</v>
      </c>
      <c r="L90" s="19">
        <v>64</v>
      </c>
      <c r="N90" s="19" t="str">
        <v>FFF</v>
      </c>
      <c r="O90" s="19" t="str">
        <v>P_4</v>
      </c>
      <c r="P90" s="19">
        <v>64</v>
      </c>
      <c r="R90" s="19" t="str">
        <v>FFF</v>
      </c>
      <c r="S90" s="19" t="str">
        <v>P_4</v>
      </c>
      <c r="T90" s="19">
        <v>64</v>
      </c>
      <c r="V90" s="19" t="str">
        <v>FFF</v>
      </c>
      <c r="W90" s="19" t="str">
        <v>P_4</v>
      </c>
      <c r="X90" s="19">
        <v>64</v>
      </c>
      <c r="Z90" s="19" t="str">
        <v>FFF</v>
      </c>
      <c r="AA90" s="19" t="str">
        <v>P_4</v>
      </c>
      <c r="AB90" s="19">
        <v>64</v>
      </c>
      <c r="AD90" s="19" t="str">
        <v>FFF</v>
      </c>
      <c r="AE90" s="19" t="str">
        <v>P_4</v>
      </c>
      <c r="AF90" s="19">
        <v>64</v>
      </c>
      <c r="AH90" s="19" t="str">
        <v>FFF</v>
      </c>
      <c r="AI90" s="19" t="str">
        <v>P_4</v>
      </c>
      <c r="AJ90" s="19">
        <v>64</v>
      </c>
      <c r="AM90" s="19" t="str">
        <v>FFF</v>
      </c>
      <c r="AN90" s="19" t="str">
        <v>P_4</v>
      </c>
      <c r="AO90" s="19">
        <v>64</v>
      </c>
    </row>
    <row r="91" spans="4:41" x14ac:dyDescent="0.3">
      <c r="D91" s="19" t="str">
        <v>FFF</v>
      </c>
      <c r="E91" s="19" t="str">
        <v>P_5</v>
      </c>
      <c r="F91" s="19">
        <v>65</v>
      </c>
      <c r="G91" s="19">
        <v>65</v>
      </c>
      <c r="I91" s="19" t="str">
        <v>FFF</v>
      </c>
      <c r="J91" s="19" t="str">
        <v>P_5</v>
      </c>
      <c r="K91" s="19">
        <v>65</v>
      </c>
      <c r="L91" s="19">
        <v>65</v>
      </c>
      <c r="N91" s="19" t="str">
        <v>FFF</v>
      </c>
      <c r="O91" s="19" t="str">
        <v>P_5</v>
      </c>
      <c r="P91" s="19">
        <v>65</v>
      </c>
      <c r="R91" s="19" t="str">
        <v>FFF</v>
      </c>
      <c r="S91" s="19" t="str">
        <v>P_5</v>
      </c>
      <c r="T91" s="19">
        <v>65</v>
      </c>
      <c r="V91" s="19" t="str">
        <v>FFF</v>
      </c>
      <c r="W91" s="19" t="str">
        <v>P_5</v>
      </c>
      <c r="X91" s="19">
        <v>65</v>
      </c>
      <c r="Z91" s="19" t="str">
        <v>FFF</v>
      </c>
      <c r="AA91" s="19" t="str">
        <v>P_5</v>
      </c>
      <c r="AB91" s="19">
        <v>65</v>
      </c>
      <c r="AD91" s="19" t="str">
        <v>FFF</v>
      </c>
      <c r="AE91" s="19" t="str">
        <v>P_5</v>
      </c>
      <c r="AF91" s="19">
        <v>65</v>
      </c>
      <c r="AH91" s="19" t="str">
        <v>FFF</v>
      </c>
      <c r="AI91" s="19" t="str">
        <v>P_5</v>
      </c>
      <c r="AJ91" s="19">
        <v>65</v>
      </c>
      <c r="AM91" s="19" t="str">
        <v>FFF</v>
      </c>
      <c r="AN91" s="19" t="str">
        <v>P_5</v>
      </c>
      <c r="AO91" s="19">
        <v>65</v>
      </c>
    </row>
    <row r="92" spans="4:41" x14ac:dyDescent="0.3">
      <c r="D92" s="19" t="str">
        <v>FFF</v>
      </c>
      <c r="E92" s="19" t="str">
        <v>P_6</v>
      </c>
      <c r="F92" s="19">
        <v>66</v>
      </c>
      <c r="G92" s="19">
        <v>66</v>
      </c>
      <c r="I92" s="19" t="str">
        <v>FFF</v>
      </c>
      <c r="J92" s="19" t="str">
        <v>P_6</v>
      </c>
      <c r="K92" s="19">
        <v>66</v>
      </c>
      <c r="L92" s="19">
        <v>66</v>
      </c>
      <c r="N92" s="19" t="str">
        <v>FFF</v>
      </c>
      <c r="O92" s="19" t="str">
        <v>P_6</v>
      </c>
      <c r="P92" s="19">
        <v>66</v>
      </c>
      <c r="R92" s="19" t="str">
        <v>FFF</v>
      </c>
      <c r="S92" s="19" t="str">
        <v>P_6</v>
      </c>
      <c r="T92" s="19">
        <v>66</v>
      </c>
      <c r="V92" s="19" t="str">
        <v>FFF</v>
      </c>
      <c r="W92" s="19" t="str">
        <v>P_6</v>
      </c>
      <c r="X92" s="19">
        <v>66</v>
      </c>
      <c r="Z92" s="19" t="str">
        <v>FFF</v>
      </c>
      <c r="AA92" s="19" t="str">
        <v>P_6</v>
      </c>
      <c r="AB92" s="19">
        <v>66</v>
      </c>
      <c r="AD92" s="19" t="str">
        <v>FFF</v>
      </c>
      <c r="AE92" s="19" t="str">
        <v>P_6</v>
      </c>
      <c r="AF92" s="19">
        <v>66</v>
      </c>
      <c r="AH92" s="19" t="str">
        <v>FFF</v>
      </c>
      <c r="AI92" s="19" t="str">
        <v>P_6</v>
      </c>
      <c r="AJ92" s="19">
        <v>66</v>
      </c>
      <c r="AM92" s="19" t="str">
        <v>FFF</v>
      </c>
      <c r="AN92" s="19" t="str">
        <v>P_6</v>
      </c>
      <c r="AO92" s="19">
        <v>66</v>
      </c>
    </row>
    <row r="93" spans="4:41" x14ac:dyDescent="0.3">
      <c r="D93" s="19" t="str">
        <v>FFF</v>
      </c>
      <c r="E93" s="19" t="str">
        <v>P_7</v>
      </c>
      <c r="F93" s="19">
        <v>67</v>
      </c>
      <c r="G93" s="19">
        <v>67</v>
      </c>
      <c r="I93" s="19" t="str">
        <v>FFF</v>
      </c>
      <c r="J93" s="19" t="str">
        <v>P_7</v>
      </c>
      <c r="K93" s="19">
        <v>67</v>
      </c>
      <c r="L93" s="19">
        <v>67</v>
      </c>
      <c r="N93" s="19" t="str">
        <v>FFF</v>
      </c>
      <c r="O93" s="19" t="str">
        <v>P_7</v>
      </c>
      <c r="P93" s="19">
        <v>67</v>
      </c>
      <c r="R93" s="19" t="str">
        <v>FFF</v>
      </c>
      <c r="S93" s="19" t="str">
        <v>P_7</v>
      </c>
      <c r="T93" s="19">
        <v>67</v>
      </c>
      <c r="V93" s="19" t="str">
        <v>FFF</v>
      </c>
      <c r="W93" s="19" t="str">
        <v>P_7</v>
      </c>
      <c r="X93" s="19">
        <v>67</v>
      </c>
      <c r="Z93" s="19" t="str">
        <v>FFF</v>
      </c>
      <c r="AA93" s="19" t="str">
        <v>P_7</v>
      </c>
      <c r="AB93" s="19">
        <v>67</v>
      </c>
      <c r="AD93" s="19" t="str">
        <v>FFF</v>
      </c>
      <c r="AE93" s="19" t="str">
        <v>P_7</v>
      </c>
      <c r="AF93" s="19">
        <v>67</v>
      </c>
      <c r="AH93" s="19" t="str">
        <v>FFF</v>
      </c>
      <c r="AI93" s="19" t="str">
        <v>P_7</v>
      </c>
      <c r="AJ93" s="19">
        <v>67</v>
      </c>
      <c r="AM93" s="19" t="str">
        <v>FFF</v>
      </c>
      <c r="AN93" s="19" t="str">
        <v>P_7</v>
      </c>
      <c r="AO93" s="19">
        <v>67</v>
      </c>
    </row>
    <row r="94" spans="4:41" x14ac:dyDescent="0.3">
      <c r="D94" s="19" t="str">
        <v>FFF</v>
      </c>
      <c r="E94" s="19" t="str">
        <v>P_8</v>
      </c>
      <c r="F94" s="19">
        <v>68</v>
      </c>
      <c r="G94" s="19">
        <v>68</v>
      </c>
      <c r="I94" s="19" t="str">
        <v>FFF</v>
      </c>
      <c r="J94" s="19" t="str">
        <v>P_8</v>
      </c>
      <c r="K94" s="19">
        <v>68</v>
      </c>
      <c r="L94" s="19">
        <v>68</v>
      </c>
      <c r="N94" s="19" t="str">
        <v>FFF</v>
      </c>
      <c r="O94" s="19" t="str">
        <v>P_8</v>
      </c>
      <c r="P94" s="19">
        <v>68</v>
      </c>
      <c r="R94" s="19" t="str">
        <v>FFF</v>
      </c>
      <c r="S94" s="19" t="str">
        <v>P_8</v>
      </c>
      <c r="T94" s="19">
        <v>68</v>
      </c>
      <c r="V94" s="19" t="str">
        <v>FFF</v>
      </c>
      <c r="W94" s="19" t="str">
        <v>P_8</v>
      </c>
      <c r="X94" s="19">
        <v>68</v>
      </c>
      <c r="Z94" s="19" t="str">
        <v>FFF</v>
      </c>
      <c r="AA94" s="19" t="str">
        <v>P_8</v>
      </c>
      <c r="AB94" s="19">
        <v>68</v>
      </c>
      <c r="AD94" s="19" t="str">
        <v>FFF</v>
      </c>
      <c r="AE94" s="19" t="str">
        <v>P_8</v>
      </c>
      <c r="AF94" s="19">
        <v>68</v>
      </c>
      <c r="AH94" s="19" t="str">
        <v>FFF</v>
      </c>
      <c r="AI94" s="19" t="str">
        <v>P_8</v>
      </c>
      <c r="AJ94" s="19">
        <v>68</v>
      </c>
      <c r="AM94" s="19" t="str">
        <v>FFF</v>
      </c>
      <c r="AN94" s="19" t="str">
        <v>P_8</v>
      </c>
      <c r="AO94" s="19">
        <v>68</v>
      </c>
    </row>
    <row r="95" spans="4:41" x14ac:dyDescent="0.3">
      <c r="D95" s="19" t="str">
        <v>FFF</v>
      </c>
      <c r="E95" s="19" t="str">
        <v>P_9</v>
      </c>
      <c r="F95" s="19">
        <v>69</v>
      </c>
      <c r="G95" s="19">
        <v>69</v>
      </c>
      <c r="I95" s="19" t="str">
        <v>FFF</v>
      </c>
      <c r="J95" s="19" t="str">
        <v>P_9</v>
      </c>
      <c r="K95" s="19">
        <v>69</v>
      </c>
      <c r="L95" s="19">
        <v>69</v>
      </c>
      <c r="N95" s="19" t="str">
        <v>FFF</v>
      </c>
      <c r="O95" s="19" t="str">
        <v>P_9</v>
      </c>
      <c r="P95" s="19">
        <v>69</v>
      </c>
      <c r="R95" s="19" t="str">
        <v>FFF</v>
      </c>
      <c r="S95" s="19" t="str">
        <v>P_9</v>
      </c>
      <c r="T95" s="19">
        <v>69</v>
      </c>
      <c r="V95" s="19" t="str">
        <v>FFF</v>
      </c>
      <c r="W95" s="19" t="str">
        <v>P_9</v>
      </c>
      <c r="X95" s="19">
        <v>69</v>
      </c>
      <c r="Z95" s="19" t="str">
        <v>FFF</v>
      </c>
      <c r="AA95" s="19" t="str">
        <v>P_9</v>
      </c>
      <c r="AB95" s="19">
        <v>69</v>
      </c>
      <c r="AD95" s="19" t="str">
        <v>FFF</v>
      </c>
      <c r="AE95" s="19" t="str">
        <v>P_9</v>
      </c>
      <c r="AF95" s="19">
        <v>69</v>
      </c>
      <c r="AH95" s="19" t="str">
        <v>FFF</v>
      </c>
      <c r="AI95" s="19" t="str">
        <v>P_9</v>
      </c>
      <c r="AJ95" s="19">
        <v>69</v>
      </c>
      <c r="AM95" s="19" t="str">
        <v>FFF</v>
      </c>
      <c r="AN95" s="19" t="str">
        <v>P_9</v>
      </c>
      <c r="AO95" s="19">
        <v>69</v>
      </c>
    </row>
    <row r="96" spans="4:41" x14ac:dyDescent="0.3">
      <c r="D96" s="19" t="str">
        <v>FFF</v>
      </c>
      <c r="E96" s="19" t="str">
        <v>P_10</v>
      </c>
      <c r="F96" s="19">
        <v>70</v>
      </c>
      <c r="G96" s="19">
        <v>70</v>
      </c>
      <c r="I96" s="19" t="str">
        <v>FFF</v>
      </c>
      <c r="J96" s="19" t="str">
        <v>P_10</v>
      </c>
      <c r="K96" s="19">
        <v>70</v>
      </c>
      <c r="L96" s="19">
        <v>70</v>
      </c>
      <c r="N96" s="19" t="str">
        <v>FFF</v>
      </c>
      <c r="O96" s="19" t="str">
        <v>P_10</v>
      </c>
      <c r="P96" s="19">
        <v>70</v>
      </c>
      <c r="R96" s="19" t="str">
        <v>FFF</v>
      </c>
      <c r="S96" s="19" t="str">
        <v>P_10</v>
      </c>
      <c r="T96" s="19">
        <v>70</v>
      </c>
      <c r="V96" s="19" t="str">
        <v>FFF</v>
      </c>
      <c r="W96" s="19" t="str">
        <v>P_10</v>
      </c>
      <c r="X96" s="19">
        <v>70</v>
      </c>
      <c r="Z96" s="19" t="str">
        <v>FFF</v>
      </c>
      <c r="AA96" s="19" t="str">
        <v>P_10</v>
      </c>
      <c r="AB96" s="19">
        <v>70</v>
      </c>
      <c r="AD96" s="19" t="str">
        <v>FFF</v>
      </c>
      <c r="AE96" s="19" t="str">
        <v>P_10</v>
      </c>
      <c r="AF96" s="19">
        <v>70</v>
      </c>
      <c r="AH96" s="19" t="str">
        <v>FFF</v>
      </c>
      <c r="AI96" s="19" t="str">
        <v>P_10</v>
      </c>
      <c r="AJ96" s="19">
        <v>70</v>
      </c>
      <c r="AM96" s="19" t="str">
        <v>FFF</v>
      </c>
      <c r="AN96" s="19" t="str">
        <v>P_10</v>
      </c>
      <c r="AO96" s="19">
        <v>70</v>
      </c>
    </row>
    <row r="97" spans="4:41" x14ac:dyDescent="0.3">
      <c r="D97" s="19" t="str">
        <v>FFF</v>
      </c>
      <c r="E97" s="19" t="str">
        <v>P_11</v>
      </c>
      <c r="F97" s="19">
        <v>71</v>
      </c>
      <c r="G97" s="19">
        <v>71</v>
      </c>
      <c r="I97" s="19" t="str">
        <v>FFF</v>
      </c>
      <c r="J97" s="19" t="str">
        <v>P_11</v>
      </c>
      <c r="K97" s="19">
        <v>71</v>
      </c>
      <c r="L97" s="19">
        <v>71</v>
      </c>
      <c r="N97" s="19" t="str">
        <v>FFF</v>
      </c>
      <c r="O97" s="19" t="str">
        <v>P_11</v>
      </c>
      <c r="P97" s="19">
        <v>71</v>
      </c>
      <c r="R97" s="19" t="str">
        <v>FFF</v>
      </c>
      <c r="S97" s="19" t="str">
        <v>P_11</v>
      </c>
      <c r="T97" s="19">
        <v>71</v>
      </c>
      <c r="V97" s="19" t="str">
        <v>FFF</v>
      </c>
      <c r="W97" s="19" t="str">
        <v>P_11</v>
      </c>
      <c r="X97" s="19">
        <v>71</v>
      </c>
      <c r="Z97" s="19" t="str">
        <v>FFF</v>
      </c>
      <c r="AA97" s="19" t="str">
        <v>P_11</v>
      </c>
      <c r="AB97" s="19">
        <v>71</v>
      </c>
      <c r="AD97" s="19" t="str">
        <v>FFF</v>
      </c>
      <c r="AE97" s="19" t="str">
        <v>P_11</v>
      </c>
      <c r="AF97" s="19">
        <v>71</v>
      </c>
      <c r="AH97" s="19" t="str">
        <v>FFF</v>
      </c>
      <c r="AI97" s="19" t="str">
        <v>P_11</v>
      </c>
      <c r="AJ97" s="19">
        <v>71</v>
      </c>
      <c r="AM97" s="19" t="str">
        <v>FFF</v>
      </c>
      <c r="AN97" s="19" t="str">
        <v>P_11</v>
      </c>
      <c r="AO97" s="19">
        <v>71</v>
      </c>
    </row>
    <row r="98" spans="4:41" x14ac:dyDescent="0.3">
      <c r="D98" s="19" t="str">
        <v>FFF</v>
      </c>
      <c r="E98" s="19" t="str">
        <v>P_12</v>
      </c>
      <c r="F98" s="19">
        <v>72</v>
      </c>
      <c r="G98" s="19">
        <v>72</v>
      </c>
      <c r="I98" s="19" t="str">
        <v>FFF</v>
      </c>
      <c r="J98" s="19" t="str">
        <v>P_12</v>
      </c>
      <c r="K98" s="19">
        <v>72</v>
      </c>
      <c r="L98" s="19">
        <v>72</v>
      </c>
      <c r="N98" s="19" t="str">
        <v>FFF</v>
      </c>
      <c r="O98" s="19" t="str">
        <v>P_12</v>
      </c>
      <c r="P98" s="19">
        <v>72</v>
      </c>
      <c r="R98" s="19" t="str">
        <v>FFF</v>
      </c>
      <c r="S98" s="19" t="str">
        <v>P_12</v>
      </c>
      <c r="T98" s="19">
        <v>72</v>
      </c>
      <c r="V98" s="19" t="str">
        <v>FFF</v>
      </c>
      <c r="W98" s="19" t="str">
        <v>P_12</v>
      </c>
      <c r="X98" s="19">
        <v>72</v>
      </c>
      <c r="Z98" s="19" t="str">
        <v>FFF</v>
      </c>
      <c r="AA98" s="19" t="str">
        <v>P_12</v>
      </c>
      <c r="AB98" s="19">
        <v>72</v>
      </c>
      <c r="AD98" s="19" t="str">
        <v>FFF</v>
      </c>
      <c r="AE98" s="19" t="str">
        <v>P_12</v>
      </c>
      <c r="AF98" s="19">
        <v>72</v>
      </c>
      <c r="AH98" s="19" t="str">
        <v>FFF</v>
      </c>
      <c r="AI98" s="19" t="str">
        <v>P_12</v>
      </c>
      <c r="AJ98" s="19">
        <v>72</v>
      </c>
      <c r="AM98" s="19" t="str">
        <v>FFF</v>
      </c>
      <c r="AN98" s="19" t="str">
        <v>P_12</v>
      </c>
      <c r="AO98" s="19">
        <v>72</v>
      </c>
    </row>
    <row r="99" spans="4:41" x14ac:dyDescent="0.3">
      <c r="D99" s="19" t="str">
        <v>GGG</v>
      </c>
      <c r="E99" s="19" t="str">
        <v>P_1</v>
      </c>
      <c r="F99" s="19">
        <v>73</v>
      </c>
      <c r="G99" s="19">
        <v>73</v>
      </c>
      <c r="I99" s="19" t="str">
        <v>GGG</v>
      </c>
      <c r="J99" s="19" t="str">
        <v>P_1</v>
      </c>
      <c r="K99" s="19">
        <v>73</v>
      </c>
      <c r="L99" s="19">
        <v>73</v>
      </c>
      <c r="N99" s="19" t="str">
        <v>GGG</v>
      </c>
      <c r="O99" s="19" t="str">
        <v>P_1</v>
      </c>
      <c r="P99" s="19">
        <v>73</v>
      </c>
      <c r="R99" s="19" t="str">
        <v>GGG</v>
      </c>
      <c r="S99" s="19" t="str">
        <v>P_1</v>
      </c>
      <c r="T99" s="19">
        <v>73</v>
      </c>
      <c r="V99" s="19" t="str">
        <v>GGG</v>
      </c>
      <c r="W99" s="19" t="str">
        <v>P_1</v>
      </c>
      <c r="X99" s="19">
        <v>73</v>
      </c>
      <c r="Z99" s="19" t="str">
        <v>GGG</v>
      </c>
      <c r="AA99" s="19" t="str">
        <v>P_1</v>
      </c>
      <c r="AB99" s="19">
        <v>73</v>
      </c>
      <c r="AD99" s="19" t="str">
        <v>GGG</v>
      </c>
      <c r="AE99" s="19" t="str">
        <v>P_1</v>
      </c>
      <c r="AF99" s="19">
        <v>73</v>
      </c>
      <c r="AH99" s="19" t="str">
        <v>GGG</v>
      </c>
      <c r="AI99" s="19" t="str">
        <v>P_1</v>
      </c>
      <c r="AJ99" s="19">
        <v>73</v>
      </c>
      <c r="AM99" s="19" t="str">
        <v>GGG</v>
      </c>
      <c r="AN99" s="19" t="str">
        <v>P_1</v>
      </c>
      <c r="AO99" s="19">
        <v>73</v>
      </c>
    </row>
    <row r="100" spans="4:41" x14ac:dyDescent="0.3">
      <c r="D100" s="19" t="str">
        <v>GGG</v>
      </c>
      <c r="E100" s="19" t="str">
        <v>P_2</v>
      </c>
      <c r="F100" s="19">
        <v>74</v>
      </c>
      <c r="G100" s="19">
        <v>74</v>
      </c>
      <c r="I100" s="19" t="str">
        <v>GGG</v>
      </c>
      <c r="J100" s="19" t="str">
        <v>P_2</v>
      </c>
      <c r="K100" s="19">
        <v>74</v>
      </c>
      <c r="L100" s="19">
        <v>74</v>
      </c>
      <c r="N100" s="19" t="str">
        <v>GGG</v>
      </c>
      <c r="O100" s="19" t="str">
        <v>P_2</v>
      </c>
      <c r="P100" s="19">
        <v>74</v>
      </c>
      <c r="R100" s="19" t="str">
        <v>GGG</v>
      </c>
      <c r="S100" s="19" t="str">
        <v>P_2</v>
      </c>
      <c r="T100" s="19">
        <v>74</v>
      </c>
      <c r="V100" s="19" t="str">
        <v>GGG</v>
      </c>
      <c r="W100" s="19" t="str">
        <v>P_2</v>
      </c>
      <c r="X100" s="19">
        <v>74</v>
      </c>
      <c r="Z100" s="19" t="str">
        <v>GGG</v>
      </c>
      <c r="AA100" s="19" t="str">
        <v>P_2</v>
      </c>
      <c r="AB100" s="19">
        <v>74</v>
      </c>
      <c r="AD100" s="19" t="str">
        <v>GGG</v>
      </c>
      <c r="AE100" s="19" t="str">
        <v>P_2</v>
      </c>
      <c r="AF100" s="19">
        <v>74</v>
      </c>
      <c r="AH100" s="19" t="str">
        <v>GGG</v>
      </c>
      <c r="AI100" s="19" t="str">
        <v>P_2</v>
      </c>
      <c r="AJ100" s="19">
        <v>74</v>
      </c>
      <c r="AM100" s="19" t="str">
        <v>GGG</v>
      </c>
      <c r="AN100" s="19" t="str">
        <v>P_2</v>
      </c>
      <c r="AO100" s="19">
        <v>74</v>
      </c>
    </row>
    <row r="101" spans="4:41" x14ac:dyDescent="0.3">
      <c r="D101" s="19" t="str">
        <v>GGG</v>
      </c>
      <c r="E101" s="19" t="str">
        <v>P_3</v>
      </c>
      <c r="F101" s="19">
        <v>75</v>
      </c>
      <c r="G101" s="19">
        <v>75</v>
      </c>
      <c r="I101" s="19" t="str">
        <v>GGG</v>
      </c>
      <c r="J101" s="19" t="str">
        <v>P_3</v>
      </c>
      <c r="K101" s="19">
        <v>75</v>
      </c>
      <c r="L101" s="19">
        <v>75</v>
      </c>
      <c r="N101" s="19" t="str">
        <v>GGG</v>
      </c>
      <c r="O101" s="19" t="str">
        <v>P_3</v>
      </c>
      <c r="P101" s="19">
        <v>75</v>
      </c>
      <c r="R101" s="19" t="str">
        <v>GGG</v>
      </c>
      <c r="S101" s="19" t="str">
        <v>P_3</v>
      </c>
      <c r="T101" s="19">
        <v>75</v>
      </c>
      <c r="V101" s="19" t="str">
        <v>GGG</v>
      </c>
      <c r="W101" s="19" t="str">
        <v>P_3</v>
      </c>
      <c r="X101" s="19">
        <v>75</v>
      </c>
      <c r="Z101" s="19" t="str">
        <v>GGG</v>
      </c>
      <c r="AA101" s="19" t="str">
        <v>P_3</v>
      </c>
      <c r="AB101" s="19">
        <v>75</v>
      </c>
      <c r="AD101" s="19" t="str">
        <v>GGG</v>
      </c>
      <c r="AE101" s="19" t="str">
        <v>P_3</v>
      </c>
      <c r="AF101" s="19">
        <v>75</v>
      </c>
      <c r="AH101" s="19" t="str">
        <v>GGG</v>
      </c>
      <c r="AI101" s="19" t="str">
        <v>P_3</v>
      </c>
      <c r="AJ101" s="19">
        <v>75</v>
      </c>
      <c r="AM101" s="19" t="str">
        <v>GGG</v>
      </c>
      <c r="AN101" s="19" t="str">
        <v>P_3</v>
      </c>
      <c r="AO101" s="19">
        <v>75</v>
      </c>
    </row>
    <row r="102" spans="4:41" x14ac:dyDescent="0.3">
      <c r="D102" s="19" t="str">
        <v>GGG</v>
      </c>
      <c r="E102" s="19" t="str">
        <v>P_4</v>
      </c>
      <c r="F102" s="19">
        <v>76</v>
      </c>
      <c r="G102" s="19">
        <v>76</v>
      </c>
      <c r="I102" s="19" t="str">
        <v>GGG</v>
      </c>
      <c r="J102" s="19" t="str">
        <v>P_4</v>
      </c>
      <c r="K102" s="19">
        <v>76</v>
      </c>
      <c r="L102" s="19">
        <v>76</v>
      </c>
      <c r="N102" s="19" t="str">
        <v>GGG</v>
      </c>
      <c r="O102" s="19" t="str">
        <v>P_4</v>
      </c>
      <c r="P102" s="19">
        <v>76</v>
      </c>
      <c r="R102" s="19" t="str">
        <v>GGG</v>
      </c>
      <c r="S102" s="19" t="str">
        <v>P_4</v>
      </c>
      <c r="T102" s="19">
        <v>76</v>
      </c>
      <c r="V102" s="19" t="str">
        <v>GGG</v>
      </c>
      <c r="W102" s="19" t="str">
        <v>P_4</v>
      </c>
      <c r="X102" s="19">
        <v>76</v>
      </c>
      <c r="Z102" s="19" t="str">
        <v>GGG</v>
      </c>
      <c r="AA102" s="19" t="str">
        <v>P_4</v>
      </c>
      <c r="AB102" s="19">
        <v>76</v>
      </c>
      <c r="AD102" s="19" t="str">
        <v>GGG</v>
      </c>
      <c r="AE102" s="19" t="str">
        <v>P_4</v>
      </c>
      <c r="AF102" s="19">
        <v>76</v>
      </c>
      <c r="AH102" s="19" t="str">
        <v>GGG</v>
      </c>
      <c r="AI102" s="19" t="str">
        <v>P_4</v>
      </c>
      <c r="AJ102" s="19">
        <v>76</v>
      </c>
      <c r="AM102" s="19" t="str">
        <v>GGG</v>
      </c>
      <c r="AN102" s="19" t="str">
        <v>P_4</v>
      </c>
      <c r="AO102" s="19">
        <v>76</v>
      </c>
    </row>
    <row r="103" spans="4:41" x14ac:dyDescent="0.3">
      <c r="D103" s="19" t="str">
        <v>GGG</v>
      </c>
      <c r="E103" s="19" t="str">
        <v>P_5</v>
      </c>
      <c r="F103" s="19">
        <v>77</v>
      </c>
      <c r="G103" s="19">
        <v>77</v>
      </c>
      <c r="I103" s="19" t="str">
        <v>GGG</v>
      </c>
      <c r="J103" s="19" t="str">
        <v>P_5</v>
      </c>
      <c r="K103" s="19">
        <v>77</v>
      </c>
      <c r="L103" s="19">
        <v>77</v>
      </c>
      <c r="N103" s="19" t="str">
        <v>GGG</v>
      </c>
      <c r="O103" s="19" t="str">
        <v>P_5</v>
      </c>
      <c r="P103" s="19">
        <v>77</v>
      </c>
      <c r="R103" s="19" t="str">
        <v>GGG</v>
      </c>
      <c r="S103" s="19" t="str">
        <v>P_5</v>
      </c>
      <c r="T103" s="19">
        <v>77</v>
      </c>
      <c r="V103" s="19" t="str">
        <v>GGG</v>
      </c>
      <c r="W103" s="19" t="str">
        <v>P_5</v>
      </c>
      <c r="X103" s="19">
        <v>77</v>
      </c>
      <c r="Z103" s="19" t="str">
        <v>GGG</v>
      </c>
      <c r="AA103" s="19" t="str">
        <v>P_5</v>
      </c>
      <c r="AB103" s="19">
        <v>77</v>
      </c>
      <c r="AD103" s="19" t="str">
        <v>GGG</v>
      </c>
      <c r="AE103" s="19" t="str">
        <v>P_5</v>
      </c>
      <c r="AF103" s="19">
        <v>77</v>
      </c>
      <c r="AH103" s="19" t="str">
        <v>GGG</v>
      </c>
      <c r="AI103" s="19" t="str">
        <v>P_5</v>
      </c>
      <c r="AJ103" s="19">
        <v>77</v>
      </c>
      <c r="AM103" s="19" t="str">
        <v>GGG</v>
      </c>
      <c r="AN103" s="19" t="str">
        <v>P_5</v>
      </c>
      <c r="AO103" s="19">
        <v>77</v>
      </c>
    </row>
    <row r="104" spans="4:41" x14ac:dyDescent="0.3">
      <c r="D104" s="19" t="str">
        <v>GGG</v>
      </c>
      <c r="E104" s="19" t="str">
        <v>P_6</v>
      </c>
      <c r="F104" s="19">
        <v>78</v>
      </c>
      <c r="G104" s="19">
        <v>78</v>
      </c>
      <c r="I104" s="19" t="str">
        <v>GGG</v>
      </c>
      <c r="J104" s="19" t="str">
        <v>P_6</v>
      </c>
      <c r="K104" s="19">
        <v>78</v>
      </c>
      <c r="L104" s="19">
        <v>78</v>
      </c>
      <c r="N104" s="19" t="str">
        <v>GGG</v>
      </c>
      <c r="O104" s="19" t="str">
        <v>P_6</v>
      </c>
      <c r="P104" s="19">
        <v>78</v>
      </c>
      <c r="R104" s="19" t="str">
        <v>GGG</v>
      </c>
      <c r="S104" s="19" t="str">
        <v>P_6</v>
      </c>
      <c r="T104" s="19">
        <v>78</v>
      </c>
      <c r="V104" s="19" t="str">
        <v>GGG</v>
      </c>
      <c r="W104" s="19" t="str">
        <v>P_6</v>
      </c>
      <c r="X104" s="19">
        <v>78</v>
      </c>
      <c r="Z104" s="19" t="str">
        <v>GGG</v>
      </c>
      <c r="AA104" s="19" t="str">
        <v>P_6</v>
      </c>
      <c r="AB104" s="19">
        <v>78</v>
      </c>
      <c r="AD104" s="19" t="str">
        <v>GGG</v>
      </c>
      <c r="AE104" s="19" t="str">
        <v>P_6</v>
      </c>
      <c r="AF104" s="19">
        <v>78</v>
      </c>
      <c r="AH104" s="19" t="str">
        <v>GGG</v>
      </c>
      <c r="AI104" s="19" t="str">
        <v>P_6</v>
      </c>
      <c r="AJ104" s="19">
        <v>78</v>
      </c>
      <c r="AM104" s="19" t="str">
        <v>GGG</v>
      </c>
      <c r="AN104" s="19" t="str">
        <v>P_6</v>
      </c>
      <c r="AO104" s="19">
        <v>78</v>
      </c>
    </row>
    <row r="105" spans="4:41" x14ac:dyDescent="0.3">
      <c r="D105" s="19" t="str">
        <v>GGG</v>
      </c>
      <c r="E105" s="19" t="str">
        <v>P_7</v>
      </c>
      <c r="F105" s="19">
        <v>79</v>
      </c>
      <c r="G105" s="19">
        <v>79</v>
      </c>
      <c r="I105" s="19" t="str">
        <v>GGG</v>
      </c>
      <c r="J105" s="19" t="str">
        <v>P_7</v>
      </c>
      <c r="K105" s="19">
        <v>79</v>
      </c>
      <c r="L105" s="19">
        <v>79</v>
      </c>
      <c r="N105" s="19" t="str">
        <v>GGG</v>
      </c>
      <c r="O105" s="19" t="str">
        <v>P_7</v>
      </c>
      <c r="P105" s="19">
        <v>79</v>
      </c>
      <c r="R105" s="19" t="str">
        <v>GGG</v>
      </c>
      <c r="S105" s="19" t="str">
        <v>P_7</v>
      </c>
      <c r="T105" s="19">
        <v>79</v>
      </c>
      <c r="V105" s="19" t="str">
        <v>GGG</v>
      </c>
      <c r="W105" s="19" t="str">
        <v>P_7</v>
      </c>
      <c r="X105" s="19">
        <v>79</v>
      </c>
      <c r="Z105" s="19" t="str">
        <v>GGG</v>
      </c>
      <c r="AA105" s="19" t="str">
        <v>P_7</v>
      </c>
      <c r="AB105" s="19">
        <v>79</v>
      </c>
      <c r="AD105" s="19" t="str">
        <v>GGG</v>
      </c>
      <c r="AE105" s="19" t="str">
        <v>P_7</v>
      </c>
      <c r="AF105" s="19">
        <v>79</v>
      </c>
      <c r="AH105" s="19" t="str">
        <v>GGG</v>
      </c>
      <c r="AI105" s="19" t="str">
        <v>P_7</v>
      </c>
      <c r="AJ105" s="19">
        <v>79</v>
      </c>
      <c r="AM105" s="19" t="str">
        <v>GGG</v>
      </c>
      <c r="AN105" s="19" t="str">
        <v>P_7</v>
      </c>
      <c r="AO105" s="19">
        <v>79</v>
      </c>
    </row>
    <row r="106" spans="4:41" x14ac:dyDescent="0.3">
      <c r="D106" s="19" t="str">
        <v>GGG</v>
      </c>
      <c r="E106" s="19" t="str">
        <v>P_8</v>
      </c>
      <c r="F106" s="19">
        <v>80</v>
      </c>
      <c r="G106" s="19">
        <v>80</v>
      </c>
      <c r="I106" s="19" t="str">
        <v>GGG</v>
      </c>
      <c r="J106" s="19" t="str">
        <v>P_8</v>
      </c>
      <c r="K106" s="19">
        <v>80</v>
      </c>
      <c r="L106" s="19">
        <v>80</v>
      </c>
      <c r="N106" s="19" t="str">
        <v>GGG</v>
      </c>
      <c r="O106" s="19" t="str">
        <v>P_8</v>
      </c>
      <c r="P106" s="19">
        <v>80</v>
      </c>
      <c r="R106" s="19" t="str">
        <v>GGG</v>
      </c>
      <c r="S106" s="19" t="str">
        <v>P_8</v>
      </c>
      <c r="T106" s="19">
        <v>80</v>
      </c>
      <c r="V106" s="19" t="str">
        <v>GGG</v>
      </c>
      <c r="W106" s="19" t="str">
        <v>P_8</v>
      </c>
      <c r="X106" s="19">
        <v>80</v>
      </c>
      <c r="Z106" s="19" t="str">
        <v>GGG</v>
      </c>
      <c r="AA106" s="19" t="str">
        <v>P_8</v>
      </c>
      <c r="AB106" s="19">
        <v>80</v>
      </c>
      <c r="AD106" s="19" t="str">
        <v>GGG</v>
      </c>
      <c r="AE106" s="19" t="str">
        <v>P_8</v>
      </c>
      <c r="AF106" s="19">
        <v>80</v>
      </c>
      <c r="AH106" s="19" t="str">
        <v>GGG</v>
      </c>
      <c r="AI106" s="19" t="str">
        <v>P_8</v>
      </c>
      <c r="AJ106" s="19">
        <v>80</v>
      </c>
      <c r="AM106" s="19" t="str">
        <v>GGG</v>
      </c>
      <c r="AN106" s="19" t="str">
        <v>P_8</v>
      </c>
      <c r="AO106" s="19">
        <v>80</v>
      </c>
    </row>
    <row r="107" spans="4:41" x14ac:dyDescent="0.3">
      <c r="D107" s="19" t="str">
        <v>GGG</v>
      </c>
      <c r="E107" s="19" t="str">
        <v>P_9</v>
      </c>
      <c r="F107" s="19">
        <v>81</v>
      </c>
      <c r="G107" s="19">
        <v>81</v>
      </c>
      <c r="I107" s="19" t="str">
        <v>GGG</v>
      </c>
      <c r="J107" s="19" t="str">
        <v>P_9</v>
      </c>
      <c r="K107" s="19">
        <v>81</v>
      </c>
      <c r="L107" s="19">
        <v>81</v>
      </c>
      <c r="N107" s="19" t="str">
        <v>GGG</v>
      </c>
      <c r="O107" s="19" t="str">
        <v>P_9</v>
      </c>
      <c r="P107" s="19">
        <v>81</v>
      </c>
      <c r="R107" s="19" t="str">
        <v>GGG</v>
      </c>
      <c r="S107" s="19" t="str">
        <v>P_9</v>
      </c>
      <c r="T107" s="19">
        <v>81</v>
      </c>
      <c r="V107" s="19" t="str">
        <v>GGG</v>
      </c>
      <c r="W107" s="19" t="str">
        <v>P_9</v>
      </c>
      <c r="X107" s="19">
        <v>81</v>
      </c>
      <c r="Z107" s="19" t="str">
        <v>GGG</v>
      </c>
      <c r="AA107" s="19" t="str">
        <v>P_9</v>
      </c>
      <c r="AB107" s="19">
        <v>81</v>
      </c>
      <c r="AD107" s="19" t="str">
        <v>GGG</v>
      </c>
      <c r="AE107" s="19" t="str">
        <v>P_9</v>
      </c>
      <c r="AF107" s="19">
        <v>81</v>
      </c>
      <c r="AH107" s="19" t="str">
        <v>GGG</v>
      </c>
      <c r="AI107" s="19" t="str">
        <v>P_9</v>
      </c>
      <c r="AJ107" s="19">
        <v>81</v>
      </c>
      <c r="AM107" s="19" t="str">
        <v>GGG</v>
      </c>
      <c r="AN107" s="19" t="str">
        <v>P_9</v>
      </c>
      <c r="AO107" s="19">
        <v>81</v>
      </c>
    </row>
    <row r="108" spans="4:41" x14ac:dyDescent="0.3">
      <c r="D108" s="19" t="str">
        <v>GGG</v>
      </c>
      <c r="E108" s="19" t="str">
        <v>P_10</v>
      </c>
      <c r="F108" s="19">
        <v>82</v>
      </c>
      <c r="G108" s="19">
        <v>82</v>
      </c>
      <c r="I108" s="19" t="str">
        <v>GGG</v>
      </c>
      <c r="J108" s="19" t="str">
        <v>P_10</v>
      </c>
      <c r="K108" s="19">
        <v>82</v>
      </c>
      <c r="L108" s="19">
        <v>82</v>
      </c>
      <c r="N108" s="19" t="str">
        <v>GGG</v>
      </c>
      <c r="O108" s="19" t="str">
        <v>P_10</v>
      </c>
      <c r="P108" s="19">
        <v>82</v>
      </c>
      <c r="R108" s="19" t="str">
        <v>GGG</v>
      </c>
      <c r="S108" s="19" t="str">
        <v>P_10</v>
      </c>
      <c r="T108" s="19">
        <v>82</v>
      </c>
      <c r="V108" s="19" t="str">
        <v>GGG</v>
      </c>
      <c r="W108" s="19" t="str">
        <v>P_10</v>
      </c>
      <c r="X108" s="19">
        <v>82</v>
      </c>
      <c r="Z108" s="19" t="str">
        <v>GGG</v>
      </c>
      <c r="AA108" s="19" t="str">
        <v>P_10</v>
      </c>
      <c r="AB108" s="19">
        <v>82</v>
      </c>
      <c r="AD108" s="19" t="str">
        <v>GGG</v>
      </c>
      <c r="AE108" s="19" t="str">
        <v>P_10</v>
      </c>
      <c r="AF108" s="19">
        <v>82</v>
      </c>
      <c r="AH108" s="19" t="str">
        <v>GGG</v>
      </c>
      <c r="AI108" s="19" t="str">
        <v>P_10</v>
      </c>
      <c r="AJ108" s="19">
        <v>82</v>
      </c>
      <c r="AM108" s="19" t="str">
        <v>GGG</v>
      </c>
      <c r="AN108" s="19" t="str">
        <v>P_10</v>
      </c>
      <c r="AO108" s="19">
        <v>82</v>
      </c>
    </row>
    <row r="109" spans="4:41" x14ac:dyDescent="0.3">
      <c r="D109" s="19" t="str">
        <v>GGG</v>
      </c>
      <c r="E109" s="19" t="str">
        <v>P_11</v>
      </c>
      <c r="F109" s="19">
        <v>83</v>
      </c>
      <c r="G109" s="19">
        <v>83</v>
      </c>
      <c r="I109" s="19" t="str">
        <v>GGG</v>
      </c>
      <c r="J109" s="19" t="str">
        <v>P_11</v>
      </c>
      <c r="K109" s="19">
        <v>83</v>
      </c>
      <c r="L109" s="19">
        <v>83</v>
      </c>
      <c r="N109" s="19" t="str">
        <v>GGG</v>
      </c>
      <c r="O109" s="19" t="str">
        <v>P_11</v>
      </c>
      <c r="P109" s="19">
        <v>83</v>
      </c>
      <c r="R109" s="19" t="str">
        <v>GGG</v>
      </c>
      <c r="S109" s="19" t="str">
        <v>P_11</v>
      </c>
      <c r="T109" s="19">
        <v>83</v>
      </c>
      <c r="V109" s="19" t="str">
        <v>GGG</v>
      </c>
      <c r="W109" s="19" t="str">
        <v>P_11</v>
      </c>
      <c r="X109" s="19">
        <v>83</v>
      </c>
      <c r="Z109" s="19" t="str">
        <v>GGG</v>
      </c>
      <c r="AA109" s="19" t="str">
        <v>P_11</v>
      </c>
      <c r="AB109" s="19">
        <v>83</v>
      </c>
      <c r="AD109" s="19" t="str">
        <v>GGG</v>
      </c>
      <c r="AE109" s="19" t="str">
        <v>P_11</v>
      </c>
      <c r="AF109" s="19">
        <v>83</v>
      </c>
      <c r="AH109" s="19" t="str">
        <v>GGG</v>
      </c>
      <c r="AI109" s="19" t="str">
        <v>P_11</v>
      </c>
      <c r="AJ109" s="19">
        <v>83</v>
      </c>
      <c r="AM109" s="19" t="str">
        <v>GGG</v>
      </c>
      <c r="AN109" s="19" t="str">
        <v>P_11</v>
      </c>
      <c r="AO109" s="19">
        <v>83</v>
      </c>
    </row>
    <row r="110" spans="4:41" x14ac:dyDescent="0.3">
      <c r="D110" s="19" t="str">
        <v>GGG</v>
      </c>
      <c r="E110" s="19" t="str">
        <v>P_12</v>
      </c>
      <c r="F110" s="19">
        <v>84</v>
      </c>
      <c r="G110" s="19">
        <v>84</v>
      </c>
      <c r="I110" s="19" t="str">
        <v>GGG</v>
      </c>
      <c r="J110" s="19" t="str">
        <v>P_12</v>
      </c>
      <c r="K110" s="19">
        <v>84</v>
      </c>
      <c r="L110" s="19">
        <v>84</v>
      </c>
      <c r="N110" s="19" t="str">
        <v>GGG</v>
      </c>
      <c r="O110" s="19" t="str">
        <v>P_12</v>
      </c>
      <c r="P110" s="19">
        <v>84</v>
      </c>
      <c r="R110" s="19" t="str">
        <v>GGG</v>
      </c>
      <c r="S110" s="19" t="str">
        <v>P_12</v>
      </c>
      <c r="T110" s="19">
        <v>84</v>
      </c>
      <c r="V110" s="19" t="str">
        <v>GGG</v>
      </c>
      <c r="W110" s="19" t="str">
        <v>P_12</v>
      </c>
      <c r="X110" s="19">
        <v>84</v>
      </c>
      <c r="Z110" s="19" t="str">
        <v>GGG</v>
      </c>
      <c r="AA110" s="19" t="str">
        <v>P_12</v>
      </c>
      <c r="AB110" s="19">
        <v>84</v>
      </c>
      <c r="AD110" s="19" t="str">
        <v>GGG</v>
      </c>
      <c r="AE110" s="19" t="str">
        <v>P_12</v>
      </c>
      <c r="AF110" s="19">
        <v>84</v>
      </c>
      <c r="AH110" s="19" t="str">
        <v>GGG</v>
      </c>
      <c r="AI110" s="19" t="str">
        <v>P_12</v>
      </c>
      <c r="AJ110" s="19">
        <v>84</v>
      </c>
      <c r="AM110" s="19" t="str">
        <v>GGG</v>
      </c>
      <c r="AN110" s="19" t="str">
        <v>P_12</v>
      </c>
      <c r="AO110" s="19">
        <v>84</v>
      </c>
    </row>
    <row r="111" spans="4:41" x14ac:dyDescent="0.3">
      <c r="D111" s="19" t="str">
        <v>HHH</v>
      </c>
      <c r="E111" s="19" t="str">
        <v>P_1</v>
      </c>
      <c r="F111" s="19">
        <v>85</v>
      </c>
      <c r="G111" s="19">
        <v>85</v>
      </c>
      <c r="I111" s="19" t="str">
        <v>HHH</v>
      </c>
      <c r="J111" s="19" t="str">
        <v>P_1</v>
      </c>
      <c r="K111" s="19">
        <v>85</v>
      </c>
      <c r="L111" s="19">
        <v>85</v>
      </c>
      <c r="N111" s="19" t="str">
        <v>HHH</v>
      </c>
      <c r="O111" s="19" t="str">
        <v>P_1</v>
      </c>
      <c r="P111" s="19">
        <v>85</v>
      </c>
      <c r="R111" s="19" t="str">
        <v>HHH</v>
      </c>
      <c r="S111" s="19" t="str">
        <v>P_1</v>
      </c>
      <c r="T111" s="19">
        <v>85</v>
      </c>
      <c r="V111" s="19" t="str">
        <v>HHH</v>
      </c>
      <c r="W111" s="19" t="str">
        <v>P_1</v>
      </c>
      <c r="X111" s="19">
        <v>85</v>
      </c>
      <c r="Z111" s="19" t="str">
        <v>HHH</v>
      </c>
      <c r="AA111" s="19" t="str">
        <v>P_1</v>
      </c>
      <c r="AB111" s="19">
        <v>85</v>
      </c>
      <c r="AD111" s="19" t="str">
        <v>HHH</v>
      </c>
      <c r="AE111" s="19" t="str">
        <v>P_1</v>
      </c>
      <c r="AF111" s="19">
        <v>85</v>
      </c>
      <c r="AH111" s="19" t="str">
        <v>HHH</v>
      </c>
      <c r="AI111" s="19" t="str">
        <v>P_1</v>
      </c>
      <c r="AJ111" s="19">
        <v>85</v>
      </c>
      <c r="AM111" s="19" t="str">
        <v>HHH</v>
      </c>
      <c r="AN111" s="19" t="str">
        <v>P_1</v>
      </c>
      <c r="AO111" s="19">
        <v>85</v>
      </c>
    </row>
    <row r="112" spans="4:41" x14ac:dyDescent="0.3">
      <c r="D112" s="19" t="str">
        <v>HHH</v>
      </c>
      <c r="E112" s="19" t="str">
        <v>P_2</v>
      </c>
      <c r="F112" s="19">
        <v>86</v>
      </c>
      <c r="G112" s="19">
        <v>86</v>
      </c>
      <c r="I112" s="19" t="str">
        <v>HHH</v>
      </c>
      <c r="J112" s="19" t="str">
        <v>P_2</v>
      </c>
      <c r="K112" s="19">
        <v>86</v>
      </c>
      <c r="L112" s="19">
        <v>86</v>
      </c>
      <c r="N112" s="19" t="str">
        <v>HHH</v>
      </c>
      <c r="O112" s="19" t="str">
        <v>P_2</v>
      </c>
      <c r="P112" s="19">
        <v>86</v>
      </c>
      <c r="R112" s="19" t="str">
        <v>HHH</v>
      </c>
      <c r="S112" s="19" t="str">
        <v>P_2</v>
      </c>
      <c r="T112" s="19">
        <v>86</v>
      </c>
      <c r="V112" s="19" t="str">
        <v>HHH</v>
      </c>
      <c r="W112" s="19" t="str">
        <v>P_2</v>
      </c>
      <c r="X112" s="19">
        <v>86</v>
      </c>
      <c r="Z112" s="19" t="str">
        <v>HHH</v>
      </c>
      <c r="AA112" s="19" t="str">
        <v>P_2</v>
      </c>
      <c r="AB112" s="19">
        <v>86</v>
      </c>
      <c r="AD112" s="19" t="str">
        <v>HHH</v>
      </c>
      <c r="AE112" s="19" t="str">
        <v>P_2</v>
      </c>
      <c r="AF112" s="19">
        <v>86</v>
      </c>
      <c r="AH112" s="19" t="str">
        <v>HHH</v>
      </c>
      <c r="AI112" s="19" t="str">
        <v>P_2</v>
      </c>
      <c r="AJ112" s="19">
        <v>86</v>
      </c>
      <c r="AM112" s="19" t="str">
        <v>HHH</v>
      </c>
      <c r="AN112" s="19" t="str">
        <v>P_2</v>
      </c>
      <c r="AO112" s="19">
        <v>86</v>
      </c>
    </row>
    <row r="113" spans="2:41" x14ac:dyDescent="0.3">
      <c r="D113" s="19" t="str">
        <v>HHH</v>
      </c>
      <c r="E113" s="19" t="str">
        <v>P_3</v>
      </c>
      <c r="F113" s="19">
        <v>87</v>
      </c>
      <c r="G113" s="19">
        <v>87</v>
      </c>
      <c r="I113" s="19" t="str">
        <v>HHH</v>
      </c>
      <c r="J113" s="19" t="str">
        <v>P_3</v>
      </c>
      <c r="K113" s="19">
        <v>87</v>
      </c>
      <c r="L113" s="19">
        <v>87</v>
      </c>
      <c r="N113" s="19" t="str">
        <v>HHH</v>
      </c>
      <c r="O113" s="19" t="str">
        <v>P_3</v>
      </c>
      <c r="P113" s="19">
        <v>87</v>
      </c>
      <c r="R113" s="19" t="str">
        <v>HHH</v>
      </c>
      <c r="S113" s="19" t="str">
        <v>P_3</v>
      </c>
      <c r="T113" s="19">
        <v>87</v>
      </c>
      <c r="V113" s="19" t="str">
        <v>HHH</v>
      </c>
      <c r="W113" s="19" t="str">
        <v>P_3</v>
      </c>
      <c r="X113" s="19">
        <v>87</v>
      </c>
      <c r="Z113" s="19" t="str">
        <v>HHH</v>
      </c>
      <c r="AA113" s="19" t="str">
        <v>P_3</v>
      </c>
      <c r="AB113" s="19">
        <v>87</v>
      </c>
      <c r="AD113" s="19" t="str">
        <v>HHH</v>
      </c>
      <c r="AE113" s="19" t="str">
        <v>P_3</v>
      </c>
      <c r="AF113" s="19">
        <v>87</v>
      </c>
      <c r="AH113" s="19" t="str">
        <v>HHH</v>
      </c>
      <c r="AI113" s="19" t="str">
        <v>P_3</v>
      </c>
      <c r="AJ113" s="19">
        <v>87</v>
      </c>
      <c r="AM113" s="19" t="str">
        <v>HHH</v>
      </c>
      <c r="AN113" s="19" t="str">
        <v>P_3</v>
      </c>
      <c r="AO113" s="19">
        <v>87</v>
      </c>
    </row>
    <row r="114" spans="2:41" x14ac:dyDescent="0.3">
      <c r="D114" s="19" t="str">
        <v>HHH</v>
      </c>
      <c r="E114" s="19" t="str">
        <v>P_4</v>
      </c>
      <c r="F114" s="19">
        <v>88</v>
      </c>
      <c r="G114" s="19">
        <v>88</v>
      </c>
      <c r="I114" s="19" t="str">
        <v>HHH</v>
      </c>
      <c r="J114" s="19" t="str">
        <v>P_4</v>
      </c>
      <c r="K114" s="19">
        <v>88</v>
      </c>
      <c r="L114" s="19">
        <v>88</v>
      </c>
      <c r="N114" s="19" t="str">
        <v>HHH</v>
      </c>
      <c r="O114" s="19" t="str">
        <v>P_4</v>
      </c>
      <c r="P114" s="19">
        <v>88</v>
      </c>
      <c r="R114" s="19" t="str">
        <v>HHH</v>
      </c>
      <c r="S114" s="19" t="str">
        <v>P_4</v>
      </c>
      <c r="T114" s="19">
        <v>88</v>
      </c>
      <c r="V114" s="19" t="str">
        <v>HHH</v>
      </c>
      <c r="W114" s="19" t="str">
        <v>P_4</v>
      </c>
      <c r="X114" s="19">
        <v>88</v>
      </c>
      <c r="Z114" s="19" t="str">
        <v>HHH</v>
      </c>
      <c r="AA114" s="19" t="str">
        <v>P_4</v>
      </c>
      <c r="AB114" s="19">
        <v>88</v>
      </c>
      <c r="AD114" s="19" t="str">
        <v>HHH</v>
      </c>
      <c r="AE114" s="19" t="str">
        <v>P_4</v>
      </c>
      <c r="AF114" s="19">
        <v>88</v>
      </c>
      <c r="AH114" s="19" t="str">
        <v>HHH</v>
      </c>
      <c r="AI114" s="19" t="str">
        <v>P_4</v>
      </c>
      <c r="AJ114" s="19">
        <v>88</v>
      </c>
      <c r="AM114" s="19" t="str">
        <v>HHH</v>
      </c>
      <c r="AN114" s="19" t="str">
        <v>P_4</v>
      </c>
      <c r="AO114" s="19">
        <v>88</v>
      </c>
    </row>
    <row r="115" spans="2:41" x14ac:dyDescent="0.3">
      <c r="D115" s="19" t="str">
        <v>HHH</v>
      </c>
      <c r="E115" s="19" t="str">
        <v>P_5</v>
      </c>
      <c r="F115" s="19">
        <v>89</v>
      </c>
      <c r="G115" s="19">
        <v>89</v>
      </c>
      <c r="I115" s="19" t="str">
        <v>HHH</v>
      </c>
      <c r="J115" s="19" t="str">
        <v>P_5</v>
      </c>
      <c r="K115" s="19">
        <v>89</v>
      </c>
      <c r="L115" s="19">
        <v>89</v>
      </c>
      <c r="N115" s="19" t="str">
        <v>HHH</v>
      </c>
      <c r="O115" s="19" t="str">
        <v>P_5</v>
      </c>
      <c r="P115" s="19">
        <v>89</v>
      </c>
      <c r="R115" s="19" t="str">
        <v>HHH</v>
      </c>
      <c r="S115" s="19" t="str">
        <v>P_5</v>
      </c>
      <c r="T115" s="19">
        <v>89</v>
      </c>
      <c r="V115" s="19" t="str">
        <v>HHH</v>
      </c>
      <c r="W115" s="19" t="str">
        <v>P_5</v>
      </c>
      <c r="X115" s="19">
        <v>89</v>
      </c>
      <c r="Z115" s="19" t="str">
        <v>HHH</v>
      </c>
      <c r="AA115" s="19" t="str">
        <v>P_5</v>
      </c>
      <c r="AB115" s="19">
        <v>89</v>
      </c>
      <c r="AD115" s="19" t="str">
        <v>HHH</v>
      </c>
      <c r="AE115" s="19" t="str">
        <v>P_5</v>
      </c>
      <c r="AF115" s="19">
        <v>89</v>
      </c>
      <c r="AH115" s="19" t="str">
        <v>HHH</v>
      </c>
      <c r="AI115" s="19" t="str">
        <v>P_5</v>
      </c>
      <c r="AJ115" s="19">
        <v>89</v>
      </c>
      <c r="AM115" s="19" t="str">
        <v>HHH</v>
      </c>
      <c r="AN115" s="19" t="str">
        <v>P_5</v>
      </c>
      <c r="AO115" s="19">
        <v>89</v>
      </c>
    </row>
    <row r="116" spans="2:41" x14ac:dyDescent="0.3">
      <c r="D116" s="19" t="str">
        <v>HHH</v>
      </c>
      <c r="E116" s="19" t="str">
        <v>P_6</v>
      </c>
      <c r="F116" s="19">
        <v>90</v>
      </c>
      <c r="G116" s="19">
        <v>90</v>
      </c>
      <c r="I116" s="19" t="str">
        <v>HHH</v>
      </c>
      <c r="J116" s="19" t="str">
        <v>P_6</v>
      </c>
      <c r="K116" s="19">
        <v>90</v>
      </c>
      <c r="L116" s="19">
        <v>90</v>
      </c>
      <c r="N116" s="19" t="str">
        <v>HHH</v>
      </c>
      <c r="O116" s="19" t="str">
        <v>P_6</v>
      </c>
      <c r="P116" s="19">
        <v>90</v>
      </c>
      <c r="R116" s="19" t="str">
        <v>HHH</v>
      </c>
      <c r="S116" s="19" t="str">
        <v>P_6</v>
      </c>
      <c r="T116" s="19">
        <v>90</v>
      </c>
      <c r="V116" s="19" t="str">
        <v>HHH</v>
      </c>
      <c r="W116" s="19" t="str">
        <v>P_6</v>
      </c>
      <c r="X116" s="19">
        <v>90</v>
      </c>
      <c r="Z116" s="19" t="str">
        <v>HHH</v>
      </c>
      <c r="AA116" s="19" t="str">
        <v>P_6</v>
      </c>
      <c r="AB116" s="19">
        <v>90</v>
      </c>
      <c r="AD116" s="19" t="str">
        <v>HHH</v>
      </c>
      <c r="AE116" s="19" t="str">
        <v>P_6</v>
      </c>
      <c r="AF116" s="19">
        <v>90</v>
      </c>
      <c r="AH116" s="19" t="str">
        <v>HHH</v>
      </c>
      <c r="AI116" s="19" t="str">
        <v>P_6</v>
      </c>
      <c r="AJ116" s="19">
        <v>90</v>
      </c>
      <c r="AM116" s="19" t="str">
        <v>HHH</v>
      </c>
      <c r="AN116" s="19" t="str">
        <v>P_6</v>
      </c>
      <c r="AO116" s="19">
        <v>90</v>
      </c>
    </row>
    <row r="117" spans="2:41" x14ac:dyDescent="0.3">
      <c r="D117" s="19" t="str">
        <v>HHH</v>
      </c>
      <c r="E117" s="19" t="str">
        <v>P_7</v>
      </c>
      <c r="F117" s="19">
        <v>91</v>
      </c>
      <c r="G117" s="19">
        <v>91</v>
      </c>
      <c r="I117" s="19" t="str">
        <v>HHH</v>
      </c>
      <c r="J117" s="19" t="str">
        <v>P_7</v>
      </c>
      <c r="K117" s="19">
        <v>91</v>
      </c>
      <c r="L117" s="19">
        <v>91</v>
      </c>
      <c r="N117" s="19" t="str">
        <v>HHH</v>
      </c>
      <c r="O117" s="19" t="str">
        <v>P_7</v>
      </c>
      <c r="P117" s="19">
        <v>91</v>
      </c>
      <c r="R117" s="19" t="str">
        <v>HHH</v>
      </c>
      <c r="S117" s="19" t="str">
        <v>P_7</v>
      </c>
      <c r="T117" s="19">
        <v>91</v>
      </c>
      <c r="V117" s="19" t="str">
        <v>HHH</v>
      </c>
      <c r="W117" s="19" t="str">
        <v>P_7</v>
      </c>
      <c r="X117" s="19">
        <v>91</v>
      </c>
      <c r="Z117" s="19" t="str">
        <v>HHH</v>
      </c>
      <c r="AA117" s="19" t="str">
        <v>P_7</v>
      </c>
      <c r="AB117" s="19">
        <v>91</v>
      </c>
      <c r="AD117" s="19" t="str">
        <v>HHH</v>
      </c>
      <c r="AE117" s="19" t="str">
        <v>P_7</v>
      </c>
      <c r="AF117" s="19">
        <v>91</v>
      </c>
      <c r="AH117" s="19" t="str">
        <v>HHH</v>
      </c>
      <c r="AI117" s="19" t="str">
        <v>P_7</v>
      </c>
      <c r="AJ117" s="19">
        <v>91</v>
      </c>
      <c r="AM117" s="19" t="str">
        <v>HHH</v>
      </c>
      <c r="AN117" s="19" t="str">
        <v>P_7</v>
      </c>
      <c r="AO117" s="19">
        <v>91</v>
      </c>
    </row>
    <row r="118" spans="2:41" x14ac:dyDescent="0.3">
      <c r="D118" s="19" t="str">
        <v>HHH</v>
      </c>
      <c r="E118" s="19" t="str">
        <v>P_8</v>
      </c>
      <c r="F118" s="19">
        <v>92</v>
      </c>
      <c r="G118" s="19">
        <v>92</v>
      </c>
      <c r="I118" s="19" t="str">
        <v>HHH</v>
      </c>
      <c r="J118" s="19" t="str">
        <v>P_8</v>
      </c>
      <c r="K118" s="19">
        <v>92</v>
      </c>
      <c r="L118" s="19">
        <v>92</v>
      </c>
      <c r="N118" s="19" t="str">
        <v>HHH</v>
      </c>
      <c r="O118" s="19" t="str">
        <v>P_8</v>
      </c>
      <c r="P118" s="19">
        <v>92</v>
      </c>
      <c r="R118" s="19" t="str">
        <v>HHH</v>
      </c>
      <c r="S118" s="19" t="str">
        <v>P_8</v>
      </c>
      <c r="T118" s="19">
        <v>92</v>
      </c>
      <c r="V118" s="19" t="str">
        <v>HHH</v>
      </c>
      <c r="W118" s="19" t="str">
        <v>P_8</v>
      </c>
      <c r="X118" s="19">
        <v>92</v>
      </c>
      <c r="Z118" s="19" t="str">
        <v>HHH</v>
      </c>
      <c r="AA118" s="19" t="str">
        <v>P_8</v>
      </c>
      <c r="AB118" s="19">
        <v>92</v>
      </c>
      <c r="AD118" s="19" t="str">
        <v>HHH</v>
      </c>
      <c r="AE118" s="19" t="str">
        <v>P_8</v>
      </c>
      <c r="AF118" s="19">
        <v>92</v>
      </c>
      <c r="AH118" s="19" t="str">
        <v>HHH</v>
      </c>
      <c r="AI118" s="19" t="str">
        <v>P_8</v>
      </c>
      <c r="AJ118" s="19">
        <v>92</v>
      </c>
      <c r="AM118" s="19" t="str">
        <v>HHH</v>
      </c>
      <c r="AN118" s="19" t="str">
        <v>P_8</v>
      </c>
      <c r="AO118" s="19">
        <v>92</v>
      </c>
    </row>
    <row r="119" spans="2:41" x14ac:dyDescent="0.3">
      <c r="D119" s="19" t="str">
        <v>HHH</v>
      </c>
      <c r="E119" s="19" t="str">
        <v>P_9</v>
      </c>
      <c r="F119" s="19">
        <v>93</v>
      </c>
      <c r="G119" s="19">
        <v>93</v>
      </c>
      <c r="I119" s="19" t="str">
        <v>HHH</v>
      </c>
      <c r="J119" s="19" t="str">
        <v>P_9</v>
      </c>
      <c r="K119" s="19">
        <v>93</v>
      </c>
      <c r="L119" s="19">
        <v>93</v>
      </c>
      <c r="N119" s="19" t="str">
        <v>HHH</v>
      </c>
      <c r="O119" s="19" t="str">
        <v>P_9</v>
      </c>
      <c r="P119" s="19">
        <v>93</v>
      </c>
      <c r="R119" s="19" t="str">
        <v>HHH</v>
      </c>
      <c r="S119" s="19" t="str">
        <v>P_9</v>
      </c>
      <c r="T119" s="19">
        <v>93</v>
      </c>
      <c r="V119" s="19" t="str">
        <v>HHH</v>
      </c>
      <c r="W119" s="19" t="str">
        <v>P_9</v>
      </c>
      <c r="X119" s="19">
        <v>93</v>
      </c>
      <c r="Z119" s="19" t="str">
        <v>HHH</v>
      </c>
      <c r="AA119" s="19" t="str">
        <v>P_9</v>
      </c>
      <c r="AB119" s="19">
        <v>93</v>
      </c>
      <c r="AD119" s="19" t="str">
        <v>HHH</v>
      </c>
      <c r="AE119" s="19" t="str">
        <v>P_9</v>
      </c>
      <c r="AF119" s="19">
        <v>93</v>
      </c>
      <c r="AH119" s="19" t="str">
        <v>HHH</v>
      </c>
      <c r="AI119" s="19" t="str">
        <v>P_9</v>
      </c>
      <c r="AJ119" s="19">
        <v>93</v>
      </c>
      <c r="AM119" s="19" t="str">
        <v>HHH</v>
      </c>
      <c r="AN119" s="19" t="str">
        <v>P_9</v>
      </c>
      <c r="AO119" s="19">
        <v>93</v>
      </c>
    </row>
    <row r="120" spans="2:41" x14ac:dyDescent="0.3">
      <c r="D120" s="19" t="str">
        <v>HHH</v>
      </c>
      <c r="E120" s="19" t="str">
        <v>P_10</v>
      </c>
      <c r="F120" s="19">
        <v>94</v>
      </c>
      <c r="G120" s="19">
        <v>94</v>
      </c>
      <c r="I120" s="19" t="str">
        <v>HHH</v>
      </c>
      <c r="J120" s="19" t="str">
        <v>P_10</v>
      </c>
      <c r="K120" s="19">
        <v>94</v>
      </c>
      <c r="L120" s="19">
        <v>94</v>
      </c>
      <c r="N120" s="19" t="str">
        <v>HHH</v>
      </c>
      <c r="O120" s="19" t="str">
        <v>P_10</v>
      </c>
      <c r="P120" s="19">
        <v>94</v>
      </c>
      <c r="R120" s="19" t="str">
        <v>HHH</v>
      </c>
      <c r="S120" s="19" t="str">
        <v>P_10</v>
      </c>
      <c r="T120" s="19">
        <v>94</v>
      </c>
      <c r="V120" s="19" t="str">
        <v>HHH</v>
      </c>
      <c r="W120" s="19" t="str">
        <v>P_10</v>
      </c>
      <c r="X120" s="19">
        <v>94</v>
      </c>
      <c r="Z120" s="19" t="str">
        <v>HHH</v>
      </c>
      <c r="AA120" s="19" t="str">
        <v>P_10</v>
      </c>
      <c r="AB120" s="19">
        <v>94</v>
      </c>
      <c r="AD120" s="19" t="str">
        <v>HHH</v>
      </c>
      <c r="AE120" s="19" t="str">
        <v>P_10</v>
      </c>
      <c r="AF120" s="19">
        <v>94</v>
      </c>
      <c r="AH120" s="19" t="str">
        <v>HHH</v>
      </c>
      <c r="AI120" s="19" t="str">
        <v>P_10</v>
      </c>
      <c r="AJ120" s="19">
        <v>94</v>
      </c>
      <c r="AM120" s="19" t="str">
        <v>HHH</v>
      </c>
      <c r="AN120" s="19" t="str">
        <v>P_10</v>
      </c>
      <c r="AO120" s="19">
        <v>94</v>
      </c>
    </row>
    <row r="121" spans="2:41" x14ac:dyDescent="0.3">
      <c r="D121" s="19" t="str">
        <v>HHH</v>
      </c>
      <c r="E121" s="19" t="str">
        <v>P_11</v>
      </c>
      <c r="F121" s="19">
        <v>95</v>
      </c>
      <c r="G121" s="19">
        <v>95</v>
      </c>
      <c r="I121" s="19" t="str">
        <v>HHH</v>
      </c>
      <c r="J121" s="19" t="str">
        <v>P_11</v>
      </c>
      <c r="K121" s="19">
        <v>95</v>
      </c>
      <c r="L121" s="19">
        <v>95</v>
      </c>
      <c r="N121" s="19" t="str">
        <v>HHH</v>
      </c>
      <c r="O121" s="19" t="str">
        <v>P_11</v>
      </c>
      <c r="P121" s="19">
        <v>95</v>
      </c>
      <c r="R121" s="19" t="str">
        <v>HHH</v>
      </c>
      <c r="S121" s="19" t="str">
        <v>P_11</v>
      </c>
      <c r="T121" s="19">
        <v>95</v>
      </c>
      <c r="V121" s="19" t="str">
        <v>HHH</v>
      </c>
      <c r="W121" s="19" t="str">
        <v>P_11</v>
      </c>
      <c r="X121" s="19">
        <v>95</v>
      </c>
      <c r="Z121" s="19" t="str">
        <v>HHH</v>
      </c>
      <c r="AA121" s="19" t="str">
        <v>P_11</v>
      </c>
      <c r="AB121" s="19">
        <v>95</v>
      </c>
      <c r="AD121" s="19" t="str">
        <v>HHH</v>
      </c>
      <c r="AE121" s="19" t="str">
        <v>P_11</v>
      </c>
      <c r="AF121" s="19">
        <v>95</v>
      </c>
      <c r="AH121" s="19" t="str">
        <v>HHH</v>
      </c>
      <c r="AI121" s="19" t="str">
        <v>P_11</v>
      </c>
      <c r="AJ121" s="19">
        <v>95</v>
      </c>
      <c r="AM121" s="19" t="str">
        <v>HHH</v>
      </c>
      <c r="AN121" s="19" t="str">
        <v>P_11</v>
      </c>
      <c r="AO121" s="19">
        <v>95</v>
      </c>
    </row>
    <row r="122" spans="2:41" x14ac:dyDescent="0.3">
      <c r="D122" s="19" t="str">
        <v>HHH</v>
      </c>
      <c r="E122" s="19" t="str">
        <v>P_12</v>
      </c>
      <c r="F122" s="19">
        <v>96</v>
      </c>
      <c r="G122" s="19">
        <v>96</v>
      </c>
      <c r="I122" s="19" t="str">
        <v>HHH</v>
      </c>
      <c r="J122" s="19" t="str">
        <v>P_12</v>
      </c>
      <c r="K122" s="19">
        <v>96</v>
      </c>
      <c r="L122" s="19">
        <v>96</v>
      </c>
      <c r="N122" s="19" t="str">
        <v>HHH</v>
      </c>
      <c r="O122" s="19" t="str">
        <v>P_12</v>
      </c>
      <c r="P122" s="19">
        <v>96</v>
      </c>
      <c r="R122" s="19" t="str">
        <v>HHH</v>
      </c>
      <c r="S122" s="19" t="str">
        <v>P_12</v>
      </c>
      <c r="T122" s="19">
        <v>96</v>
      </c>
      <c r="V122" s="19" t="str">
        <v>HHH</v>
      </c>
      <c r="W122" s="19" t="str">
        <v>P_12</v>
      </c>
      <c r="X122" s="19">
        <v>96</v>
      </c>
      <c r="Z122" s="19" t="str">
        <v>HHH</v>
      </c>
      <c r="AA122" s="19" t="str">
        <v>P_12</v>
      </c>
      <c r="AB122" s="19">
        <v>96</v>
      </c>
      <c r="AD122" s="19" t="str">
        <v>HHH</v>
      </c>
      <c r="AE122" s="19" t="str">
        <v>P_12</v>
      </c>
      <c r="AF122" s="19">
        <v>96</v>
      </c>
      <c r="AH122" s="19" t="str">
        <v>HHH</v>
      </c>
      <c r="AI122" s="19" t="str">
        <v>P_12</v>
      </c>
      <c r="AJ122" s="19">
        <v>96</v>
      </c>
      <c r="AM122" s="19" t="str">
        <v>HHH</v>
      </c>
      <c r="AN122" s="19" t="str">
        <v>P_12</v>
      </c>
      <c r="AO122" s="19">
        <v>96</v>
      </c>
    </row>
    <row r="124" spans="2:41" s="7" customFormat="1" ht="16.2" thickBot="1" x14ac:dyDescent="0.35">
      <c r="B124" s="8">
        <f xml:space="preserve"> MAX(B$1:B123) + 1</f>
        <v>2</v>
      </c>
      <c r="C124" s="7" t="s">
        <v>77</v>
      </c>
    </row>
    <row r="126" spans="2:41" x14ac:dyDescent="0.3">
      <c r="B126" s="28" t="s">
        <v>76</v>
      </c>
      <c r="C126" s="27"/>
      <c r="D126" s="27"/>
      <c r="E126" s="27"/>
      <c r="F126" s="27"/>
      <c r="G126" s="27"/>
      <c r="H126" s="27"/>
      <c r="I126" s="27"/>
      <c r="J126" s="27"/>
      <c r="K126" s="27"/>
      <c r="L126" s="27"/>
      <c r="M126" s="27"/>
      <c r="N126" s="27"/>
      <c r="O126" s="27"/>
      <c r="P126" s="27"/>
      <c r="Q126" s="27"/>
      <c r="R126" s="27"/>
      <c r="S126" s="27"/>
      <c r="T126" s="27"/>
      <c r="U126" s="27"/>
    </row>
    <row r="128" spans="2:41" x14ac:dyDescent="0.3">
      <c r="C128" s="24" t="s">
        <v>62</v>
      </c>
      <c r="D128" s="25" t="str">
        <f xml:space="preserve"> ""</f>
        <v/>
      </c>
    </row>
    <row r="129" spans="3:99" x14ac:dyDescent="0.3">
      <c r="C129" s="24" t="s">
        <v>63</v>
      </c>
      <c r="D129" s="26">
        <v>0</v>
      </c>
    </row>
    <row r="130" spans="3:99" x14ac:dyDescent="0.3">
      <c r="C130" s="24" t="s">
        <v>64</v>
      </c>
      <c r="D130" s="26">
        <v>1</v>
      </c>
    </row>
    <row r="132" spans="3:99" ht="14.4" thickBot="1" x14ac:dyDescent="0.35">
      <c r="C132" s="21"/>
      <c r="D132" s="21" t="s">
        <v>59</v>
      </c>
      <c r="E132" s="21" t="s">
        <v>60</v>
      </c>
      <c r="F132" s="21" t="s">
        <v>61</v>
      </c>
    </row>
    <row r="133" spans="3:99" x14ac:dyDescent="0.3">
      <c r="C133" s="23" t="s">
        <v>59</v>
      </c>
      <c r="D133" s="19" t="str" cm="1">
        <f t="array" ref="D133:F228" xml:space="preserve"> _xlfn.LAMBDA(_xlpm.row_headers,_xlpm.column_headers,_xlpm.data,_xlop.replace_blanks,_xlop.filter_blanks,_xlop.output_vertical,
  _xlfn.LET(
    _xlpm._rh, _xlpm.row_headers,
    _xlpm._ch, _xlpm.column_headers,
    _xlpm._dd, _xlpm.data,
    _xlpm._inpChk, _xlfn.IFS(
      IFERROR( OR( ROWS(_xlpm._rh) &lt; 1, COLUMNS(_xlpm._rh) &lt; 1, ROWS(_xlpm._ch) &lt;&gt; 1, COLUMNS(_xlpm._ch) &lt; 1, ROWS(_xlpm._dd) &lt; 1, COLUMNS(_xlpm._dd) &lt; 1), 3), 3,
      IFERROR( OR( ROWS(_xlpm._dd) &lt;&gt; ROWS(_xlpm._rh), COLUMNS(_xlpm._dd) &lt;&gt; COLUMNS(_xlpm._ch)), 3), 2,
      TRUE, 1
    ),
    _xlpm._rep, IF( _xlfn.ISOMITTED(_xlpm.replace_blanks), "", _xlpm.replace_blanks),
    _xlpm._fltr, IF( _xlfn.ISOMITTED(_xlpm.filter_blanks), 0, IF(_xlpm.filter_blanks, 1, 0)),
    _xlpm._vrt, IF( _xlfn.ISOMITTED(_xlpm.output_vertical), 1, IF(_xlpm.output_vertical, 1, 0)),
    _xlpm._keys, _xlfn.LET(
      _xlpm._rr, ROWS(_xlpm._rh),
      _xlpm._rc, COLUMNS(_xlpm._rh),
      _xlpm._cc, COLUMNS(_xlpm._ch),
      _xlfn.MAKEARRAY(_xlpm._rr * _xlpm._cc, _xlpm._rc, _xlfn.LAMBDA(_xlpm._row,_xlpm._col, INDEX(_xlpm._rh, ROUNDUP(_xlpm._row / _xlpm._cc, 0), _xlpm._col)))
    ),
    _xlpm._names, _xlfn.TOCOL( IF( _xlfn.SEQUENCE( ROWS(_xlpm._rh), 1), _xlpm._ch)),
    _xlpm._values, _xlfn.LET(
      _xlpm._dp, _xlfn.TOCOL(_xlpm._dd),
      IF( ISBLANK(_xlpm._dp), _xlpm._rep, _xlpm._dp)
    ),
    _xlpm._rtn, _xlfn.LET(
      _xlpm._dt, _xlfn.HSTACK(_xlpm._keys, _xlpm._names, _xlpm._values),
      _xlpm._df, IF(_xlpm._fltr, _xlfn._xlws.FILTER(_xlpm._dt, _xlfn.CHOOSECOLS(_xlpm._dt, -1) &lt;&gt; ""), _xlpm._dt),
      IF(NOT(_xlpm._vrt), TRANSPOSE(_xlpm._df), _xlpm._df)
    ),
    CHOOSE(_xlpm._inpChk, _xlpm._rtn, _xlfn.LAMBDA(0), #VALUE!)
  )
)($D$12:$D$19, $E$11:$P$11, $E$12:$P$19, D128, D129, D130)</f>
        <v>AAA</v>
      </c>
      <c r="E133" s="19" t="str">
        <v>P_1</v>
      </c>
      <c r="F133" s="19">
        <v>1</v>
      </c>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row>
    <row r="134" spans="3:99" x14ac:dyDescent="0.3">
      <c r="C134" s="23" t="s">
        <v>60</v>
      </c>
      <c r="D134" s="19" t="str">
        <v>AAA</v>
      </c>
      <c r="E134" s="19" t="str">
        <v>P_2</v>
      </c>
      <c r="F134" s="19">
        <v>2</v>
      </c>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row>
    <row r="135" spans="3:99" x14ac:dyDescent="0.3">
      <c r="C135" s="23" t="s">
        <v>61</v>
      </c>
      <c r="D135" s="19" t="str">
        <v>AAA</v>
      </c>
      <c r="E135" s="19" t="str">
        <v>P_3</v>
      </c>
      <c r="F135" s="19">
        <v>3</v>
      </c>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row>
    <row r="136" spans="3:99" x14ac:dyDescent="0.3">
      <c r="D136" s="19" t="str">
        <v>AAA</v>
      </c>
      <c r="E136" s="19" t="str">
        <v>P_4</v>
      </c>
      <c r="F136" s="19">
        <v>4</v>
      </c>
    </row>
    <row r="137" spans="3:99" x14ac:dyDescent="0.3">
      <c r="D137" s="19" t="str">
        <v>AAA</v>
      </c>
      <c r="E137" s="19" t="str">
        <v>P_5</v>
      </c>
      <c r="F137" s="19">
        <v>5</v>
      </c>
      <c r="H137" s="52" t="str" cm="1">
        <f t="array" aca="1" ref="H137:H168" ca="1" xml:space="preserve"> _xlfn.TEXTSPLIT( _xlfn.FORMULATEXT(D133), , CHAR(10))</f>
        <v>= LAMBDA(row_headers,column_headers,data,[replace_blanks],[filter_blanks],[output_vertical],</v>
      </c>
    </row>
    <row r="138" spans="3:99" x14ac:dyDescent="0.3">
      <c r="D138" s="19" t="str">
        <v>AAA</v>
      </c>
      <c r="E138" s="19" t="str">
        <v>P_6</v>
      </c>
      <c r="F138" s="19">
        <v>6</v>
      </c>
      <c r="H138" s="52" t="str">
        <f ca="1"/>
        <v xml:space="preserve">  LET(</v>
      </c>
    </row>
    <row r="139" spans="3:99" x14ac:dyDescent="0.3">
      <c r="D139" s="19" t="str">
        <v>AAA</v>
      </c>
      <c r="E139" s="19" t="str">
        <v>P_7</v>
      </c>
      <c r="F139" s="19">
        <v>7</v>
      </c>
      <c r="H139" s="52" t="str">
        <f ca="1"/>
        <v xml:space="preserve">    _rh, row_headers,</v>
      </c>
    </row>
    <row r="140" spans="3:99" x14ac:dyDescent="0.3">
      <c r="D140" s="19" t="str">
        <v>AAA</v>
      </c>
      <c r="E140" s="19" t="str">
        <v>P_8</v>
      </c>
      <c r="F140" s="19">
        <v>8</v>
      </c>
      <c r="H140" s="52" t="str">
        <f ca="1"/>
        <v xml:space="preserve">    _ch, column_headers,</v>
      </c>
    </row>
    <row r="141" spans="3:99" x14ac:dyDescent="0.3">
      <c r="D141" s="19" t="str">
        <v>AAA</v>
      </c>
      <c r="E141" s="19" t="str">
        <v>P_9</v>
      </c>
      <c r="F141" s="19">
        <v>9</v>
      </c>
      <c r="H141" s="52" t="str">
        <f ca="1"/>
        <v xml:space="preserve">    _dd, data,</v>
      </c>
    </row>
    <row r="142" spans="3:99" x14ac:dyDescent="0.3">
      <c r="D142" s="19" t="str">
        <v>AAA</v>
      </c>
      <c r="E142" s="19" t="str">
        <v>P_10</v>
      </c>
      <c r="F142" s="19">
        <v>10</v>
      </c>
      <c r="H142" s="52" t="str">
        <f ca="1"/>
        <v xml:space="preserve">    _inpChk, IFS(</v>
      </c>
    </row>
    <row r="143" spans="3:99" x14ac:dyDescent="0.3">
      <c r="D143" s="19" t="str">
        <v>AAA</v>
      </c>
      <c r="E143" s="19" t="str">
        <v>P_11</v>
      </c>
      <c r="F143" s="19">
        <v>11</v>
      </c>
      <c r="H143" s="52" t="str">
        <f ca="1"/>
        <v xml:space="preserve">      IFERROR( OR( ROWS(_rh) &lt; 1, COLUMNS(_rh) &lt; 1, ROWS(_ch) &lt;&gt; 1, COLUMNS(_ch) &lt; 1, ROWS(_dd) &lt; 1, COLUMNS(_dd) &lt; 1), 3), 3,</v>
      </c>
    </row>
    <row r="144" spans="3:99" x14ac:dyDescent="0.3">
      <c r="D144" s="19" t="str">
        <v>AAA</v>
      </c>
      <c r="E144" s="19" t="str">
        <v>P_12</v>
      </c>
      <c r="F144" s="19">
        <v>12</v>
      </c>
      <c r="H144" s="52" t="str">
        <f ca="1"/>
        <v xml:space="preserve">      IFERROR( OR( ROWS(_dd) &lt;&gt; ROWS(_rh), COLUMNS(_dd) &lt;&gt; COLUMNS(_ch)), 3), 2,</v>
      </c>
    </row>
    <row r="145" spans="4:8" x14ac:dyDescent="0.3">
      <c r="D145" s="19" t="str">
        <v>BBB</v>
      </c>
      <c r="E145" s="19" t="str">
        <v>P_1</v>
      </c>
      <c r="F145" s="19">
        <v>13</v>
      </c>
      <c r="H145" s="52" t="str">
        <f ca="1"/>
        <v xml:space="preserve">      TRUE, 1</v>
      </c>
    </row>
    <row r="146" spans="4:8" x14ac:dyDescent="0.3">
      <c r="D146" s="19" t="str">
        <v>BBB</v>
      </c>
      <c r="E146" s="19" t="str">
        <v>P_2</v>
      </c>
      <c r="F146" s="19">
        <v>14</v>
      </c>
      <c r="H146" s="52" t="str">
        <f ca="1"/>
        <v xml:space="preserve">    ),</v>
      </c>
    </row>
    <row r="147" spans="4:8" x14ac:dyDescent="0.3">
      <c r="D147" s="19" t="str">
        <v>BBB</v>
      </c>
      <c r="E147" s="19" t="str">
        <v>P_3</v>
      </c>
      <c r="F147" s="19">
        <v>15</v>
      </c>
      <c r="H147" s="52" t="str">
        <f ca="1"/>
        <v xml:space="preserve">    _rep, IF( ISOMITTED(replace_blanks), "", replace_blanks),</v>
      </c>
    </row>
    <row r="148" spans="4:8" x14ac:dyDescent="0.3">
      <c r="D148" s="19" t="str">
        <v>BBB</v>
      </c>
      <c r="E148" s="19" t="str">
        <v>P_4</v>
      </c>
      <c r="F148" s="19">
        <v>16</v>
      </c>
      <c r="H148" s="52" t="str">
        <f ca="1"/>
        <v xml:space="preserve">    _fltr, IF( ISOMITTED(filter_blanks), 0, IF(filter_blanks, 1, 0)),</v>
      </c>
    </row>
    <row r="149" spans="4:8" x14ac:dyDescent="0.3">
      <c r="D149" s="19" t="str">
        <v>BBB</v>
      </c>
      <c r="E149" s="19" t="str">
        <v>P_5</v>
      </c>
      <c r="F149" s="19">
        <v>17</v>
      </c>
      <c r="H149" s="52" t="str">
        <f ca="1"/>
        <v xml:space="preserve">    _vrt, IF( ISOMITTED(output_vertical), 1, IF(output_vertical, 1, 0)),</v>
      </c>
    </row>
    <row r="150" spans="4:8" x14ac:dyDescent="0.3">
      <c r="D150" s="19" t="str">
        <v>BBB</v>
      </c>
      <c r="E150" s="19" t="str">
        <v>P_6</v>
      </c>
      <c r="F150" s="19">
        <v>18</v>
      </c>
      <c r="H150" s="52" t="str">
        <f ca="1"/>
        <v xml:space="preserve">    _keys, LET(</v>
      </c>
    </row>
    <row r="151" spans="4:8" x14ac:dyDescent="0.3">
      <c r="D151" s="19" t="str">
        <v>BBB</v>
      </c>
      <c r="E151" s="19" t="str">
        <v>P_7</v>
      </c>
      <c r="F151" s="19">
        <v>19</v>
      </c>
      <c r="H151" s="52" t="str">
        <f ca="1"/>
        <v xml:space="preserve">      _rr, ROWS(_rh),</v>
      </c>
    </row>
    <row r="152" spans="4:8" x14ac:dyDescent="0.3">
      <c r="D152" s="19" t="str">
        <v>BBB</v>
      </c>
      <c r="E152" s="19" t="str">
        <v>P_8</v>
      </c>
      <c r="F152" s="19">
        <v>20</v>
      </c>
      <c r="H152" s="52" t="str">
        <f ca="1"/>
        <v xml:space="preserve">      _rc, COLUMNS(_rh),</v>
      </c>
    </row>
    <row r="153" spans="4:8" x14ac:dyDescent="0.3">
      <c r="D153" s="19" t="str">
        <v>BBB</v>
      </c>
      <c r="E153" s="19" t="str">
        <v>P_9</v>
      </c>
      <c r="F153" s="19">
        <v>21</v>
      </c>
      <c r="H153" s="52" t="str">
        <f ca="1"/>
        <v xml:space="preserve">      _cc, COLUMNS(_ch),</v>
      </c>
    </row>
    <row r="154" spans="4:8" x14ac:dyDescent="0.3">
      <c r="D154" s="19" t="str">
        <v>BBB</v>
      </c>
      <c r="E154" s="19" t="str">
        <v>P_10</v>
      </c>
      <c r="F154" s="19">
        <v>22</v>
      </c>
      <c r="H154" s="52" t="str">
        <f ca="1"/>
        <v xml:space="preserve">      MAKEARRAY(_rr * _cc, _rc, LAMBDA(_row,_col, INDEX(_rh, ROUNDUP(_row / _cc, 0), _col)))</v>
      </c>
    </row>
    <row r="155" spans="4:8" x14ac:dyDescent="0.3">
      <c r="D155" s="19" t="str">
        <v>BBB</v>
      </c>
      <c r="E155" s="19" t="str">
        <v>P_11</v>
      </c>
      <c r="F155" s="19">
        <v>23</v>
      </c>
      <c r="H155" s="52" t="str">
        <f ca="1"/>
        <v xml:space="preserve">    ),</v>
      </c>
    </row>
    <row r="156" spans="4:8" x14ac:dyDescent="0.3">
      <c r="D156" s="19" t="str">
        <v>BBB</v>
      </c>
      <c r="E156" s="19" t="str">
        <v>P_12</v>
      </c>
      <c r="F156" s="19">
        <v>24</v>
      </c>
      <c r="H156" s="52" t="str">
        <f ca="1"/>
        <v xml:space="preserve">    _names, TOCOL( IF( SEQUENCE( ROWS(_rh), 1), _ch)),</v>
      </c>
    </row>
    <row r="157" spans="4:8" x14ac:dyDescent="0.3">
      <c r="D157" s="19" t="str">
        <v>CCC</v>
      </c>
      <c r="E157" s="19" t="str">
        <v>P_1</v>
      </c>
      <c r="F157" s="19">
        <v>25</v>
      </c>
      <c r="H157" s="52" t="str">
        <f ca="1"/>
        <v xml:space="preserve">    _values, LET(</v>
      </c>
    </row>
    <row r="158" spans="4:8" x14ac:dyDescent="0.3">
      <c r="D158" s="19" t="str">
        <v>CCC</v>
      </c>
      <c r="E158" s="19" t="str">
        <v>P_2</v>
      </c>
      <c r="F158" s="19">
        <v>26</v>
      </c>
      <c r="H158" s="52" t="str">
        <f ca="1"/>
        <v xml:space="preserve">      _dp, TOCOL(_dd),</v>
      </c>
    </row>
    <row r="159" spans="4:8" x14ac:dyDescent="0.3">
      <c r="D159" s="19" t="str">
        <v>CCC</v>
      </c>
      <c r="E159" s="19" t="str">
        <v>P_3</v>
      </c>
      <c r="F159" s="19">
        <v>27</v>
      </c>
      <c r="H159" s="52" t="str">
        <f ca="1"/>
        <v xml:space="preserve">      IF( ISBLANK(_dp), _rep, _dp)</v>
      </c>
    </row>
    <row r="160" spans="4:8" x14ac:dyDescent="0.3">
      <c r="D160" s="19" t="str">
        <v>CCC</v>
      </c>
      <c r="E160" s="19" t="str">
        <v>P_4</v>
      </c>
      <c r="F160" s="19">
        <v>28</v>
      </c>
      <c r="H160" s="52" t="str">
        <f ca="1"/>
        <v xml:space="preserve">    ),</v>
      </c>
    </row>
    <row r="161" spans="4:8" x14ac:dyDescent="0.3">
      <c r="D161" s="19" t="str">
        <v>CCC</v>
      </c>
      <c r="E161" s="19" t="str">
        <v>P_5</v>
      </c>
      <c r="F161" s="19">
        <v>29</v>
      </c>
      <c r="H161" s="52" t="str">
        <f ca="1"/>
        <v xml:space="preserve">    _rtn, LET(</v>
      </c>
    </row>
    <row r="162" spans="4:8" x14ac:dyDescent="0.3">
      <c r="D162" s="19" t="str">
        <v>CCC</v>
      </c>
      <c r="E162" s="19" t="str">
        <v>P_6</v>
      </c>
      <c r="F162" s="19">
        <v>30</v>
      </c>
      <c r="H162" s="52" t="str">
        <f ca="1"/>
        <v xml:space="preserve">      _dt, HSTACK(_keys, _names, _values),</v>
      </c>
    </row>
    <row r="163" spans="4:8" x14ac:dyDescent="0.3">
      <c r="D163" s="19" t="str">
        <v>CCC</v>
      </c>
      <c r="E163" s="19" t="str">
        <v>P_7</v>
      </c>
      <c r="F163" s="19">
        <v>31</v>
      </c>
      <c r="H163" s="52" t="str">
        <f ca="1"/>
        <v xml:space="preserve">      _df, IF(_fltr, FILTER(_dt, CHOOSECOLS(_dt, -1) &lt;&gt; ""), _dt),</v>
      </c>
    </row>
    <row r="164" spans="4:8" x14ac:dyDescent="0.3">
      <c r="D164" s="19" t="str">
        <v>CCC</v>
      </c>
      <c r="E164" s="19" t="str">
        <v>P_8</v>
      </c>
      <c r="F164" s="19">
        <v>32</v>
      </c>
      <c r="H164" s="52" t="str">
        <f ca="1"/>
        <v xml:space="preserve">      IF(NOT(_vrt), TRANSPOSE(_df), _df)</v>
      </c>
    </row>
    <row r="165" spans="4:8" x14ac:dyDescent="0.3">
      <c r="D165" s="19" t="str">
        <v>CCC</v>
      </c>
      <c r="E165" s="19" t="str">
        <v>P_9</v>
      </c>
      <c r="F165" s="19">
        <v>33</v>
      </c>
      <c r="H165" s="52" t="str">
        <f ca="1"/>
        <v xml:space="preserve">    ),</v>
      </c>
    </row>
    <row r="166" spans="4:8" x14ac:dyDescent="0.3">
      <c r="D166" s="19" t="str">
        <v>CCC</v>
      </c>
      <c r="E166" s="19" t="str">
        <v>P_10</v>
      </c>
      <c r="F166" s="19">
        <v>34</v>
      </c>
      <c r="H166" s="52" t="str">
        <f ca="1"/>
        <v xml:space="preserve">    CHOOSE(_inpChk, _rtn, LAMBDA(0), #VALUE!)</v>
      </c>
    </row>
    <row r="167" spans="4:8" x14ac:dyDescent="0.3">
      <c r="D167" s="19" t="str">
        <v>CCC</v>
      </c>
      <c r="E167" s="19" t="str">
        <v>P_11</v>
      </c>
      <c r="F167" s="19">
        <v>35</v>
      </c>
      <c r="H167" s="52" t="str">
        <f ca="1"/>
        <v xml:space="preserve">  )</v>
      </c>
    </row>
    <row r="168" spans="4:8" x14ac:dyDescent="0.3">
      <c r="D168" s="19" t="str">
        <v>CCC</v>
      </c>
      <c r="E168" s="19" t="str">
        <v>P_12</v>
      </c>
      <c r="F168" s="19">
        <v>36</v>
      </c>
      <c r="H168" s="52" t="str">
        <f ca="1"/>
        <v>)($D$12:$D$19, $E$11:$P$11, $E$12:$P$19, D128, D129, D130)</v>
      </c>
    </row>
    <row r="169" spans="4:8" x14ac:dyDescent="0.3">
      <c r="D169" s="19" t="str">
        <v>DDD</v>
      </c>
      <c r="E169" s="19" t="str">
        <v>P_1</v>
      </c>
      <c r="F169" s="19">
        <v>37</v>
      </c>
    </row>
    <row r="170" spans="4:8" x14ac:dyDescent="0.3">
      <c r="D170" s="19" t="str">
        <v>DDD</v>
      </c>
      <c r="E170" s="19" t="str">
        <v>P_2</v>
      </c>
      <c r="F170" s="19">
        <v>38</v>
      </c>
    </row>
    <row r="171" spans="4:8" x14ac:dyDescent="0.3">
      <c r="D171" s="19" t="str">
        <v>DDD</v>
      </c>
      <c r="E171" s="19" t="str">
        <v>P_3</v>
      </c>
      <c r="F171" s="19">
        <v>39</v>
      </c>
    </row>
    <row r="172" spans="4:8" x14ac:dyDescent="0.3">
      <c r="D172" s="19" t="str">
        <v>DDD</v>
      </c>
      <c r="E172" s="19" t="str">
        <v>P_4</v>
      </c>
      <c r="F172" s="19">
        <v>40</v>
      </c>
    </row>
    <row r="173" spans="4:8" x14ac:dyDescent="0.3">
      <c r="D173" s="19" t="str">
        <v>DDD</v>
      </c>
      <c r="E173" s="19" t="str">
        <v>P_5</v>
      </c>
      <c r="F173" s="19">
        <v>41</v>
      </c>
    </row>
    <row r="174" spans="4:8" x14ac:dyDescent="0.3">
      <c r="D174" s="19" t="str">
        <v>DDD</v>
      </c>
      <c r="E174" s="19" t="str">
        <v>P_6</v>
      </c>
      <c r="F174" s="19">
        <v>42</v>
      </c>
    </row>
    <row r="175" spans="4:8" x14ac:dyDescent="0.3">
      <c r="D175" s="19" t="str">
        <v>DDD</v>
      </c>
      <c r="E175" s="19" t="str">
        <v>P_7</v>
      </c>
      <c r="F175" s="19">
        <v>43</v>
      </c>
    </row>
    <row r="176" spans="4:8" x14ac:dyDescent="0.3">
      <c r="D176" s="19" t="str">
        <v>DDD</v>
      </c>
      <c r="E176" s="19" t="str">
        <v>P_8</v>
      </c>
      <c r="F176" s="19">
        <v>44</v>
      </c>
    </row>
    <row r="177" spans="4:6" x14ac:dyDescent="0.3">
      <c r="D177" s="19" t="str">
        <v>DDD</v>
      </c>
      <c r="E177" s="19" t="str">
        <v>P_9</v>
      </c>
      <c r="F177" s="19">
        <v>45</v>
      </c>
    </row>
    <row r="178" spans="4:6" x14ac:dyDescent="0.3">
      <c r="D178" s="19" t="str">
        <v>DDD</v>
      </c>
      <c r="E178" s="19" t="str">
        <v>P_10</v>
      </c>
      <c r="F178" s="19">
        <v>46</v>
      </c>
    </row>
    <row r="179" spans="4:6" x14ac:dyDescent="0.3">
      <c r="D179" s="19" t="str">
        <v>DDD</v>
      </c>
      <c r="E179" s="19" t="str">
        <v>P_11</v>
      </c>
      <c r="F179" s="19">
        <v>47</v>
      </c>
    </row>
    <row r="180" spans="4:6" x14ac:dyDescent="0.3">
      <c r="D180" s="19" t="str">
        <v>DDD</v>
      </c>
      <c r="E180" s="19" t="str">
        <v>P_12</v>
      </c>
      <c r="F180" s="19">
        <v>48</v>
      </c>
    </row>
    <row r="181" spans="4:6" x14ac:dyDescent="0.3">
      <c r="D181" s="19" t="str">
        <v>EEE</v>
      </c>
      <c r="E181" s="19" t="str">
        <v>P_1</v>
      </c>
      <c r="F181" s="19">
        <v>49</v>
      </c>
    </row>
    <row r="182" spans="4:6" x14ac:dyDescent="0.3">
      <c r="D182" s="19" t="str">
        <v>EEE</v>
      </c>
      <c r="E182" s="19" t="str">
        <v>P_2</v>
      </c>
      <c r="F182" s="19">
        <v>50</v>
      </c>
    </row>
    <row r="183" spans="4:6" x14ac:dyDescent="0.3">
      <c r="D183" s="19" t="str">
        <v>EEE</v>
      </c>
      <c r="E183" s="19" t="str">
        <v>P_3</v>
      </c>
      <c r="F183" s="19">
        <v>51</v>
      </c>
    </row>
    <row r="184" spans="4:6" x14ac:dyDescent="0.3">
      <c r="D184" s="19" t="str">
        <v>EEE</v>
      </c>
      <c r="E184" s="19" t="str">
        <v>P_4</v>
      </c>
      <c r="F184" s="19">
        <v>52</v>
      </c>
    </row>
    <row r="185" spans="4:6" x14ac:dyDescent="0.3">
      <c r="D185" s="19" t="str">
        <v>EEE</v>
      </c>
      <c r="E185" s="19" t="str">
        <v>P_5</v>
      </c>
      <c r="F185" s="19">
        <v>53</v>
      </c>
    </row>
    <row r="186" spans="4:6" x14ac:dyDescent="0.3">
      <c r="D186" s="19" t="str">
        <v>EEE</v>
      </c>
      <c r="E186" s="19" t="str">
        <v>P_6</v>
      </c>
      <c r="F186" s="19">
        <v>54</v>
      </c>
    </row>
    <row r="187" spans="4:6" x14ac:dyDescent="0.3">
      <c r="D187" s="19" t="str">
        <v>EEE</v>
      </c>
      <c r="E187" s="19" t="str">
        <v>P_7</v>
      </c>
      <c r="F187" s="19">
        <v>55</v>
      </c>
    </row>
    <row r="188" spans="4:6" x14ac:dyDescent="0.3">
      <c r="D188" s="19" t="str">
        <v>EEE</v>
      </c>
      <c r="E188" s="19" t="str">
        <v>P_8</v>
      </c>
      <c r="F188" s="19">
        <v>56</v>
      </c>
    </row>
    <row r="189" spans="4:6" x14ac:dyDescent="0.3">
      <c r="D189" s="19" t="str">
        <v>EEE</v>
      </c>
      <c r="E189" s="19" t="str">
        <v>P_9</v>
      </c>
      <c r="F189" s="19">
        <v>57</v>
      </c>
    </row>
    <row r="190" spans="4:6" x14ac:dyDescent="0.3">
      <c r="D190" s="19" t="str">
        <v>EEE</v>
      </c>
      <c r="E190" s="19" t="str">
        <v>P_10</v>
      </c>
      <c r="F190" s="19">
        <v>58</v>
      </c>
    </row>
    <row r="191" spans="4:6" x14ac:dyDescent="0.3">
      <c r="D191" s="19" t="str">
        <v>EEE</v>
      </c>
      <c r="E191" s="19" t="str">
        <v>P_11</v>
      </c>
      <c r="F191" s="19">
        <v>59</v>
      </c>
    </row>
    <row r="192" spans="4:6" x14ac:dyDescent="0.3">
      <c r="D192" s="19" t="str">
        <v>EEE</v>
      </c>
      <c r="E192" s="19" t="str">
        <v>P_12</v>
      </c>
      <c r="F192" s="19">
        <v>60</v>
      </c>
    </row>
    <row r="193" spans="4:6" x14ac:dyDescent="0.3">
      <c r="D193" s="19" t="str">
        <v>FFF</v>
      </c>
      <c r="E193" s="19" t="str">
        <v>P_1</v>
      </c>
      <c r="F193" s="19">
        <v>61</v>
      </c>
    </row>
    <row r="194" spans="4:6" x14ac:dyDescent="0.3">
      <c r="D194" s="19" t="str">
        <v>FFF</v>
      </c>
      <c r="E194" s="19" t="str">
        <v>P_2</v>
      </c>
      <c r="F194" s="19">
        <v>62</v>
      </c>
    </row>
    <row r="195" spans="4:6" x14ac:dyDescent="0.3">
      <c r="D195" s="19" t="str">
        <v>FFF</v>
      </c>
      <c r="E195" s="19" t="str">
        <v>P_3</v>
      </c>
      <c r="F195" s="19">
        <v>63</v>
      </c>
    </row>
    <row r="196" spans="4:6" x14ac:dyDescent="0.3">
      <c r="D196" s="19" t="str">
        <v>FFF</v>
      </c>
      <c r="E196" s="19" t="str">
        <v>P_4</v>
      </c>
      <c r="F196" s="19">
        <v>64</v>
      </c>
    </row>
    <row r="197" spans="4:6" x14ac:dyDescent="0.3">
      <c r="D197" s="19" t="str">
        <v>FFF</v>
      </c>
      <c r="E197" s="19" t="str">
        <v>P_5</v>
      </c>
      <c r="F197" s="19">
        <v>65</v>
      </c>
    </row>
    <row r="198" spans="4:6" x14ac:dyDescent="0.3">
      <c r="D198" s="19" t="str">
        <v>FFF</v>
      </c>
      <c r="E198" s="19" t="str">
        <v>P_6</v>
      </c>
      <c r="F198" s="19">
        <v>66</v>
      </c>
    </row>
    <row r="199" spans="4:6" x14ac:dyDescent="0.3">
      <c r="D199" s="19" t="str">
        <v>FFF</v>
      </c>
      <c r="E199" s="19" t="str">
        <v>P_7</v>
      </c>
      <c r="F199" s="19">
        <v>67</v>
      </c>
    </row>
    <row r="200" spans="4:6" x14ac:dyDescent="0.3">
      <c r="D200" s="19" t="str">
        <v>FFF</v>
      </c>
      <c r="E200" s="19" t="str">
        <v>P_8</v>
      </c>
      <c r="F200" s="19">
        <v>68</v>
      </c>
    </row>
    <row r="201" spans="4:6" x14ac:dyDescent="0.3">
      <c r="D201" s="19" t="str">
        <v>FFF</v>
      </c>
      <c r="E201" s="19" t="str">
        <v>P_9</v>
      </c>
      <c r="F201" s="19">
        <v>69</v>
      </c>
    </row>
    <row r="202" spans="4:6" x14ac:dyDescent="0.3">
      <c r="D202" s="19" t="str">
        <v>FFF</v>
      </c>
      <c r="E202" s="19" t="str">
        <v>P_10</v>
      </c>
      <c r="F202" s="19">
        <v>70</v>
      </c>
    </row>
    <row r="203" spans="4:6" x14ac:dyDescent="0.3">
      <c r="D203" s="19" t="str">
        <v>FFF</v>
      </c>
      <c r="E203" s="19" t="str">
        <v>P_11</v>
      </c>
      <c r="F203" s="19">
        <v>71</v>
      </c>
    </row>
    <row r="204" spans="4:6" x14ac:dyDescent="0.3">
      <c r="D204" s="19" t="str">
        <v>FFF</v>
      </c>
      <c r="E204" s="19" t="str">
        <v>P_12</v>
      </c>
      <c r="F204" s="19">
        <v>72</v>
      </c>
    </row>
    <row r="205" spans="4:6" x14ac:dyDescent="0.3">
      <c r="D205" s="19" t="str">
        <v>GGG</v>
      </c>
      <c r="E205" s="19" t="str">
        <v>P_1</v>
      </c>
      <c r="F205" s="19">
        <v>73</v>
      </c>
    </row>
    <row r="206" spans="4:6" x14ac:dyDescent="0.3">
      <c r="D206" s="19" t="str">
        <v>GGG</v>
      </c>
      <c r="E206" s="19" t="str">
        <v>P_2</v>
      </c>
      <c r="F206" s="19">
        <v>74</v>
      </c>
    </row>
    <row r="207" spans="4:6" x14ac:dyDescent="0.3">
      <c r="D207" s="19" t="str">
        <v>GGG</v>
      </c>
      <c r="E207" s="19" t="str">
        <v>P_3</v>
      </c>
      <c r="F207" s="19">
        <v>75</v>
      </c>
    </row>
    <row r="208" spans="4:6" x14ac:dyDescent="0.3">
      <c r="D208" s="19" t="str">
        <v>GGG</v>
      </c>
      <c r="E208" s="19" t="str">
        <v>P_4</v>
      </c>
      <c r="F208" s="19">
        <v>76</v>
      </c>
    </row>
    <row r="209" spans="4:6" x14ac:dyDescent="0.3">
      <c r="D209" s="19" t="str">
        <v>GGG</v>
      </c>
      <c r="E209" s="19" t="str">
        <v>P_5</v>
      </c>
      <c r="F209" s="19">
        <v>77</v>
      </c>
    </row>
    <row r="210" spans="4:6" x14ac:dyDescent="0.3">
      <c r="D210" s="19" t="str">
        <v>GGG</v>
      </c>
      <c r="E210" s="19" t="str">
        <v>P_6</v>
      </c>
      <c r="F210" s="19">
        <v>78</v>
      </c>
    </row>
    <row r="211" spans="4:6" x14ac:dyDescent="0.3">
      <c r="D211" s="19" t="str">
        <v>GGG</v>
      </c>
      <c r="E211" s="19" t="str">
        <v>P_7</v>
      </c>
      <c r="F211" s="19">
        <v>79</v>
      </c>
    </row>
    <row r="212" spans="4:6" x14ac:dyDescent="0.3">
      <c r="D212" s="19" t="str">
        <v>GGG</v>
      </c>
      <c r="E212" s="19" t="str">
        <v>P_8</v>
      </c>
      <c r="F212" s="19">
        <v>80</v>
      </c>
    </row>
    <row r="213" spans="4:6" x14ac:dyDescent="0.3">
      <c r="D213" s="19" t="str">
        <v>GGG</v>
      </c>
      <c r="E213" s="19" t="str">
        <v>P_9</v>
      </c>
      <c r="F213" s="19">
        <v>81</v>
      </c>
    </row>
    <row r="214" spans="4:6" x14ac:dyDescent="0.3">
      <c r="D214" s="19" t="str">
        <v>GGG</v>
      </c>
      <c r="E214" s="19" t="str">
        <v>P_10</v>
      </c>
      <c r="F214" s="19">
        <v>82</v>
      </c>
    </row>
    <row r="215" spans="4:6" x14ac:dyDescent="0.3">
      <c r="D215" s="19" t="str">
        <v>GGG</v>
      </c>
      <c r="E215" s="19" t="str">
        <v>P_11</v>
      </c>
      <c r="F215" s="19">
        <v>83</v>
      </c>
    </row>
    <row r="216" spans="4:6" x14ac:dyDescent="0.3">
      <c r="D216" s="19" t="str">
        <v>GGG</v>
      </c>
      <c r="E216" s="19" t="str">
        <v>P_12</v>
      </c>
      <c r="F216" s="19">
        <v>84</v>
      </c>
    </row>
    <row r="217" spans="4:6" x14ac:dyDescent="0.3">
      <c r="D217" s="19" t="str">
        <v>HHH</v>
      </c>
      <c r="E217" s="19" t="str">
        <v>P_1</v>
      </c>
      <c r="F217" s="19">
        <v>85</v>
      </c>
    </row>
    <row r="218" spans="4:6" x14ac:dyDescent="0.3">
      <c r="D218" s="19" t="str">
        <v>HHH</v>
      </c>
      <c r="E218" s="19" t="str">
        <v>P_2</v>
      </c>
      <c r="F218" s="19">
        <v>86</v>
      </c>
    </row>
    <row r="219" spans="4:6" x14ac:dyDescent="0.3">
      <c r="D219" s="19" t="str">
        <v>HHH</v>
      </c>
      <c r="E219" s="19" t="str">
        <v>P_3</v>
      </c>
      <c r="F219" s="19">
        <v>87</v>
      </c>
    </row>
    <row r="220" spans="4:6" x14ac:dyDescent="0.3">
      <c r="D220" s="19" t="str">
        <v>HHH</v>
      </c>
      <c r="E220" s="19" t="str">
        <v>P_4</v>
      </c>
      <c r="F220" s="19">
        <v>88</v>
      </c>
    </row>
    <row r="221" spans="4:6" x14ac:dyDescent="0.3">
      <c r="D221" s="19" t="str">
        <v>HHH</v>
      </c>
      <c r="E221" s="19" t="str">
        <v>P_5</v>
      </c>
      <c r="F221" s="19">
        <v>89</v>
      </c>
    </row>
    <row r="222" spans="4:6" x14ac:dyDescent="0.3">
      <c r="D222" s="19" t="str">
        <v>HHH</v>
      </c>
      <c r="E222" s="19" t="str">
        <v>P_6</v>
      </c>
      <c r="F222" s="19">
        <v>90</v>
      </c>
    </row>
    <row r="223" spans="4:6" x14ac:dyDescent="0.3">
      <c r="D223" s="19" t="str">
        <v>HHH</v>
      </c>
      <c r="E223" s="19" t="str">
        <v>P_7</v>
      </c>
      <c r="F223" s="19">
        <v>91</v>
      </c>
    </row>
    <row r="224" spans="4:6" x14ac:dyDescent="0.3">
      <c r="D224" s="19" t="str">
        <v>HHH</v>
      </c>
      <c r="E224" s="19" t="str">
        <v>P_8</v>
      </c>
      <c r="F224" s="19">
        <v>92</v>
      </c>
    </row>
    <row r="225" spans="2:99" x14ac:dyDescent="0.3">
      <c r="D225" s="19" t="str">
        <v>HHH</v>
      </c>
      <c r="E225" s="19" t="str">
        <v>P_9</v>
      </c>
      <c r="F225" s="19">
        <v>93</v>
      </c>
    </row>
    <row r="226" spans="2:99" x14ac:dyDescent="0.3">
      <c r="D226" s="19" t="str">
        <v>HHH</v>
      </c>
      <c r="E226" s="19" t="str">
        <v>P_10</v>
      </c>
      <c r="F226" s="19">
        <v>94</v>
      </c>
    </row>
    <row r="227" spans="2:99" x14ac:dyDescent="0.3">
      <c r="D227" s="19" t="str">
        <v>HHH</v>
      </c>
      <c r="E227" s="19" t="str">
        <v>P_11</v>
      </c>
      <c r="F227" s="19">
        <v>95</v>
      </c>
    </row>
    <row r="228" spans="2:99" x14ac:dyDescent="0.3">
      <c r="D228" s="19" t="str">
        <v>HHH</v>
      </c>
      <c r="E228" s="19" t="str">
        <v>P_12</v>
      </c>
      <c r="F228" s="19">
        <v>96</v>
      </c>
    </row>
    <row r="231" spans="2:99" x14ac:dyDescent="0.3">
      <c r="B231" s="28" t="s">
        <v>78</v>
      </c>
      <c r="C231" s="27"/>
      <c r="D231" s="27"/>
      <c r="E231" s="27"/>
      <c r="F231" s="27"/>
      <c r="G231" s="27"/>
      <c r="H231" s="27"/>
      <c r="I231" s="27"/>
      <c r="J231" s="27"/>
      <c r="K231" s="27"/>
      <c r="L231" s="27"/>
      <c r="M231" s="27"/>
      <c r="N231" s="27"/>
      <c r="O231" s="27"/>
      <c r="P231" s="27"/>
      <c r="Q231" s="27"/>
      <c r="R231" s="27"/>
      <c r="S231" s="27"/>
      <c r="T231" s="27"/>
      <c r="U231" s="27"/>
    </row>
    <row r="233" spans="2:99" x14ac:dyDescent="0.3">
      <c r="C233" s="24" t="s">
        <v>62</v>
      </c>
      <c r="D233" s="25" t="str">
        <f xml:space="preserve"> ""</f>
        <v/>
      </c>
    </row>
    <row r="234" spans="2:99" x14ac:dyDescent="0.3">
      <c r="C234" s="24" t="s">
        <v>63</v>
      </c>
      <c r="D234" s="26">
        <v>0</v>
      </c>
    </row>
    <row r="235" spans="2:99" x14ac:dyDescent="0.3">
      <c r="C235" s="24" t="s">
        <v>64</v>
      </c>
      <c r="D235" s="26">
        <v>1</v>
      </c>
    </row>
    <row r="237" spans="2:99" ht="14.4" thickBot="1" x14ac:dyDescent="0.35">
      <c r="C237" s="21"/>
      <c r="D237" s="21" t="s">
        <v>59</v>
      </c>
      <c r="E237" s="21"/>
      <c r="F237" s="21" t="s">
        <v>60</v>
      </c>
      <c r="G237" s="21" t="s">
        <v>61</v>
      </c>
    </row>
    <row r="238" spans="2:99" x14ac:dyDescent="0.3">
      <c r="C238" s="23" t="s">
        <v>59</v>
      </c>
      <c r="D238" s="19" t="str" cm="1">
        <f t="array" ref="D238:G333" xml:space="preserve"> _xlfn.LAMBDA(_xlpm.row_headers,_xlpm.column_headers,_xlpm.data,_xlop.replace_blanks,_xlop.filter_blanks,_xlop.output_vertical,
  _xlfn.LET(
    _xlpm._rh, _xlpm.row_headers,
    _xlpm._ch, _xlpm.column_headers,
    _xlpm._dd, _xlpm.data,
    _xlpm._inpChk, _xlfn.IFS(
      IFERROR( OR( ROWS(_xlpm._rh) &lt; 1, COLUMNS(_xlpm._rh) &lt; 1, ROWS(_xlpm._ch) &lt;&gt; 1, COLUMNS(_xlpm._ch) &lt; 1, ROWS(_xlpm._dd) &lt; 1, COLUMNS(_xlpm._dd) &lt; 1), 3), 3,
      IFERROR( OR( ROWS(_xlpm._dd) &lt;&gt; ROWS(_xlpm._rh), COLUMNS(_xlpm._dd) &lt;&gt; COLUMNS(_xlpm._ch)), 3), 2,
      TRUE, 1
    ),
    _xlpm._rep, IF( _xlfn.ISOMITTED(_xlpm.replace_blanks), "", _xlpm.replace_blanks),
    _xlpm._fltr, IF( _xlfn.ISOMITTED(_xlpm.filter_blanks), 0, IF(_xlpm.filter_blanks, 1, 0)),
    _xlpm._vrt, IF( _xlfn.ISOMITTED(_xlpm.output_vertical), 1, IF(_xlpm.output_vertical, 1, 0)),
    _xlpm._keys, _xlfn.LET(
      _xlpm._rr, ROWS(_xlpm._rh),
      _xlpm._rc, COLUMNS(_xlpm._rh),
      _xlpm._cc, COLUMNS(_xlpm._ch),
      _xlfn.MAKEARRAY(_xlpm._rr * _xlpm._cc, _xlpm._rc, _xlfn.LAMBDA(_xlpm._row,_xlpm._col, INDEX(_xlpm._rh, ROUNDUP(_xlpm._row / _xlpm._cc, 0), _xlpm._col)))
    ),
    _xlpm._names, _xlfn.TOCOL( IF( _xlfn.SEQUENCE( ROWS(_xlpm._rh), 1), _xlpm._ch)),
    _xlpm._values, _xlfn.LET(
      _xlpm._dp, _xlfn.TOCOL(_xlpm._dd),
      IF( ISBLANK(_xlpm._dp), _xlpm._rep, _xlpm._dp)
    ),
    _xlpm._rtn, _xlfn.LET(
      _xlpm._dt, _xlfn.HSTACK(_xlpm._keys, _xlpm._names, _xlpm._values),
      _xlpm._df, IF(_xlpm._fltr, _xlfn._xlws.FILTER(_xlpm._dt, _xlfn.CHOOSECOLS(_xlpm._dt, -1) &lt;&gt; ""), _xlpm._dt),
      IF(NOT(_xlpm._vrt), TRANSPOSE(_xlpm._df), _xlpm._df)
    ),
    CHOOSE(_xlpm._inpChk, _xlpm._rtn, _xlfn.LAMBDA(0), #VALUE!)
  )
)($C$12:$D$19, $E$11:$P$11, $E$12:$P$19, D233, D234, D235)</f>
        <v>Category.1</v>
      </c>
      <c r="E238" s="19" t="str">
        <v>AAA</v>
      </c>
      <c r="F238" s="19" t="str">
        <v>P_1</v>
      </c>
      <c r="G238" s="19">
        <v>1</v>
      </c>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row>
    <row r="239" spans="2:99" x14ac:dyDescent="0.3">
      <c r="C239" s="23"/>
      <c r="D239" s="19" t="str">
        <v>Category.1</v>
      </c>
      <c r="E239" s="19" t="str">
        <v>AAA</v>
      </c>
      <c r="F239" s="19" t="str">
        <v>P_2</v>
      </c>
      <c r="G239" s="19">
        <v>2</v>
      </c>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c r="BP239" s="19"/>
      <c r="BQ239" s="19"/>
      <c r="BR239" s="19"/>
      <c r="BS239" s="19"/>
      <c r="BT239" s="19"/>
      <c r="BU239" s="19"/>
      <c r="BV239" s="19"/>
      <c r="BW239" s="19"/>
      <c r="BX239" s="19"/>
      <c r="BY239" s="19"/>
      <c r="BZ239" s="19"/>
      <c r="CA239" s="19"/>
      <c r="CB239" s="19"/>
      <c r="CC239" s="19"/>
      <c r="CD239" s="19"/>
      <c r="CE239" s="19"/>
      <c r="CF239" s="19"/>
      <c r="CG239" s="19"/>
      <c r="CH239" s="19"/>
      <c r="CI239" s="19"/>
      <c r="CJ239" s="19"/>
      <c r="CK239" s="19"/>
      <c r="CL239" s="19"/>
      <c r="CM239" s="19"/>
      <c r="CN239" s="19"/>
      <c r="CO239" s="19"/>
      <c r="CP239" s="19"/>
      <c r="CQ239" s="19"/>
      <c r="CR239" s="19"/>
      <c r="CS239" s="19"/>
      <c r="CT239" s="19"/>
      <c r="CU239" s="19"/>
    </row>
    <row r="240" spans="2:99" x14ac:dyDescent="0.3">
      <c r="C240" s="23" t="s">
        <v>60</v>
      </c>
      <c r="D240" s="19" t="str">
        <v>Category.1</v>
      </c>
      <c r="E240" s="19" t="str">
        <v>AAA</v>
      </c>
      <c r="F240" s="19" t="str">
        <v>P_3</v>
      </c>
      <c r="G240" s="19">
        <v>3</v>
      </c>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c r="BP240" s="19"/>
      <c r="BQ240" s="19"/>
      <c r="BR240" s="19"/>
      <c r="BS240" s="19"/>
      <c r="BT240" s="19"/>
      <c r="BU240" s="19"/>
      <c r="BV240" s="19"/>
      <c r="BW240" s="19"/>
      <c r="BX240" s="19"/>
      <c r="BY240" s="19"/>
      <c r="BZ240" s="19"/>
      <c r="CA240" s="19"/>
      <c r="CB240" s="19"/>
      <c r="CC240" s="19"/>
      <c r="CD240" s="19"/>
      <c r="CE240" s="19"/>
      <c r="CF240" s="19"/>
      <c r="CG240" s="19"/>
      <c r="CH240" s="19"/>
      <c r="CI240" s="19"/>
      <c r="CJ240" s="19"/>
      <c r="CK240" s="19"/>
      <c r="CL240" s="19"/>
      <c r="CM240" s="19"/>
      <c r="CN240" s="19"/>
      <c r="CO240" s="19"/>
      <c r="CP240" s="19"/>
      <c r="CQ240" s="19"/>
      <c r="CR240" s="19"/>
      <c r="CS240" s="19"/>
      <c r="CT240" s="19"/>
      <c r="CU240" s="19"/>
    </row>
    <row r="241" spans="3:99" x14ac:dyDescent="0.3">
      <c r="C241" s="23" t="s">
        <v>61</v>
      </c>
      <c r="D241" s="19" t="str">
        <v>Category.1</v>
      </c>
      <c r="E241" s="19" t="str">
        <v>AAA</v>
      </c>
      <c r="F241" s="19" t="str">
        <v>P_4</v>
      </c>
      <c r="G241" s="19">
        <v>4</v>
      </c>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c r="BP241" s="19"/>
      <c r="BQ241" s="19"/>
      <c r="BR241" s="19"/>
      <c r="BS241" s="19"/>
      <c r="BT241" s="19"/>
      <c r="BU241" s="19"/>
      <c r="BV241" s="19"/>
      <c r="BW241" s="19"/>
      <c r="BX241" s="19"/>
      <c r="BY241" s="19"/>
      <c r="BZ241" s="19"/>
      <c r="CA241" s="19"/>
      <c r="CB241" s="19"/>
      <c r="CC241" s="19"/>
      <c r="CD241" s="19"/>
      <c r="CE241" s="19"/>
      <c r="CF241" s="19"/>
      <c r="CG241" s="19"/>
      <c r="CH241" s="19"/>
      <c r="CI241" s="19"/>
      <c r="CJ241" s="19"/>
      <c r="CK241" s="19"/>
      <c r="CL241" s="19"/>
      <c r="CM241" s="19"/>
      <c r="CN241" s="19"/>
      <c r="CO241" s="19"/>
      <c r="CP241" s="19"/>
      <c r="CQ241" s="19"/>
      <c r="CR241" s="19"/>
      <c r="CS241" s="19"/>
      <c r="CT241" s="19"/>
      <c r="CU241" s="19"/>
    </row>
    <row r="242" spans="3:99" x14ac:dyDescent="0.3">
      <c r="D242" s="19" t="str">
        <v>Category.1</v>
      </c>
      <c r="E242" s="19" t="str">
        <v>AAA</v>
      </c>
      <c r="F242" s="19" t="str">
        <v>P_5</v>
      </c>
      <c r="G242" s="19">
        <v>5</v>
      </c>
    </row>
    <row r="243" spans="3:99" x14ac:dyDescent="0.3">
      <c r="D243" s="19" t="str">
        <v>Category.1</v>
      </c>
      <c r="E243" s="19" t="str">
        <v>AAA</v>
      </c>
      <c r="F243" s="19" t="str">
        <v>P_6</v>
      </c>
      <c r="G243" s="19">
        <v>6</v>
      </c>
      <c r="I243" s="52" t="str" cm="1">
        <f t="array" aca="1" ref="I243:I274" ca="1" xml:space="preserve"> _xlfn.TEXTSPLIT( _xlfn.FORMULATEXT(D238), , CHAR(10))</f>
        <v>= LAMBDA(row_headers,column_headers,data,[replace_blanks],[filter_blanks],[output_vertical],</v>
      </c>
    </row>
    <row r="244" spans="3:99" x14ac:dyDescent="0.3">
      <c r="D244" s="19" t="str">
        <v>Category.1</v>
      </c>
      <c r="E244" s="19" t="str">
        <v>AAA</v>
      </c>
      <c r="F244" s="19" t="str">
        <v>P_7</v>
      </c>
      <c r="G244" s="19">
        <v>7</v>
      </c>
      <c r="I244" s="52" t="str">
        <f ca="1"/>
        <v xml:space="preserve">  LET(</v>
      </c>
    </row>
    <row r="245" spans="3:99" x14ac:dyDescent="0.3">
      <c r="D245" s="19" t="str">
        <v>Category.1</v>
      </c>
      <c r="E245" s="19" t="str">
        <v>AAA</v>
      </c>
      <c r="F245" s="19" t="str">
        <v>P_8</v>
      </c>
      <c r="G245" s="19">
        <v>8</v>
      </c>
      <c r="I245" s="52" t="str">
        <f ca="1"/>
        <v xml:space="preserve">    _rh, row_headers,</v>
      </c>
    </row>
    <row r="246" spans="3:99" x14ac:dyDescent="0.3">
      <c r="D246" s="19" t="str">
        <v>Category.1</v>
      </c>
      <c r="E246" s="19" t="str">
        <v>AAA</v>
      </c>
      <c r="F246" s="19" t="str">
        <v>P_9</v>
      </c>
      <c r="G246" s="19">
        <v>9</v>
      </c>
      <c r="I246" s="52" t="str">
        <f ca="1"/>
        <v xml:space="preserve">    _ch, column_headers,</v>
      </c>
    </row>
    <row r="247" spans="3:99" x14ac:dyDescent="0.3">
      <c r="D247" s="19" t="str">
        <v>Category.1</v>
      </c>
      <c r="E247" s="19" t="str">
        <v>AAA</v>
      </c>
      <c r="F247" s="19" t="str">
        <v>P_10</v>
      </c>
      <c r="G247" s="19">
        <v>10</v>
      </c>
      <c r="I247" s="52" t="str">
        <f ca="1"/>
        <v xml:space="preserve">    _dd, data,</v>
      </c>
    </row>
    <row r="248" spans="3:99" x14ac:dyDescent="0.3">
      <c r="D248" s="19" t="str">
        <v>Category.1</v>
      </c>
      <c r="E248" s="19" t="str">
        <v>AAA</v>
      </c>
      <c r="F248" s="19" t="str">
        <v>P_11</v>
      </c>
      <c r="G248" s="19">
        <v>11</v>
      </c>
      <c r="I248" s="52" t="str">
        <f ca="1"/>
        <v xml:space="preserve">    _inpChk, IFS(</v>
      </c>
    </row>
    <row r="249" spans="3:99" x14ac:dyDescent="0.3">
      <c r="D249" s="19" t="str">
        <v>Category.1</v>
      </c>
      <c r="E249" s="19" t="str">
        <v>AAA</v>
      </c>
      <c r="F249" s="19" t="str">
        <v>P_12</v>
      </c>
      <c r="G249" s="19">
        <v>12</v>
      </c>
      <c r="I249" s="52" t="str">
        <f ca="1"/>
        <v xml:space="preserve">      IFERROR( OR( ROWS(_rh) &lt; 1, COLUMNS(_rh) &lt; 1, ROWS(_ch) &lt;&gt; 1, COLUMNS(_ch) &lt; 1, ROWS(_dd) &lt; 1, COLUMNS(_dd) &lt; 1), 3), 3,</v>
      </c>
    </row>
    <row r="250" spans="3:99" x14ac:dyDescent="0.3">
      <c r="D250" s="19" t="str">
        <v>Category.1</v>
      </c>
      <c r="E250" s="19" t="str">
        <v>BBB</v>
      </c>
      <c r="F250" s="19" t="str">
        <v>P_1</v>
      </c>
      <c r="G250" s="19">
        <v>13</v>
      </c>
      <c r="I250" s="52" t="str">
        <f ca="1"/>
        <v xml:space="preserve">      IFERROR( OR( ROWS(_dd) &lt;&gt; ROWS(_rh), COLUMNS(_dd) &lt;&gt; COLUMNS(_ch)), 3), 2,</v>
      </c>
    </row>
    <row r="251" spans="3:99" x14ac:dyDescent="0.3">
      <c r="D251" s="19" t="str">
        <v>Category.1</v>
      </c>
      <c r="E251" s="19" t="str">
        <v>BBB</v>
      </c>
      <c r="F251" s="19" t="str">
        <v>P_2</v>
      </c>
      <c r="G251" s="19">
        <v>14</v>
      </c>
      <c r="I251" s="52" t="str">
        <f ca="1"/>
        <v xml:space="preserve">      TRUE, 1</v>
      </c>
    </row>
    <row r="252" spans="3:99" x14ac:dyDescent="0.3">
      <c r="D252" s="19" t="str">
        <v>Category.1</v>
      </c>
      <c r="E252" s="19" t="str">
        <v>BBB</v>
      </c>
      <c r="F252" s="19" t="str">
        <v>P_3</v>
      </c>
      <c r="G252" s="19">
        <v>15</v>
      </c>
      <c r="I252" s="52" t="str">
        <f ca="1"/>
        <v xml:space="preserve">    ),</v>
      </c>
    </row>
    <row r="253" spans="3:99" x14ac:dyDescent="0.3">
      <c r="D253" s="19" t="str">
        <v>Category.1</v>
      </c>
      <c r="E253" s="19" t="str">
        <v>BBB</v>
      </c>
      <c r="F253" s="19" t="str">
        <v>P_4</v>
      </c>
      <c r="G253" s="19">
        <v>16</v>
      </c>
      <c r="I253" s="52" t="str">
        <f ca="1"/>
        <v xml:space="preserve">    _rep, IF( ISOMITTED(replace_blanks), "", replace_blanks),</v>
      </c>
    </row>
    <row r="254" spans="3:99" x14ac:dyDescent="0.3">
      <c r="D254" s="19" t="str">
        <v>Category.1</v>
      </c>
      <c r="E254" s="19" t="str">
        <v>BBB</v>
      </c>
      <c r="F254" s="19" t="str">
        <v>P_5</v>
      </c>
      <c r="G254" s="19">
        <v>17</v>
      </c>
      <c r="I254" s="52" t="str">
        <f ca="1"/>
        <v xml:space="preserve">    _fltr, IF( ISOMITTED(filter_blanks), 0, IF(filter_blanks, 1, 0)),</v>
      </c>
    </row>
    <row r="255" spans="3:99" x14ac:dyDescent="0.3">
      <c r="D255" s="19" t="str">
        <v>Category.1</v>
      </c>
      <c r="E255" s="19" t="str">
        <v>BBB</v>
      </c>
      <c r="F255" s="19" t="str">
        <v>P_6</v>
      </c>
      <c r="G255" s="19">
        <v>18</v>
      </c>
      <c r="I255" s="52" t="str">
        <f ca="1"/>
        <v xml:space="preserve">    _vrt, IF( ISOMITTED(output_vertical), 1, IF(output_vertical, 1, 0)),</v>
      </c>
    </row>
    <row r="256" spans="3:99" x14ac:dyDescent="0.3">
      <c r="D256" s="19" t="str">
        <v>Category.1</v>
      </c>
      <c r="E256" s="19" t="str">
        <v>BBB</v>
      </c>
      <c r="F256" s="19" t="str">
        <v>P_7</v>
      </c>
      <c r="G256" s="19">
        <v>19</v>
      </c>
      <c r="I256" s="52" t="str">
        <f ca="1"/>
        <v xml:space="preserve">    _keys, LET(</v>
      </c>
    </row>
    <row r="257" spans="4:9" x14ac:dyDescent="0.3">
      <c r="D257" s="19" t="str">
        <v>Category.1</v>
      </c>
      <c r="E257" s="19" t="str">
        <v>BBB</v>
      </c>
      <c r="F257" s="19" t="str">
        <v>P_8</v>
      </c>
      <c r="G257" s="19">
        <v>20</v>
      </c>
      <c r="I257" s="52" t="str">
        <f ca="1"/>
        <v xml:space="preserve">      _rr, ROWS(_rh),</v>
      </c>
    </row>
    <row r="258" spans="4:9" x14ac:dyDescent="0.3">
      <c r="D258" s="19" t="str">
        <v>Category.1</v>
      </c>
      <c r="E258" s="19" t="str">
        <v>BBB</v>
      </c>
      <c r="F258" s="19" t="str">
        <v>P_9</v>
      </c>
      <c r="G258" s="19">
        <v>21</v>
      </c>
      <c r="I258" s="52" t="str">
        <f ca="1"/>
        <v xml:space="preserve">      _rc, COLUMNS(_rh),</v>
      </c>
    </row>
    <row r="259" spans="4:9" x14ac:dyDescent="0.3">
      <c r="D259" s="19" t="str">
        <v>Category.1</v>
      </c>
      <c r="E259" s="19" t="str">
        <v>BBB</v>
      </c>
      <c r="F259" s="19" t="str">
        <v>P_10</v>
      </c>
      <c r="G259" s="19">
        <v>22</v>
      </c>
      <c r="I259" s="52" t="str">
        <f ca="1"/>
        <v xml:space="preserve">      _cc, COLUMNS(_ch),</v>
      </c>
    </row>
    <row r="260" spans="4:9" x14ac:dyDescent="0.3">
      <c r="D260" s="19" t="str">
        <v>Category.1</v>
      </c>
      <c r="E260" s="19" t="str">
        <v>BBB</v>
      </c>
      <c r="F260" s="19" t="str">
        <v>P_11</v>
      </c>
      <c r="G260" s="19">
        <v>23</v>
      </c>
      <c r="I260" s="52" t="str">
        <f ca="1"/>
        <v xml:space="preserve">      MAKEARRAY(_rr * _cc, _rc, LAMBDA(_row,_col, INDEX(_rh, ROUNDUP(_row / _cc, 0), _col)))</v>
      </c>
    </row>
    <row r="261" spans="4:9" x14ac:dyDescent="0.3">
      <c r="D261" s="19" t="str">
        <v>Category.1</v>
      </c>
      <c r="E261" s="19" t="str">
        <v>BBB</v>
      </c>
      <c r="F261" s="19" t="str">
        <v>P_12</v>
      </c>
      <c r="G261" s="19">
        <v>24</v>
      </c>
      <c r="I261" s="52" t="str">
        <f ca="1"/>
        <v xml:space="preserve">    ),</v>
      </c>
    </row>
    <row r="262" spans="4:9" x14ac:dyDescent="0.3">
      <c r="D262" s="19" t="str">
        <v>Category.2</v>
      </c>
      <c r="E262" s="19" t="str">
        <v>CCC</v>
      </c>
      <c r="F262" s="19" t="str">
        <v>P_1</v>
      </c>
      <c r="G262" s="19">
        <v>25</v>
      </c>
      <c r="I262" s="52" t="str">
        <f ca="1"/>
        <v xml:space="preserve">    _names, TOCOL( IF( SEQUENCE( ROWS(_rh), 1), _ch)),</v>
      </c>
    </row>
    <row r="263" spans="4:9" x14ac:dyDescent="0.3">
      <c r="D263" s="19" t="str">
        <v>Category.2</v>
      </c>
      <c r="E263" s="19" t="str">
        <v>CCC</v>
      </c>
      <c r="F263" s="19" t="str">
        <v>P_2</v>
      </c>
      <c r="G263" s="19">
        <v>26</v>
      </c>
      <c r="I263" s="52" t="str">
        <f ca="1"/>
        <v xml:space="preserve">    _values, LET(</v>
      </c>
    </row>
    <row r="264" spans="4:9" x14ac:dyDescent="0.3">
      <c r="D264" s="19" t="str">
        <v>Category.2</v>
      </c>
      <c r="E264" s="19" t="str">
        <v>CCC</v>
      </c>
      <c r="F264" s="19" t="str">
        <v>P_3</v>
      </c>
      <c r="G264" s="19">
        <v>27</v>
      </c>
      <c r="I264" s="52" t="str">
        <f ca="1"/>
        <v xml:space="preserve">      _dp, TOCOL(_dd),</v>
      </c>
    </row>
    <row r="265" spans="4:9" x14ac:dyDescent="0.3">
      <c r="D265" s="19" t="str">
        <v>Category.2</v>
      </c>
      <c r="E265" s="19" t="str">
        <v>CCC</v>
      </c>
      <c r="F265" s="19" t="str">
        <v>P_4</v>
      </c>
      <c r="G265" s="19">
        <v>28</v>
      </c>
      <c r="I265" s="52" t="str">
        <f ca="1"/>
        <v xml:space="preserve">      IF( ISBLANK(_dp), _rep, _dp)</v>
      </c>
    </row>
    <row r="266" spans="4:9" x14ac:dyDescent="0.3">
      <c r="D266" s="19" t="str">
        <v>Category.2</v>
      </c>
      <c r="E266" s="19" t="str">
        <v>CCC</v>
      </c>
      <c r="F266" s="19" t="str">
        <v>P_5</v>
      </c>
      <c r="G266" s="19">
        <v>29</v>
      </c>
      <c r="I266" s="52" t="str">
        <f ca="1"/>
        <v xml:space="preserve">    ),</v>
      </c>
    </row>
    <row r="267" spans="4:9" x14ac:dyDescent="0.3">
      <c r="D267" s="19" t="str">
        <v>Category.2</v>
      </c>
      <c r="E267" s="19" t="str">
        <v>CCC</v>
      </c>
      <c r="F267" s="19" t="str">
        <v>P_6</v>
      </c>
      <c r="G267" s="19">
        <v>30</v>
      </c>
      <c r="I267" s="52" t="str">
        <f ca="1"/>
        <v xml:space="preserve">    _rtn, LET(</v>
      </c>
    </row>
    <row r="268" spans="4:9" x14ac:dyDescent="0.3">
      <c r="D268" s="19" t="str">
        <v>Category.2</v>
      </c>
      <c r="E268" s="19" t="str">
        <v>CCC</v>
      </c>
      <c r="F268" s="19" t="str">
        <v>P_7</v>
      </c>
      <c r="G268" s="19">
        <v>31</v>
      </c>
      <c r="I268" s="52" t="str">
        <f ca="1"/>
        <v xml:space="preserve">      _dt, HSTACK(_keys, _names, _values),</v>
      </c>
    </row>
    <row r="269" spans="4:9" x14ac:dyDescent="0.3">
      <c r="D269" s="19" t="str">
        <v>Category.2</v>
      </c>
      <c r="E269" s="19" t="str">
        <v>CCC</v>
      </c>
      <c r="F269" s="19" t="str">
        <v>P_8</v>
      </c>
      <c r="G269" s="19">
        <v>32</v>
      </c>
      <c r="I269" s="52" t="str">
        <f ca="1"/>
        <v xml:space="preserve">      _df, IF(_fltr, FILTER(_dt, CHOOSECOLS(_dt, -1) &lt;&gt; ""), _dt),</v>
      </c>
    </row>
    <row r="270" spans="4:9" x14ac:dyDescent="0.3">
      <c r="D270" s="19" t="str">
        <v>Category.2</v>
      </c>
      <c r="E270" s="19" t="str">
        <v>CCC</v>
      </c>
      <c r="F270" s="19" t="str">
        <v>P_9</v>
      </c>
      <c r="G270" s="19">
        <v>33</v>
      </c>
      <c r="I270" s="52" t="str">
        <f ca="1"/>
        <v xml:space="preserve">      IF(NOT(_vrt), TRANSPOSE(_df), _df)</v>
      </c>
    </row>
    <row r="271" spans="4:9" x14ac:dyDescent="0.3">
      <c r="D271" s="19" t="str">
        <v>Category.2</v>
      </c>
      <c r="E271" s="19" t="str">
        <v>CCC</v>
      </c>
      <c r="F271" s="19" t="str">
        <v>P_10</v>
      </c>
      <c r="G271" s="19">
        <v>34</v>
      </c>
      <c r="I271" s="52" t="str">
        <f ca="1"/>
        <v xml:space="preserve">    ),</v>
      </c>
    </row>
    <row r="272" spans="4:9" x14ac:dyDescent="0.3">
      <c r="D272" s="19" t="str">
        <v>Category.2</v>
      </c>
      <c r="E272" s="19" t="str">
        <v>CCC</v>
      </c>
      <c r="F272" s="19" t="str">
        <v>P_11</v>
      </c>
      <c r="G272" s="19">
        <v>35</v>
      </c>
      <c r="I272" s="52" t="str">
        <f ca="1"/>
        <v xml:space="preserve">    CHOOSE(_inpChk, _rtn, LAMBDA(0), #VALUE!)</v>
      </c>
    </row>
    <row r="273" spans="4:9" x14ac:dyDescent="0.3">
      <c r="D273" s="19" t="str">
        <v>Category.2</v>
      </c>
      <c r="E273" s="19" t="str">
        <v>CCC</v>
      </c>
      <c r="F273" s="19" t="str">
        <v>P_12</v>
      </c>
      <c r="G273" s="19">
        <v>36</v>
      </c>
      <c r="I273" s="52" t="str">
        <f ca="1"/>
        <v xml:space="preserve">  )</v>
      </c>
    </row>
    <row r="274" spans="4:9" x14ac:dyDescent="0.3">
      <c r="D274" s="19" t="str">
        <v>Category.2</v>
      </c>
      <c r="E274" s="19" t="str">
        <v>DDD</v>
      </c>
      <c r="F274" s="19" t="str">
        <v>P_1</v>
      </c>
      <c r="G274" s="19">
        <v>37</v>
      </c>
      <c r="I274" s="52" t="str">
        <f ca="1"/>
        <v>)($C$12:$D$19, $E$11:$P$11, $E$12:$P$19, D233, D234, D235)</v>
      </c>
    </row>
    <row r="275" spans="4:9" x14ac:dyDescent="0.3">
      <c r="D275" s="19" t="str">
        <v>Category.2</v>
      </c>
      <c r="E275" s="19" t="str">
        <v>DDD</v>
      </c>
      <c r="F275" s="19" t="str">
        <v>P_2</v>
      </c>
      <c r="G275" s="19">
        <v>38</v>
      </c>
    </row>
    <row r="276" spans="4:9" x14ac:dyDescent="0.3">
      <c r="D276" s="19" t="str">
        <v>Category.2</v>
      </c>
      <c r="E276" s="19" t="str">
        <v>DDD</v>
      </c>
      <c r="F276" s="19" t="str">
        <v>P_3</v>
      </c>
      <c r="G276" s="19">
        <v>39</v>
      </c>
    </row>
    <row r="277" spans="4:9" x14ac:dyDescent="0.3">
      <c r="D277" s="19" t="str">
        <v>Category.2</v>
      </c>
      <c r="E277" s="19" t="str">
        <v>DDD</v>
      </c>
      <c r="F277" s="19" t="str">
        <v>P_4</v>
      </c>
      <c r="G277" s="19">
        <v>40</v>
      </c>
    </row>
    <row r="278" spans="4:9" x14ac:dyDescent="0.3">
      <c r="D278" s="19" t="str">
        <v>Category.2</v>
      </c>
      <c r="E278" s="19" t="str">
        <v>DDD</v>
      </c>
      <c r="F278" s="19" t="str">
        <v>P_5</v>
      </c>
      <c r="G278" s="19">
        <v>41</v>
      </c>
    </row>
    <row r="279" spans="4:9" x14ac:dyDescent="0.3">
      <c r="D279" s="19" t="str">
        <v>Category.2</v>
      </c>
      <c r="E279" s="19" t="str">
        <v>DDD</v>
      </c>
      <c r="F279" s="19" t="str">
        <v>P_6</v>
      </c>
      <c r="G279" s="19">
        <v>42</v>
      </c>
    </row>
    <row r="280" spans="4:9" x14ac:dyDescent="0.3">
      <c r="D280" s="19" t="str">
        <v>Category.2</v>
      </c>
      <c r="E280" s="19" t="str">
        <v>DDD</v>
      </c>
      <c r="F280" s="19" t="str">
        <v>P_7</v>
      </c>
      <c r="G280" s="19">
        <v>43</v>
      </c>
    </row>
    <row r="281" spans="4:9" x14ac:dyDescent="0.3">
      <c r="D281" s="19" t="str">
        <v>Category.2</v>
      </c>
      <c r="E281" s="19" t="str">
        <v>DDD</v>
      </c>
      <c r="F281" s="19" t="str">
        <v>P_8</v>
      </c>
      <c r="G281" s="19">
        <v>44</v>
      </c>
    </row>
    <row r="282" spans="4:9" x14ac:dyDescent="0.3">
      <c r="D282" s="19" t="str">
        <v>Category.2</v>
      </c>
      <c r="E282" s="19" t="str">
        <v>DDD</v>
      </c>
      <c r="F282" s="19" t="str">
        <v>P_9</v>
      </c>
      <c r="G282" s="19">
        <v>45</v>
      </c>
    </row>
    <row r="283" spans="4:9" x14ac:dyDescent="0.3">
      <c r="D283" s="19" t="str">
        <v>Category.2</v>
      </c>
      <c r="E283" s="19" t="str">
        <v>DDD</v>
      </c>
      <c r="F283" s="19" t="str">
        <v>P_10</v>
      </c>
      <c r="G283" s="19">
        <v>46</v>
      </c>
    </row>
    <row r="284" spans="4:9" x14ac:dyDescent="0.3">
      <c r="D284" s="19" t="str">
        <v>Category.2</v>
      </c>
      <c r="E284" s="19" t="str">
        <v>DDD</v>
      </c>
      <c r="F284" s="19" t="str">
        <v>P_11</v>
      </c>
      <c r="G284" s="19">
        <v>47</v>
      </c>
    </row>
    <row r="285" spans="4:9" x14ac:dyDescent="0.3">
      <c r="D285" s="19" t="str">
        <v>Category.2</v>
      </c>
      <c r="E285" s="19" t="str">
        <v>DDD</v>
      </c>
      <c r="F285" s="19" t="str">
        <v>P_12</v>
      </c>
      <c r="G285" s="19">
        <v>48</v>
      </c>
    </row>
    <row r="286" spans="4:9" x14ac:dyDescent="0.3">
      <c r="D286" s="19" t="str">
        <v>Category.3</v>
      </c>
      <c r="E286" s="19" t="str">
        <v>EEE</v>
      </c>
      <c r="F286" s="19" t="str">
        <v>P_1</v>
      </c>
      <c r="G286" s="19">
        <v>49</v>
      </c>
    </row>
    <row r="287" spans="4:9" x14ac:dyDescent="0.3">
      <c r="D287" s="19" t="str">
        <v>Category.3</v>
      </c>
      <c r="E287" s="19" t="str">
        <v>EEE</v>
      </c>
      <c r="F287" s="19" t="str">
        <v>P_2</v>
      </c>
      <c r="G287" s="19">
        <v>50</v>
      </c>
    </row>
    <row r="288" spans="4:9" x14ac:dyDescent="0.3">
      <c r="D288" s="19" t="str">
        <v>Category.3</v>
      </c>
      <c r="E288" s="19" t="str">
        <v>EEE</v>
      </c>
      <c r="F288" s="19" t="str">
        <v>P_3</v>
      </c>
      <c r="G288" s="19">
        <v>51</v>
      </c>
    </row>
    <row r="289" spans="4:7" x14ac:dyDescent="0.3">
      <c r="D289" s="19" t="str">
        <v>Category.3</v>
      </c>
      <c r="E289" s="19" t="str">
        <v>EEE</v>
      </c>
      <c r="F289" s="19" t="str">
        <v>P_4</v>
      </c>
      <c r="G289" s="19">
        <v>52</v>
      </c>
    </row>
    <row r="290" spans="4:7" x14ac:dyDescent="0.3">
      <c r="D290" s="19" t="str">
        <v>Category.3</v>
      </c>
      <c r="E290" s="19" t="str">
        <v>EEE</v>
      </c>
      <c r="F290" s="19" t="str">
        <v>P_5</v>
      </c>
      <c r="G290" s="19">
        <v>53</v>
      </c>
    </row>
    <row r="291" spans="4:7" x14ac:dyDescent="0.3">
      <c r="D291" s="19" t="str">
        <v>Category.3</v>
      </c>
      <c r="E291" s="19" t="str">
        <v>EEE</v>
      </c>
      <c r="F291" s="19" t="str">
        <v>P_6</v>
      </c>
      <c r="G291" s="19">
        <v>54</v>
      </c>
    </row>
    <row r="292" spans="4:7" x14ac:dyDescent="0.3">
      <c r="D292" s="19" t="str">
        <v>Category.3</v>
      </c>
      <c r="E292" s="19" t="str">
        <v>EEE</v>
      </c>
      <c r="F292" s="19" t="str">
        <v>P_7</v>
      </c>
      <c r="G292" s="19">
        <v>55</v>
      </c>
    </row>
    <row r="293" spans="4:7" x14ac:dyDescent="0.3">
      <c r="D293" s="19" t="str">
        <v>Category.3</v>
      </c>
      <c r="E293" s="19" t="str">
        <v>EEE</v>
      </c>
      <c r="F293" s="19" t="str">
        <v>P_8</v>
      </c>
      <c r="G293" s="19">
        <v>56</v>
      </c>
    </row>
    <row r="294" spans="4:7" x14ac:dyDescent="0.3">
      <c r="D294" s="19" t="str">
        <v>Category.3</v>
      </c>
      <c r="E294" s="19" t="str">
        <v>EEE</v>
      </c>
      <c r="F294" s="19" t="str">
        <v>P_9</v>
      </c>
      <c r="G294" s="19">
        <v>57</v>
      </c>
    </row>
    <row r="295" spans="4:7" x14ac:dyDescent="0.3">
      <c r="D295" s="19" t="str">
        <v>Category.3</v>
      </c>
      <c r="E295" s="19" t="str">
        <v>EEE</v>
      </c>
      <c r="F295" s="19" t="str">
        <v>P_10</v>
      </c>
      <c r="G295" s="19">
        <v>58</v>
      </c>
    </row>
    <row r="296" spans="4:7" x14ac:dyDescent="0.3">
      <c r="D296" s="19" t="str">
        <v>Category.3</v>
      </c>
      <c r="E296" s="19" t="str">
        <v>EEE</v>
      </c>
      <c r="F296" s="19" t="str">
        <v>P_11</v>
      </c>
      <c r="G296" s="19">
        <v>59</v>
      </c>
    </row>
    <row r="297" spans="4:7" x14ac:dyDescent="0.3">
      <c r="D297" s="19" t="str">
        <v>Category.3</v>
      </c>
      <c r="E297" s="19" t="str">
        <v>EEE</v>
      </c>
      <c r="F297" s="19" t="str">
        <v>P_12</v>
      </c>
      <c r="G297" s="19">
        <v>60</v>
      </c>
    </row>
    <row r="298" spans="4:7" x14ac:dyDescent="0.3">
      <c r="D298" s="19" t="str">
        <v>Category.3</v>
      </c>
      <c r="E298" s="19" t="str">
        <v>FFF</v>
      </c>
      <c r="F298" s="19" t="str">
        <v>P_1</v>
      </c>
      <c r="G298" s="19">
        <v>61</v>
      </c>
    </row>
    <row r="299" spans="4:7" x14ac:dyDescent="0.3">
      <c r="D299" s="19" t="str">
        <v>Category.3</v>
      </c>
      <c r="E299" s="19" t="str">
        <v>FFF</v>
      </c>
      <c r="F299" s="19" t="str">
        <v>P_2</v>
      </c>
      <c r="G299" s="19">
        <v>62</v>
      </c>
    </row>
    <row r="300" spans="4:7" x14ac:dyDescent="0.3">
      <c r="D300" s="19" t="str">
        <v>Category.3</v>
      </c>
      <c r="E300" s="19" t="str">
        <v>FFF</v>
      </c>
      <c r="F300" s="19" t="str">
        <v>P_3</v>
      </c>
      <c r="G300" s="19">
        <v>63</v>
      </c>
    </row>
    <row r="301" spans="4:7" x14ac:dyDescent="0.3">
      <c r="D301" s="19" t="str">
        <v>Category.3</v>
      </c>
      <c r="E301" s="19" t="str">
        <v>FFF</v>
      </c>
      <c r="F301" s="19" t="str">
        <v>P_4</v>
      </c>
      <c r="G301" s="19">
        <v>64</v>
      </c>
    </row>
    <row r="302" spans="4:7" x14ac:dyDescent="0.3">
      <c r="D302" s="19" t="str">
        <v>Category.3</v>
      </c>
      <c r="E302" s="19" t="str">
        <v>FFF</v>
      </c>
      <c r="F302" s="19" t="str">
        <v>P_5</v>
      </c>
      <c r="G302" s="19">
        <v>65</v>
      </c>
    </row>
    <row r="303" spans="4:7" x14ac:dyDescent="0.3">
      <c r="D303" s="19" t="str">
        <v>Category.3</v>
      </c>
      <c r="E303" s="19" t="str">
        <v>FFF</v>
      </c>
      <c r="F303" s="19" t="str">
        <v>P_6</v>
      </c>
      <c r="G303" s="19">
        <v>66</v>
      </c>
    </row>
    <row r="304" spans="4:7" x14ac:dyDescent="0.3">
      <c r="D304" s="19" t="str">
        <v>Category.3</v>
      </c>
      <c r="E304" s="19" t="str">
        <v>FFF</v>
      </c>
      <c r="F304" s="19" t="str">
        <v>P_7</v>
      </c>
      <c r="G304" s="19">
        <v>67</v>
      </c>
    </row>
    <row r="305" spans="4:7" x14ac:dyDescent="0.3">
      <c r="D305" s="19" t="str">
        <v>Category.3</v>
      </c>
      <c r="E305" s="19" t="str">
        <v>FFF</v>
      </c>
      <c r="F305" s="19" t="str">
        <v>P_8</v>
      </c>
      <c r="G305" s="19">
        <v>68</v>
      </c>
    </row>
    <row r="306" spans="4:7" x14ac:dyDescent="0.3">
      <c r="D306" s="19" t="str">
        <v>Category.3</v>
      </c>
      <c r="E306" s="19" t="str">
        <v>FFF</v>
      </c>
      <c r="F306" s="19" t="str">
        <v>P_9</v>
      </c>
      <c r="G306" s="19">
        <v>69</v>
      </c>
    </row>
    <row r="307" spans="4:7" x14ac:dyDescent="0.3">
      <c r="D307" s="19" t="str">
        <v>Category.3</v>
      </c>
      <c r="E307" s="19" t="str">
        <v>FFF</v>
      </c>
      <c r="F307" s="19" t="str">
        <v>P_10</v>
      </c>
      <c r="G307" s="19">
        <v>70</v>
      </c>
    </row>
    <row r="308" spans="4:7" x14ac:dyDescent="0.3">
      <c r="D308" s="19" t="str">
        <v>Category.3</v>
      </c>
      <c r="E308" s="19" t="str">
        <v>FFF</v>
      </c>
      <c r="F308" s="19" t="str">
        <v>P_11</v>
      </c>
      <c r="G308" s="19">
        <v>71</v>
      </c>
    </row>
    <row r="309" spans="4:7" x14ac:dyDescent="0.3">
      <c r="D309" s="19" t="str">
        <v>Category.3</v>
      </c>
      <c r="E309" s="19" t="str">
        <v>FFF</v>
      </c>
      <c r="F309" s="19" t="str">
        <v>P_12</v>
      </c>
      <c r="G309" s="19">
        <v>72</v>
      </c>
    </row>
    <row r="310" spans="4:7" x14ac:dyDescent="0.3">
      <c r="D310" s="19" t="str">
        <v>Category.4</v>
      </c>
      <c r="E310" s="19" t="str">
        <v>GGG</v>
      </c>
      <c r="F310" s="19" t="str">
        <v>P_1</v>
      </c>
      <c r="G310" s="19">
        <v>73</v>
      </c>
    </row>
    <row r="311" spans="4:7" x14ac:dyDescent="0.3">
      <c r="D311" s="19" t="str">
        <v>Category.4</v>
      </c>
      <c r="E311" s="19" t="str">
        <v>GGG</v>
      </c>
      <c r="F311" s="19" t="str">
        <v>P_2</v>
      </c>
      <c r="G311" s="19">
        <v>74</v>
      </c>
    </row>
    <row r="312" spans="4:7" x14ac:dyDescent="0.3">
      <c r="D312" s="19" t="str">
        <v>Category.4</v>
      </c>
      <c r="E312" s="19" t="str">
        <v>GGG</v>
      </c>
      <c r="F312" s="19" t="str">
        <v>P_3</v>
      </c>
      <c r="G312" s="19">
        <v>75</v>
      </c>
    </row>
    <row r="313" spans="4:7" x14ac:dyDescent="0.3">
      <c r="D313" s="19" t="str">
        <v>Category.4</v>
      </c>
      <c r="E313" s="19" t="str">
        <v>GGG</v>
      </c>
      <c r="F313" s="19" t="str">
        <v>P_4</v>
      </c>
      <c r="G313" s="19">
        <v>76</v>
      </c>
    </row>
    <row r="314" spans="4:7" x14ac:dyDescent="0.3">
      <c r="D314" s="19" t="str">
        <v>Category.4</v>
      </c>
      <c r="E314" s="19" t="str">
        <v>GGG</v>
      </c>
      <c r="F314" s="19" t="str">
        <v>P_5</v>
      </c>
      <c r="G314" s="19">
        <v>77</v>
      </c>
    </row>
    <row r="315" spans="4:7" x14ac:dyDescent="0.3">
      <c r="D315" s="19" t="str">
        <v>Category.4</v>
      </c>
      <c r="E315" s="19" t="str">
        <v>GGG</v>
      </c>
      <c r="F315" s="19" t="str">
        <v>P_6</v>
      </c>
      <c r="G315" s="19">
        <v>78</v>
      </c>
    </row>
    <row r="316" spans="4:7" x14ac:dyDescent="0.3">
      <c r="D316" s="19" t="str">
        <v>Category.4</v>
      </c>
      <c r="E316" s="19" t="str">
        <v>GGG</v>
      </c>
      <c r="F316" s="19" t="str">
        <v>P_7</v>
      </c>
      <c r="G316" s="19">
        <v>79</v>
      </c>
    </row>
    <row r="317" spans="4:7" x14ac:dyDescent="0.3">
      <c r="D317" s="19" t="str">
        <v>Category.4</v>
      </c>
      <c r="E317" s="19" t="str">
        <v>GGG</v>
      </c>
      <c r="F317" s="19" t="str">
        <v>P_8</v>
      </c>
      <c r="G317" s="19">
        <v>80</v>
      </c>
    </row>
    <row r="318" spans="4:7" x14ac:dyDescent="0.3">
      <c r="D318" s="19" t="str">
        <v>Category.4</v>
      </c>
      <c r="E318" s="19" t="str">
        <v>GGG</v>
      </c>
      <c r="F318" s="19" t="str">
        <v>P_9</v>
      </c>
      <c r="G318" s="19">
        <v>81</v>
      </c>
    </row>
    <row r="319" spans="4:7" x14ac:dyDescent="0.3">
      <c r="D319" s="19" t="str">
        <v>Category.4</v>
      </c>
      <c r="E319" s="19" t="str">
        <v>GGG</v>
      </c>
      <c r="F319" s="19" t="str">
        <v>P_10</v>
      </c>
      <c r="G319" s="19">
        <v>82</v>
      </c>
    </row>
    <row r="320" spans="4:7" x14ac:dyDescent="0.3">
      <c r="D320" s="19" t="str">
        <v>Category.4</v>
      </c>
      <c r="E320" s="19" t="str">
        <v>GGG</v>
      </c>
      <c r="F320" s="19" t="str">
        <v>P_11</v>
      </c>
      <c r="G320" s="19">
        <v>83</v>
      </c>
    </row>
    <row r="321" spans="2:21" x14ac:dyDescent="0.3">
      <c r="D321" s="19" t="str">
        <v>Category.4</v>
      </c>
      <c r="E321" s="19" t="str">
        <v>GGG</v>
      </c>
      <c r="F321" s="19" t="str">
        <v>P_12</v>
      </c>
      <c r="G321" s="19">
        <v>84</v>
      </c>
    </row>
    <row r="322" spans="2:21" x14ac:dyDescent="0.3">
      <c r="D322" s="19" t="str">
        <v>Category.4</v>
      </c>
      <c r="E322" s="19" t="str">
        <v>HHH</v>
      </c>
      <c r="F322" s="19" t="str">
        <v>P_1</v>
      </c>
      <c r="G322" s="19">
        <v>85</v>
      </c>
    </row>
    <row r="323" spans="2:21" x14ac:dyDescent="0.3">
      <c r="D323" s="19" t="str">
        <v>Category.4</v>
      </c>
      <c r="E323" s="19" t="str">
        <v>HHH</v>
      </c>
      <c r="F323" s="19" t="str">
        <v>P_2</v>
      </c>
      <c r="G323" s="19">
        <v>86</v>
      </c>
    </row>
    <row r="324" spans="2:21" x14ac:dyDescent="0.3">
      <c r="D324" s="19" t="str">
        <v>Category.4</v>
      </c>
      <c r="E324" s="19" t="str">
        <v>HHH</v>
      </c>
      <c r="F324" s="19" t="str">
        <v>P_3</v>
      </c>
      <c r="G324" s="19">
        <v>87</v>
      </c>
    </row>
    <row r="325" spans="2:21" x14ac:dyDescent="0.3">
      <c r="D325" s="19" t="str">
        <v>Category.4</v>
      </c>
      <c r="E325" s="19" t="str">
        <v>HHH</v>
      </c>
      <c r="F325" s="19" t="str">
        <v>P_4</v>
      </c>
      <c r="G325" s="19">
        <v>88</v>
      </c>
    </row>
    <row r="326" spans="2:21" x14ac:dyDescent="0.3">
      <c r="D326" s="19" t="str">
        <v>Category.4</v>
      </c>
      <c r="E326" s="19" t="str">
        <v>HHH</v>
      </c>
      <c r="F326" s="19" t="str">
        <v>P_5</v>
      </c>
      <c r="G326" s="19">
        <v>89</v>
      </c>
    </row>
    <row r="327" spans="2:21" x14ac:dyDescent="0.3">
      <c r="D327" s="19" t="str">
        <v>Category.4</v>
      </c>
      <c r="E327" s="19" t="str">
        <v>HHH</v>
      </c>
      <c r="F327" s="19" t="str">
        <v>P_6</v>
      </c>
      <c r="G327" s="19">
        <v>90</v>
      </c>
    </row>
    <row r="328" spans="2:21" x14ac:dyDescent="0.3">
      <c r="D328" s="19" t="str">
        <v>Category.4</v>
      </c>
      <c r="E328" s="19" t="str">
        <v>HHH</v>
      </c>
      <c r="F328" s="19" t="str">
        <v>P_7</v>
      </c>
      <c r="G328" s="19">
        <v>91</v>
      </c>
    </row>
    <row r="329" spans="2:21" x14ac:dyDescent="0.3">
      <c r="D329" s="19" t="str">
        <v>Category.4</v>
      </c>
      <c r="E329" s="19" t="str">
        <v>HHH</v>
      </c>
      <c r="F329" s="19" t="str">
        <v>P_8</v>
      </c>
      <c r="G329" s="19">
        <v>92</v>
      </c>
    </row>
    <row r="330" spans="2:21" x14ac:dyDescent="0.3">
      <c r="D330" s="19" t="str">
        <v>Category.4</v>
      </c>
      <c r="E330" s="19" t="str">
        <v>HHH</v>
      </c>
      <c r="F330" s="19" t="str">
        <v>P_9</v>
      </c>
      <c r="G330" s="19">
        <v>93</v>
      </c>
    </row>
    <row r="331" spans="2:21" x14ac:dyDescent="0.3">
      <c r="D331" s="19" t="str">
        <v>Category.4</v>
      </c>
      <c r="E331" s="19" t="str">
        <v>HHH</v>
      </c>
      <c r="F331" s="19" t="str">
        <v>P_10</v>
      </c>
      <c r="G331" s="19">
        <v>94</v>
      </c>
    </row>
    <row r="332" spans="2:21" x14ac:dyDescent="0.3">
      <c r="D332" s="19" t="str">
        <v>Category.4</v>
      </c>
      <c r="E332" s="19" t="str">
        <v>HHH</v>
      </c>
      <c r="F332" s="19" t="str">
        <v>P_11</v>
      </c>
      <c r="G332" s="19">
        <v>95</v>
      </c>
    </row>
    <row r="333" spans="2:21" x14ac:dyDescent="0.3">
      <c r="D333" s="19" t="str">
        <v>Category.4</v>
      </c>
      <c r="E333" s="19" t="str">
        <v>HHH</v>
      </c>
      <c r="F333" s="19" t="str">
        <v>P_12</v>
      </c>
      <c r="G333" s="19">
        <v>96</v>
      </c>
    </row>
    <row r="336" spans="2:21" x14ac:dyDescent="0.3">
      <c r="B336" s="28" t="s">
        <v>79</v>
      </c>
      <c r="C336" s="27"/>
      <c r="D336" s="27"/>
      <c r="E336" s="27"/>
      <c r="F336" s="27"/>
      <c r="G336" s="27"/>
      <c r="H336" s="27"/>
      <c r="I336" s="27"/>
      <c r="J336" s="27"/>
      <c r="K336" s="27"/>
      <c r="L336" s="27"/>
      <c r="M336" s="27"/>
      <c r="N336" s="27"/>
      <c r="O336" s="27"/>
      <c r="P336" s="27"/>
      <c r="Q336" s="27"/>
      <c r="R336" s="27"/>
      <c r="S336" s="27"/>
      <c r="T336" s="27"/>
      <c r="U336" s="27"/>
    </row>
    <row r="338" spans="3:99" x14ac:dyDescent="0.3">
      <c r="C338" s="24" t="s">
        <v>69</v>
      </c>
      <c r="D338" s="26">
        <v>0</v>
      </c>
    </row>
    <row r="339" spans="3:99" x14ac:dyDescent="0.3">
      <c r="C339" s="24" t="s">
        <v>62</v>
      </c>
      <c r="D339" s="25" t="str">
        <f xml:space="preserve"> ""</f>
        <v/>
      </c>
    </row>
    <row r="340" spans="3:99" x14ac:dyDescent="0.3">
      <c r="C340" s="24" t="s">
        <v>63</v>
      </c>
      <c r="D340" s="26">
        <v>0</v>
      </c>
    </row>
    <row r="341" spans="3:99" x14ac:dyDescent="0.3">
      <c r="C341" s="24" t="s">
        <v>70</v>
      </c>
      <c r="D341" s="26">
        <v>0</v>
      </c>
    </row>
    <row r="342" spans="3:99" x14ac:dyDescent="0.3">
      <c r="C342" s="24" t="s">
        <v>64</v>
      </c>
      <c r="D342" s="26">
        <v>1</v>
      </c>
    </row>
    <row r="344" spans="3:99" ht="14.4" thickBot="1" x14ac:dyDescent="0.35">
      <c r="C344" s="21"/>
      <c r="D344" s="21" t="s">
        <v>59</v>
      </c>
      <c r="E344" s="21"/>
      <c r="F344" s="21" t="s">
        <v>60</v>
      </c>
      <c r="G344" s="21"/>
      <c r="H344" s="21" t="s">
        <v>61</v>
      </c>
    </row>
    <row r="345" spans="3:99" x14ac:dyDescent="0.3">
      <c r="C345" s="23" t="s">
        <v>59</v>
      </c>
      <c r="D345" s="19" t="str" cm="1">
        <f t="array" ref="D345:H440" xml:space="preserve"> _xlfn.LAMBDA(_xlpm.data,_xlpm.row_headers,_xlpm.column_headers,_xlop.by_column,_xlop.replace_blanks,_xlop.filter_blanks,_xlop.filter_errors,_xlop.output_vertical,
  _xlfn.LET(
    _xlpm._dd, _xlpm.data,
    _xlpm._rh, _xlpm.row_headers,
    _xlpm._ch, _xlpm.column_headers,
    _xlpm._byCol, IF( _xlfn.ISOMITTED(_xlpm.by_column), 0, IF(_xlpm.by_column, 1, 0)),
    _xlpm._rep, IF( _xlfn.ISOMITTED(_xlpm.replace_blanks), "",
      IF( ISLOGICAL(_xlpm.replace_blanks),
        IF(_xlpm.replace_blanks, NA(), ""),
        _xlpm.replace_blanks)
    ),
    _xlpm._fltrB, IF( _xlfn.ISOMITTED(_xlpm.filter_blanks), 0, IF(_xlpm.filter_blanks, 1, 0)),
    _xlpm._fltrE, IF( _xlfn.ISOMITTED(_xlpm.filter_errors), 0, IF(_xlpm.filter_errors, 1, 0)),
    _xlpm._vrt, IF( _xlfn.ISOMITTED(_xlpm.output_vertical), 1, IF(_xlpm.output_vertical, 1, 0)),
    _xlpm._inpChk, _xlfn.IFS(
      IFERROR( OR( ROWS(_xlpm._rh) &lt; 1, COLUMNS(_xlpm._rh) &lt; 1, ROWS(_xlpm._ch) &lt; 1, COLUMNS(_xlpm._ch) &lt; 1, ROWS(_xlpm._dd) &lt; 1, COLUMNS(_xlpm._dd) &lt; 1), 3), 3,
      IFERROR( OR( ROWS(_xlpm._dd) &lt;&gt; ROWS(_xlpm._rh), COLUMNS(_xlpm._dd) &lt;&gt; COLUMNS(_xlpm._ch)), 3), 2,
      TRUE, 1
    ),
    _xlpm._kCols, IF(_xlpm._byCol, TRANSPOSE(_xlpm._ch), _xlpm._rh),
    _xlpm._nCols, IF(_xlpm._byCol, _xlpm._rh, TRANSPOSE(_xlpm._ch)),
    _xlpm._rK, ROWS(_xlpm._kCols),
    _xlpm._cK, COLUMNS(_xlpm._kCols),
    _xlpm._rN, ROWS(_xlpm._nCols),
    _xlpm._cN, COLUMNS(_xlpm._nCols),
    _xlpm._keys, _xlfn.LET(
      _xlpm._kp, _xlfn.MAKEARRAY(_xlpm._rK * _xlpm._rN, _xlpm._cK, _xlfn.LAMBDA(_xlpm._row,_xlpm._col, INDEX(_xlpm._kCols, ROUNDUP(_xlpm._row / _xlpm._rN, 0), _xlpm._col))),
      IF( ISBLANK(_xlpm._kp), "", _xlpm._kp)
    ),
    _xlpm._names, _xlfn.LET(
      _xlpm._np, _xlfn.MAKEARRAY(_xlpm._rK * _xlpm._rN, _xlpm._cN, _xlfn.LAMBDA(_xlpm._row,_xlpm._col, INDEX(_xlpm._nCols, MOD(_xlpm._row - 1, _xlpm._rN) + 1, _xlpm._col))),
      IF( ISBLANK(_xlpm._np), "", _xlpm._np)
    ),
    _xlpm._values, _xlfn.LET(
      _xlpm._dp, _xlfn.TOCOL(_xlpm._dd, , _xlpm._byCol),
      IF( ISBLANK(_xlpm._dp), _xlpm._rep, _xlpm._dp)
    ),
    _xlpm._rtn, _xlfn.LET(
      _xlpm._dt, _xlfn.HSTACK(_xlpm._keys, _xlpm._names, _xlpm._values),
      _xlpm._vl, _xlfn.CHOOSECOLS(_xlpm._dt, -1),
      _xlpm._dfB, IF(_xlpm._fltrB, _xlfn._xlws.FILTER(_xlpm._dt, IF( ISERROR(_xlpm._vl), TRUE, _xlfn.IFNA(_xlpm._vl, "#") &lt;&gt; "")), _xlpm._dt),
      _xlpm._dfE, IF(_xlpm._fltrE, _xlfn._xlws.FILTER(_xlpm._dfB, NOT(ISERROR( _xlfn.CHOOSECOLS(_xlpm._dfB, -1)))), _xlpm._dfB),
      IF(NOT(_xlpm._vrt), TRANSPOSE(_xlpm._dfE), _xlpm._dfE)
    ),
    CHOOSE(_xlpm._inpChk, _xlpm._rtn, _xlfn.LAMBDA(0), #VALUE!)
  )
)($E$12:$P$19, $C$12:$D$19, $E$10:$P$11, D338, D339, D340, D341, D342)</f>
        <v>Category.1</v>
      </c>
      <c r="E345" s="19" t="str">
        <v>AAA</v>
      </c>
      <c r="F345" s="19" t="str">
        <v>Jan</v>
      </c>
      <c r="G345" s="19" t="str">
        <v>P_1</v>
      </c>
      <c r="H345" s="19">
        <v>1</v>
      </c>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c r="BO345" s="19"/>
      <c r="BP345" s="19"/>
      <c r="BQ345" s="19"/>
      <c r="BR345" s="19"/>
      <c r="BS345" s="19"/>
      <c r="BT345" s="19"/>
      <c r="BU345" s="19"/>
      <c r="BV345" s="19"/>
      <c r="BW345" s="19"/>
      <c r="BX345" s="19"/>
      <c r="BY345" s="19"/>
      <c r="BZ345" s="19"/>
      <c r="CA345" s="19"/>
      <c r="CB345" s="19"/>
      <c r="CC345" s="19"/>
      <c r="CD345" s="19"/>
      <c r="CE345" s="19"/>
      <c r="CF345" s="19"/>
      <c r="CG345" s="19"/>
      <c r="CH345" s="19"/>
      <c r="CI345" s="19"/>
      <c r="CJ345" s="19"/>
      <c r="CK345" s="19"/>
      <c r="CL345" s="19"/>
      <c r="CM345" s="19"/>
      <c r="CN345" s="19"/>
      <c r="CO345" s="19"/>
      <c r="CP345" s="19"/>
      <c r="CQ345" s="19"/>
      <c r="CR345" s="19"/>
      <c r="CS345" s="19"/>
      <c r="CT345" s="19"/>
      <c r="CU345" s="19"/>
    </row>
    <row r="346" spans="3:99" x14ac:dyDescent="0.3">
      <c r="C346" s="23"/>
      <c r="D346" s="19" t="str">
        <v>Category.1</v>
      </c>
      <c r="E346" s="19" t="str">
        <v>AAA</v>
      </c>
      <c r="F346" s="19" t="str">
        <v>Feb</v>
      </c>
      <c r="G346" s="19" t="str">
        <v>P_2</v>
      </c>
      <c r="H346" s="19">
        <v>2</v>
      </c>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19"/>
      <c r="BO346" s="19"/>
      <c r="BP346" s="19"/>
      <c r="BQ346" s="19"/>
      <c r="BR346" s="19"/>
      <c r="BS346" s="19"/>
      <c r="BT346" s="19"/>
      <c r="BU346" s="19"/>
      <c r="BV346" s="19"/>
      <c r="BW346" s="19"/>
      <c r="BX346" s="19"/>
      <c r="BY346" s="19"/>
      <c r="BZ346" s="19"/>
      <c r="CA346" s="19"/>
      <c r="CB346" s="19"/>
      <c r="CC346" s="19"/>
      <c r="CD346" s="19"/>
      <c r="CE346" s="19"/>
      <c r="CF346" s="19"/>
      <c r="CG346" s="19"/>
      <c r="CH346" s="19"/>
      <c r="CI346" s="19"/>
      <c r="CJ346" s="19"/>
      <c r="CK346" s="19"/>
      <c r="CL346" s="19"/>
      <c r="CM346" s="19"/>
      <c r="CN346" s="19"/>
      <c r="CO346" s="19"/>
      <c r="CP346" s="19"/>
      <c r="CQ346" s="19"/>
      <c r="CR346" s="19"/>
      <c r="CS346" s="19"/>
      <c r="CT346" s="19"/>
      <c r="CU346" s="19"/>
    </row>
    <row r="347" spans="3:99" x14ac:dyDescent="0.3">
      <c r="C347" s="23" t="s">
        <v>60</v>
      </c>
      <c r="D347" s="19" t="str">
        <v>Category.1</v>
      </c>
      <c r="E347" s="19" t="str">
        <v>AAA</v>
      </c>
      <c r="F347" s="19" t="str">
        <v>Mar</v>
      </c>
      <c r="G347" s="19" t="str">
        <v>P_3</v>
      </c>
      <c r="H347" s="19">
        <v>3</v>
      </c>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c r="BK347" s="19"/>
      <c r="BL347" s="19"/>
      <c r="BM347" s="19"/>
      <c r="BN347" s="19"/>
      <c r="BO347" s="19"/>
      <c r="BP347" s="19"/>
      <c r="BQ347" s="19"/>
      <c r="BR347" s="19"/>
      <c r="BS347" s="19"/>
      <c r="BT347" s="19"/>
      <c r="BU347" s="19"/>
      <c r="BV347" s="19"/>
      <c r="BW347" s="19"/>
      <c r="BX347" s="19"/>
      <c r="BY347" s="19"/>
      <c r="BZ347" s="19"/>
      <c r="CA347" s="19"/>
      <c r="CB347" s="19"/>
      <c r="CC347" s="19"/>
      <c r="CD347" s="19"/>
      <c r="CE347" s="19"/>
      <c r="CF347" s="19"/>
      <c r="CG347" s="19"/>
      <c r="CH347" s="19"/>
      <c r="CI347" s="19"/>
      <c r="CJ347" s="19"/>
      <c r="CK347" s="19"/>
      <c r="CL347" s="19"/>
      <c r="CM347" s="19"/>
      <c r="CN347" s="19"/>
      <c r="CO347" s="19"/>
      <c r="CP347" s="19"/>
      <c r="CQ347" s="19"/>
      <c r="CR347" s="19"/>
      <c r="CS347" s="19"/>
      <c r="CT347" s="19"/>
      <c r="CU347" s="19"/>
    </row>
    <row r="348" spans="3:99" x14ac:dyDescent="0.3">
      <c r="C348" s="23"/>
      <c r="D348" s="19" t="str">
        <v>Category.1</v>
      </c>
      <c r="E348" s="19" t="str">
        <v>AAA</v>
      </c>
      <c r="F348" s="19" t="str">
        <v>Apr</v>
      </c>
      <c r="G348" s="19" t="str">
        <v>P_4</v>
      </c>
      <c r="H348" s="19">
        <v>4</v>
      </c>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c r="BO348" s="19"/>
      <c r="BP348" s="19"/>
      <c r="BQ348" s="19"/>
      <c r="BR348" s="19"/>
      <c r="BS348" s="19"/>
      <c r="BT348" s="19"/>
      <c r="BU348" s="19"/>
      <c r="BV348" s="19"/>
      <c r="BW348" s="19"/>
      <c r="BX348" s="19"/>
      <c r="BY348" s="19"/>
      <c r="BZ348" s="19"/>
      <c r="CA348" s="19"/>
      <c r="CB348" s="19"/>
      <c r="CC348" s="19"/>
      <c r="CD348" s="19"/>
      <c r="CE348" s="19"/>
      <c r="CF348" s="19"/>
      <c r="CG348" s="19"/>
      <c r="CH348" s="19"/>
      <c r="CI348" s="19"/>
      <c r="CJ348" s="19"/>
      <c r="CK348" s="19"/>
      <c r="CL348" s="19"/>
      <c r="CM348" s="19"/>
      <c r="CN348" s="19"/>
      <c r="CO348" s="19"/>
      <c r="CP348" s="19"/>
      <c r="CQ348" s="19"/>
      <c r="CR348" s="19"/>
      <c r="CS348" s="19"/>
      <c r="CT348" s="19"/>
      <c r="CU348" s="19"/>
    </row>
    <row r="349" spans="3:99" x14ac:dyDescent="0.3">
      <c r="C349" s="23" t="s">
        <v>61</v>
      </c>
      <c r="D349" s="19" t="str">
        <v>Category.1</v>
      </c>
      <c r="E349" s="19" t="str">
        <v>AAA</v>
      </c>
      <c r="F349" s="19" t="str">
        <v>May</v>
      </c>
      <c r="G349" s="19" t="str">
        <v>P_5</v>
      </c>
      <c r="H349" s="19">
        <v>5</v>
      </c>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c r="BK349" s="19"/>
      <c r="BL349" s="19"/>
      <c r="BM349" s="19"/>
      <c r="BN349" s="19"/>
      <c r="BO349" s="19"/>
      <c r="BP349" s="19"/>
      <c r="BQ349" s="19"/>
      <c r="BR349" s="19"/>
      <c r="BS349" s="19"/>
      <c r="BT349" s="19"/>
      <c r="BU349" s="19"/>
      <c r="BV349" s="19"/>
      <c r="BW349" s="19"/>
      <c r="BX349" s="19"/>
      <c r="BY349" s="19"/>
      <c r="BZ349" s="19"/>
      <c r="CA349" s="19"/>
      <c r="CB349" s="19"/>
      <c r="CC349" s="19"/>
      <c r="CD349" s="19"/>
      <c r="CE349" s="19"/>
      <c r="CF349" s="19"/>
      <c r="CG349" s="19"/>
      <c r="CH349" s="19"/>
      <c r="CI349" s="19"/>
      <c r="CJ349" s="19"/>
      <c r="CK349" s="19"/>
      <c r="CL349" s="19"/>
      <c r="CM349" s="19"/>
      <c r="CN349" s="19"/>
      <c r="CO349" s="19"/>
      <c r="CP349" s="19"/>
      <c r="CQ349" s="19"/>
      <c r="CR349" s="19"/>
      <c r="CS349" s="19"/>
      <c r="CT349" s="19"/>
      <c r="CU349" s="19"/>
    </row>
    <row r="350" spans="3:99" x14ac:dyDescent="0.3">
      <c r="D350" s="19" t="str">
        <v>Category.1</v>
      </c>
      <c r="E350" s="19" t="str">
        <v>AAA</v>
      </c>
      <c r="F350" s="19" t="str">
        <v>Jun</v>
      </c>
      <c r="G350" s="19" t="str">
        <v>P_6</v>
      </c>
      <c r="H350" s="19">
        <v>6</v>
      </c>
    </row>
    <row r="351" spans="3:99" x14ac:dyDescent="0.3">
      <c r="D351" s="19" t="str">
        <v>Category.1</v>
      </c>
      <c r="E351" s="19" t="str">
        <v>AAA</v>
      </c>
      <c r="F351" s="19" t="str">
        <v>Jul</v>
      </c>
      <c r="G351" s="19" t="str">
        <v>P_7</v>
      </c>
      <c r="H351" s="19">
        <v>7</v>
      </c>
      <c r="J351" s="52" t="str" cm="1">
        <f t="array" aca="1" ref="J351:J397" ca="1" xml:space="preserve"> _xlfn.TEXTSPLIT( _xlfn.FORMULATEXT(D345), , CHAR(10))</f>
        <v>= LAMBDA(data,row_headers,column_headers,[by_column],[replace_blanks],[filter_blanks],[filter_errors],[output_vertical],</v>
      </c>
    </row>
    <row r="352" spans="3:99" x14ac:dyDescent="0.3">
      <c r="D352" s="19" t="str">
        <v>Category.1</v>
      </c>
      <c r="E352" s="19" t="str">
        <v>AAA</v>
      </c>
      <c r="F352" s="19" t="str">
        <v>Aug</v>
      </c>
      <c r="G352" s="19" t="str">
        <v>P_8</v>
      </c>
      <c r="H352" s="19">
        <v>8</v>
      </c>
      <c r="J352" s="52" t="str">
        <f ca="1"/>
        <v xml:space="preserve">  LET(</v>
      </c>
    </row>
    <row r="353" spans="4:10" x14ac:dyDescent="0.3">
      <c r="D353" s="19" t="str">
        <v>Category.1</v>
      </c>
      <c r="E353" s="19" t="str">
        <v>AAA</v>
      </c>
      <c r="F353" s="19" t="str">
        <v>Sep</v>
      </c>
      <c r="G353" s="19" t="str">
        <v>P_9</v>
      </c>
      <c r="H353" s="19">
        <v>9</v>
      </c>
      <c r="J353" s="52" t="str">
        <f ca="1"/>
        <v xml:space="preserve">    _dd, data,</v>
      </c>
    </row>
    <row r="354" spans="4:10" x14ac:dyDescent="0.3">
      <c r="D354" s="19" t="str">
        <v>Category.1</v>
      </c>
      <c r="E354" s="19" t="str">
        <v>AAA</v>
      </c>
      <c r="F354" s="19" t="str">
        <v>Oct</v>
      </c>
      <c r="G354" s="19" t="str">
        <v>P_10</v>
      </c>
      <c r="H354" s="19">
        <v>10</v>
      </c>
      <c r="J354" s="52" t="str">
        <f ca="1"/>
        <v xml:space="preserve">    _rh, row_headers,</v>
      </c>
    </row>
    <row r="355" spans="4:10" x14ac:dyDescent="0.3">
      <c r="D355" s="19" t="str">
        <v>Category.1</v>
      </c>
      <c r="E355" s="19" t="str">
        <v>AAA</v>
      </c>
      <c r="F355" s="19" t="str">
        <v>Nov</v>
      </c>
      <c r="G355" s="19" t="str">
        <v>P_11</v>
      </c>
      <c r="H355" s="19">
        <v>11</v>
      </c>
      <c r="J355" s="52" t="str">
        <f ca="1"/>
        <v xml:space="preserve">    _ch, column_headers,</v>
      </c>
    </row>
    <row r="356" spans="4:10" x14ac:dyDescent="0.3">
      <c r="D356" s="19" t="str">
        <v>Category.1</v>
      </c>
      <c r="E356" s="19" t="str">
        <v>AAA</v>
      </c>
      <c r="F356" s="19" t="str">
        <v>Dec</v>
      </c>
      <c r="G356" s="19" t="str">
        <v>P_12</v>
      </c>
      <c r="H356" s="19">
        <v>12</v>
      </c>
      <c r="J356" s="52" t="str">
        <f ca="1"/>
        <v xml:space="preserve">    _byCol, IF( ISOMITTED(by_column), 0, IF(by_column, 1, 0)),</v>
      </c>
    </row>
    <row r="357" spans="4:10" x14ac:dyDescent="0.3">
      <c r="D357" s="19" t="str">
        <v>Category.1</v>
      </c>
      <c r="E357" s="19" t="str">
        <v>BBB</v>
      </c>
      <c r="F357" s="19" t="str">
        <v>Jan</v>
      </c>
      <c r="G357" s="19" t="str">
        <v>P_1</v>
      </c>
      <c r="H357" s="19">
        <v>13</v>
      </c>
      <c r="J357" s="52" t="str">
        <f ca="1"/>
        <v xml:space="preserve">    _rep, IF( ISOMITTED(replace_blanks), "",</v>
      </c>
    </row>
    <row r="358" spans="4:10" x14ac:dyDescent="0.3">
      <c r="D358" s="19" t="str">
        <v>Category.1</v>
      </c>
      <c r="E358" s="19" t="str">
        <v>BBB</v>
      </c>
      <c r="F358" s="19" t="str">
        <v>Feb</v>
      </c>
      <c r="G358" s="19" t="str">
        <v>P_2</v>
      </c>
      <c r="H358" s="19">
        <v>14</v>
      </c>
      <c r="J358" s="52" t="str">
        <f ca="1"/>
        <v xml:space="preserve">      IF( ISLOGICAL(replace_blanks),</v>
      </c>
    </row>
    <row r="359" spans="4:10" x14ac:dyDescent="0.3">
      <c r="D359" s="19" t="str">
        <v>Category.1</v>
      </c>
      <c r="E359" s="19" t="str">
        <v>BBB</v>
      </c>
      <c r="F359" s="19" t="str">
        <v>Mar</v>
      </c>
      <c r="G359" s="19" t="str">
        <v>P_3</v>
      </c>
      <c r="H359" s="19">
        <v>15</v>
      </c>
      <c r="J359" s="52" t="str">
        <f ca="1"/>
        <v xml:space="preserve">        IF(replace_blanks, NA(), ""),</v>
      </c>
    </row>
    <row r="360" spans="4:10" x14ac:dyDescent="0.3">
      <c r="D360" s="19" t="str">
        <v>Category.1</v>
      </c>
      <c r="E360" s="19" t="str">
        <v>BBB</v>
      </c>
      <c r="F360" s="19" t="str">
        <v>Apr</v>
      </c>
      <c r="G360" s="19" t="str">
        <v>P_4</v>
      </c>
      <c r="H360" s="19">
        <v>16</v>
      </c>
      <c r="J360" s="52" t="str">
        <f ca="1"/>
        <v xml:space="preserve">        replace_blanks)</v>
      </c>
    </row>
    <row r="361" spans="4:10" x14ac:dyDescent="0.3">
      <c r="D361" s="19" t="str">
        <v>Category.1</v>
      </c>
      <c r="E361" s="19" t="str">
        <v>BBB</v>
      </c>
      <c r="F361" s="19" t="str">
        <v>May</v>
      </c>
      <c r="G361" s="19" t="str">
        <v>P_5</v>
      </c>
      <c r="H361" s="19">
        <v>17</v>
      </c>
      <c r="J361" s="52" t="str">
        <f ca="1"/>
        <v xml:space="preserve">    ),</v>
      </c>
    </row>
    <row r="362" spans="4:10" x14ac:dyDescent="0.3">
      <c r="D362" s="19" t="str">
        <v>Category.1</v>
      </c>
      <c r="E362" s="19" t="str">
        <v>BBB</v>
      </c>
      <c r="F362" s="19" t="str">
        <v>Jun</v>
      </c>
      <c r="G362" s="19" t="str">
        <v>P_6</v>
      </c>
      <c r="H362" s="19">
        <v>18</v>
      </c>
      <c r="J362" s="52" t="str">
        <f ca="1"/>
        <v xml:space="preserve">    _fltrB, IF( ISOMITTED(filter_blanks), 0, IF(filter_blanks, 1, 0)),</v>
      </c>
    </row>
    <row r="363" spans="4:10" x14ac:dyDescent="0.3">
      <c r="D363" s="19" t="str">
        <v>Category.1</v>
      </c>
      <c r="E363" s="19" t="str">
        <v>BBB</v>
      </c>
      <c r="F363" s="19" t="str">
        <v>Jul</v>
      </c>
      <c r="G363" s="19" t="str">
        <v>P_7</v>
      </c>
      <c r="H363" s="19">
        <v>19</v>
      </c>
      <c r="J363" s="52" t="str">
        <f ca="1"/>
        <v xml:space="preserve">    _fltrE, IF( ISOMITTED(filter_errors), 0, IF(filter_errors, 1, 0)),</v>
      </c>
    </row>
    <row r="364" spans="4:10" x14ac:dyDescent="0.3">
      <c r="D364" s="19" t="str">
        <v>Category.1</v>
      </c>
      <c r="E364" s="19" t="str">
        <v>BBB</v>
      </c>
      <c r="F364" s="19" t="str">
        <v>Aug</v>
      </c>
      <c r="G364" s="19" t="str">
        <v>P_8</v>
      </c>
      <c r="H364" s="19">
        <v>20</v>
      </c>
      <c r="J364" s="52" t="str">
        <f ca="1"/>
        <v xml:space="preserve">    _vrt, IF( ISOMITTED(output_vertical), 1, IF(output_vertical, 1, 0)),</v>
      </c>
    </row>
    <row r="365" spans="4:10" x14ac:dyDescent="0.3">
      <c r="D365" s="19" t="str">
        <v>Category.1</v>
      </c>
      <c r="E365" s="19" t="str">
        <v>BBB</v>
      </c>
      <c r="F365" s="19" t="str">
        <v>Sep</v>
      </c>
      <c r="G365" s="19" t="str">
        <v>P_9</v>
      </c>
      <c r="H365" s="19">
        <v>21</v>
      </c>
      <c r="J365" s="52" t="str">
        <f ca="1"/>
        <v xml:space="preserve">    _inpChk, IFS(</v>
      </c>
    </row>
    <row r="366" spans="4:10" x14ac:dyDescent="0.3">
      <c r="D366" s="19" t="str">
        <v>Category.1</v>
      </c>
      <c r="E366" s="19" t="str">
        <v>BBB</v>
      </c>
      <c r="F366" s="19" t="str">
        <v>Oct</v>
      </c>
      <c r="G366" s="19" t="str">
        <v>P_10</v>
      </c>
      <c r="H366" s="19">
        <v>22</v>
      </c>
      <c r="J366" s="52" t="str">
        <f ca="1"/>
        <v xml:space="preserve">      IFERROR( OR( ROWS(_rh) &lt; 1, COLUMNS(_rh) &lt; 1, ROWS(_ch) &lt; 1, COLUMNS(_ch) &lt; 1, ROWS(_dd) &lt; 1, COLUMNS(_dd) &lt; 1), 3), 3,</v>
      </c>
    </row>
    <row r="367" spans="4:10" x14ac:dyDescent="0.3">
      <c r="D367" s="19" t="str">
        <v>Category.1</v>
      </c>
      <c r="E367" s="19" t="str">
        <v>BBB</v>
      </c>
      <c r="F367" s="19" t="str">
        <v>Nov</v>
      </c>
      <c r="G367" s="19" t="str">
        <v>P_11</v>
      </c>
      <c r="H367" s="19">
        <v>23</v>
      </c>
      <c r="J367" s="52" t="str">
        <f ca="1"/>
        <v xml:space="preserve">      IFERROR( OR( ROWS(_dd) &lt;&gt; ROWS(_rh), COLUMNS(_dd) &lt;&gt; COLUMNS(_ch)), 3), 2,</v>
      </c>
    </row>
    <row r="368" spans="4:10" x14ac:dyDescent="0.3">
      <c r="D368" s="19" t="str">
        <v>Category.1</v>
      </c>
      <c r="E368" s="19" t="str">
        <v>BBB</v>
      </c>
      <c r="F368" s="19" t="str">
        <v>Dec</v>
      </c>
      <c r="G368" s="19" t="str">
        <v>P_12</v>
      </c>
      <c r="H368" s="19">
        <v>24</v>
      </c>
      <c r="J368" s="52" t="str">
        <f ca="1"/>
        <v xml:space="preserve">      TRUE, 1</v>
      </c>
    </row>
    <row r="369" spans="4:10" x14ac:dyDescent="0.3">
      <c r="D369" s="19" t="str">
        <v>Category.2</v>
      </c>
      <c r="E369" s="19" t="str">
        <v>CCC</v>
      </c>
      <c r="F369" s="19" t="str">
        <v>Jan</v>
      </c>
      <c r="G369" s="19" t="str">
        <v>P_1</v>
      </c>
      <c r="H369" s="19">
        <v>25</v>
      </c>
      <c r="J369" s="52" t="str">
        <f ca="1"/>
        <v xml:space="preserve">    ),</v>
      </c>
    </row>
    <row r="370" spans="4:10" x14ac:dyDescent="0.3">
      <c r="D370" s="19" t="str">
        <v>Category.2</v>
      </c>
      <c r="E370" s="19" t="str">
        <v>CCC</v>
      </c>
      <c r="F370" s="19" t="str">
        <v>Feb</v>
      </c>
      <c r="G370" s="19" t="str">
        <v>P_2</v>
      </c>
      <c r="H370" s="19">
        <v>26</v>
      </c>
      <c r="J370" s="52" t="str">
        <f ca="1"/>
        <v xml:space="preserve">    _kCols, IF(_byCol, TRANSPOSE(_ch), _rh),</v>
      </c>
    </row>
    <row r="371" spans="4:10" x14ac:dyDescent="0.3">
      <c r="D371" s="19" t="str">
        <v>Category.2</v>
      </c>
      <c r="E371" s="19" t="str">
        <v>CCC</v>
      </c>
      <c r="F371" s="19" t="str">
        <v>Mar</v>
      </c>
      <c r="G371" s="19" t="str">
        <v>P_3</v>
      </c>
      <c r="H371" s="19">
        <v>27</v>
      </c>
      <c r="J371" s="52" t="str">
        <f ca="1"/>
        <v xml:space="preserve">    _nCols, IF(_byCol, _rh, TRANSPOSE(_ch)),</v>
      </c>
    </row>
    <row r="372" spans="4:10" x14ac:dyDescent="0.3">
      <c r="D372" s="19" t="str">
        <v>Category.2</v>
      </c>
      <c r="E372" s="19" t="str">
        <v>CCC</v>
      </c>
      <c r="F372" s="19" t="str">
        <v>Apr</v>
      </c>
      <c r="G372" s="19" t="str">
        <v>P_4</v>
      </c>
      <c r="H372" s="19">
        <v>28</v>
      </c>
      <c r="J372" s="52" t="str">
        <f ca="1"/>
        <v xml:space="preserve">    _rK, ROWS(_kCols),</v>
      </c>
    </row>
    <row r="373" spans="4:10" x14ac:dyDescent="0.3">
      <c r="D373" s="19" t="str">
        <v>Category.2</v>
      </c>
      <c r="E373" s="19" t="str">
        <v>CCC</v>
      </c>
      <c r="F373" s="19" t="str">
        <v>May</v>
      </c>
      <c r="G373" s="19" t="str">
        <v>P_5</v>
      </c>
      <c r="H373" s="19">
        <v>29</v>
      </c>
      <c r="J373" s="52" t="str">
        <f ca="1"/>
        <v xml:space="preserve">    _cK, COLUMNS(_kCols),</v>
      </c>
    </row>
    <row r="374" spans="4:10" x14ac:dyDescent="0.3">
      <c r="D374" s="19" t="str">
        <v>Category.2</v>
      </c>
      <c r="E374" s="19" t="str">
        <v>CCC</v>
      </c>
      <c r="F374" s="19" t="str">
        <v>Jun</v>
      </c>
      <c r="G374" s="19" t="str">
        <v>P_6</v>
      </c>
      <c r="H374" s="19">
        <v>30</v>
      </c>
      <c r="J374" s="52" t="str">
        <f ca="1"/>
        <v xml:space="preserve">    _rN, ROWS(_nCols),</v>
      </c>
    </row>
    <row r="375" spans="4:10" x14ac:dyDescent="0.3">
      <c r="D375" s="19" t="str">
        <v>Category.2</v>
      </c>
      <c r="E375" s="19" t="str">
        <v>CCC</v>
      </c>
      <c r="F375" s="19" t="str">
        <v>Jul</v>
      </c>
      <c r="G375" s="19" t="str">
        <v>P_7</v>
      </c>
      <c r="H375" s="19">
        <v>31</v>
      </c>
      <c r="J375" s="52" t="str">
        <f ca="1"/>
        <v xml:space="preserve">    _cN, COLUMNS(_nCols),</v>
      </c>
    </row>
    <row r="376" spans="4:10" x14ac:dyDescent="0.3">
      <c r="D376" s="19" t="str">
        <v>Category.2</v>
      </c>
      <c r="E376" s="19" t="str">
        <v>CCC</v>
      </c>
      <c r="F376" s="19" t="str">
        <v>Aug</v>
      </c>
      <c r="G376" s="19" t="str">
        <v>P_8</v>
      </c>
      <c r="H376" s="19">
        <v>32</v>
      </c>
      <c r="J376" s="52" t="str">
        <f ca="1"/>
        <v xml:space="preserve">    _keys, LET(</v>
      </c>
    </row>
    <row r="377" spans="4:10" x14ac:dyDescent="0.3">
      <c r="D377" s="19" t="str">
        <v>Category.2</v>
      </c>
      <c r="E377" s="19" t="str">
        <v>CCC</v>
      </c>
      <c r="F377" s="19" t="str">
        <v>Sep</v>
      </c>
      <c r="G377" s="19" t="str">
        <v>P_9</v>
      </c>
      <c r="H377" s="19">
        <v>33</v>
      </c>
      <c r="J377" s="52" t="str">
        <f ca="1"/>
        <v xml:space="preserve">      _kp, MAKEARRAY(_rK * _rN, _cK, LAMBDA(_row,_col, INDEX(_kCols, ROUNDUP(_row / _rN, 0), _col))),</v>
      </c>
    </row>
    <row r="378" spans="4:10" x14ac:dyDescent="0.3">
      <c r="D378" s="19" t="str">
        <v>Category.2</v>
      </c>
      <c r="E378" s="19" t="str">
        <v>CCC</v>
      </c>
      <c r="F378" s="19" t="str">
        <v>Oct</v>
      </c>
      <c r="G378" s="19" t="str">
        <v>P_10</v>
      </c>
      <c r="H378" s="19">
        <v>34</v>
      </c>
      <c r="J378" s="52" t="str">
        <f ca="1"/>
        <v xml:space="preserve">      IF( ISBLANK(_kp), "", _kp)</v>
      </c>
    </row>
    <row r="379" spans="4:10" x14ac:dyDescent="0.3">
      <c r="D379" s="19" t="str">
        <v>Category.2</v>
      </c>
      <c r="E379" s="19" t="str">
        <v>CCC</v>
      </c>
      <c r="F379" s="19" t="str">
        <v>Nov</v>
      </c>
      <c r="G379" s="19" t="str">
        <v>P_11</v>
      </c>
      <c r="H379" s="19">
        <v>35</v>
      </c>
      <c r="J379" s="52" t="str">
        <f ca="1"/>
        <v xml:space="preserve">    ),</v>
      </c>
    </row>
    <row r="380" spans="4:10" x14ac:dyDescent="0.3">
      <c r="D380" s="19" t="str">
        <v>Category.2</v>
      </c>
      <c r="E380" s="19" t="str">
        <v>CCC</v>
      </c>
      <c r="F380" s="19" t="str">
        <v>Dec</v>
      </c>
      <c r="G380" s="19" t="str">
        <v>P_12</v>
      </c>
      <c r="H380" s="19">
        <v>36</v>
      </c>
      <c r="J380" s="52" t="str">
        <f ca="1"/>
        <v xml:space="preserve">    _names, LET(</v>
      </c>
    </row>
    <row r="381" spans="4:10" x14ac:dyDescent="0.3">
      <c r="D381" s="19" t="str">
        <v>Category.2</v>
      </c>
      <c r="E381" s="19" t="str">
        <v>DDD</v>
      </c>
      <c r="F381" s="19" t="str">
        <v>Jan</v>
      </c>
      <c r="G381" s="19" t="str">
        <v>P_1</v>
      </c>
      <c r="H381" s="19">
        <v>37</v>
      </c>
      <c r="J381" s="52" t="str">
        <f ca="1"/>
        <v xml:space="preserve">      _np, MAKEARRAY(_rK * _rN, _cN, LAMBDA(_row,_col, INDEX(_nCols, MOD(_row - 1, _rN) + 1, _col))),</v>
      </c>
    </row>
    <row r="382" spans="4:10" x14ac:dyDescent="0.3">
      <c r="D382" s="19" t="str">
        <v>Category.2</v>
      </c>
      <c r="E382" s="19" t="str">
        <v>DDD</v>
      </c>
      <c r="F382" s="19" t="str">
        <v>Feb</v>
      </c>
      <c r="G382" s="19" t="str">
        <v>P_2</v>
      </c>
      <c r="H382" s="19">
        <v>38</v>
      </c>
      <c r="J382" s="52" t="str">
        <f ca="1"/>
        <v xml:space="preserve">      IF( ISBLANK(_np), "", _np)</v>
      </c>
    </row>
    <row r="383" spans="4:10" x14ac:dyDescent="0.3">
      <c r="D383" s="19" t="str">
        <v>Category.2</v>
      </c>
      <c r="E383" s="19" t="str">
        <v>DDD</v>
      </c>
      <c r="F383" s="19" t="str">
        <v>Mar</v>
      </c>
      <c r="G383" s="19" t="str">
        <v>P_3</v>
      </c>
      <c r="H383" s="19">
        <v>39</v>
      </c>
      <c r="J383" s="52" t="str">
        <f ca="1"/>
        <v xml:space="preserve">    ),</v>
      </c>
    </row>
    <row r="384" spans="4:10" x14ac:dyDescent="0.3">
      <c r="D384" s="19" t="str">
        <v>Category.2</v>
      </c>
      <c r="E384" s="19" t="str">
        <v>DDD</v>
      </c>
      <c r="F384" s="19" t="str">
        <v>Apr</v>
      </c>
      <c r="G384" s="19" t="str">
        <v>P_4</v>
      </c>
      <c r="H384" s="19">
        <v>40</v>
      </c>
      <c r="J384" s="52" t="str">
        <f ca="1"/>
        <v xml:space="preserve">    _values, LET(</v>
      </c>
    </row>
    <row r="385" spans="4:10" x14ac:dyDescent="0.3">
      <c r="D385" s="19" t="str">
        <v>Category.2</v>
      </c>
      <c r="E385" s="19" t="str">
        <v>DDD</v>
      </c>
      <c r="F385" s="19" t="str">
        <v>May</v>
      </c>
      <c r="G385" s="19" t="str">
        <v>P_5</v>
      </c>
      <c r="H385" s="19">
        <v>41</v>
      </c>
      <c r="J385" s="52" t="str">
        <f ca="1"/>
        <v xml:space="preserve">      _dp, TOCOL(_dd, , _byCol),</v>
      </c>
    </row>
    <row r="386" spans="4:10" x14ac:dyDescent="0.3">
      <c r="D386" s="19" t="str">
        <v>Category.2</v>
      </c>
      <c r="E386" s="19" t="str">
        <v>DDD</v>
      </c>
      <c r="F386" s="19" t="str">
        <v>Jun</v>
      </c>
      <c r="G386" s="19" t="str">
        <v>P_6</v>
      </c>
      <c r="H386" s="19">
        <v>42</v>
      </c>
      <c r="J386" s="52" t="str">
        <f ca="1"/>
        <v xml:space="preserve">      IF( ISBLANK(_dp), _rep, _dp)</v>
      </c>
    </row>
    <row r="387" spans="4:10" x14ac:dyDescent="0.3">
      <c r="D387" s="19" t="str">
        <v>Category.2</v>
      </c>
      <c r="E387" s="19" t="str">
        <v>DDD</v>
      </c>
      <c r="F387" s="19" t="str">
        <v>Jul</v>
      </c>
      <c r="G387" s="19" t="str">
        <v>P_7</v>
      </c>
      <c r="H387" s="19">
        <v>43</v>
      </c>
      <c r="J387" s="52" t="str">
        <f ca="1"/>
        <v xml:space="preserve">    ),</v>
      </c>
    </row>
    <row r="388" spans="4:10" x14ac:dyDescent="0.3">
      <c r="D388" s="19" t="str">
        <v>Category.2</v>
      </c>
      <c r="E388" s="19" t="str">
        <v>DDD</v>
      </c>
      <c r="F388" s="19" t="str">
        <v>Aug</v>
      </c>
      <c r="G388" s="19" t="str">
        <v>P_8</v>
      </c>
      <c r="H388" s="19">
        <v>44</v>
      </c>
      <c r="J388" s="52" t="str">
        <f ca="1"/>
        <v xml:space="preserve">    _rtn, LET(</v>
      </c>
    </row>
    <row r="389" spans="4:10" x14ac:dyDescent="0.3">
      <c r="D389" s="19" t="str">
        <v>Category.2</v>
      </c>
      <c r="E389" s="19" t="str">
        <v>DDD</v>
      </c>
      <c r="F389" s="19" t="str">
        <v>Sep</v>
      </c>
      <c r="G389" s="19" t="str">
        <v>P_9</v>
      </c>
      <c r="H389" s="19">
        <v>45</v>
      </c>
      <c r="J389" s="52" t="str">
        <f ca="1"/>
        <v xml:space="preserve">      _dt, HSTACK(_keys, _names, _values),</v>
      </c>
    </row>
    <row r="390" spans="4:10" x14ac:dyDescent="0.3">
      <c r="D390" s="19" t="str">
        <v>Category.2</v>
      </c>
      <c r="E390" s="19" t="str">
        <v>DDD</v>
      </c>
      <c r="F390" s="19" t="str">
        <v>Oct</v>
      </c>
      <c r="G390" s="19" t="str">
        <v>P_10</v>
      </c>
      <c r="H390" s="19">
        <v>46</v>
      </c>
      <c r="J390" s="52" t="str">
        <f ca="1"/>
        <v xml:space="preserve">      _vl, CHOOSECOLS(_dt, -1),</v>
      </c>
    </row>
    <row r="391" spans="4:10" x14ac:dyDescent="0.3">
      <c r="D391" s="19" t="str">
        <v>Category.2</v>
      </c>
      <c r="E391" s="19" t="str">
        <v>DDD</v>
      </c>
      <c r="F391" s="19" t="str">
        <v>Nov</v>
      </c>
      <c r="G391" s="19" t="str">
        <v>P_11</v>
      </c>
      <c r="H391" s="19">
        <v>47</v>
      </c>
      <c r="J391" s="52" t="str">
        <f ca="1"/>
        <v xml:space="preserve">      _dfB, IF(_fltrB, FILTER(_dt, IF( ISERROR(_vl), TRUE, IFNA(_vl, "#") &lt;&gt; "")), _dt),</v>
      </c>
    </row>
    <row r="392" spans="4:10" x14ac:dyDescent="0.3">
      <c r="D392" s="19" t="str">
        <v>Category.2</v>
      </c>
      <c r="E392" s="19" t="str">
        <v>DDD</v>
      </c>
      <c r="F392" s="19" t="str">
        <v>Dec</v>
      </c>
      <c r="G392" s="19" t="str">
        <v>P_12</v>
      </c>
      <c r="H392" s="19">
        <v>48</v>
      </c>
      <c r="J392" s="52" t="str">
        <f ca="1"/>
        <v xml:space="preserve">      _dfE, IF(_fltrE, FILTER(_dfB, NOT(ISERROR( CHOOSECOLS(_dfB, -1)))), _dfB),</v>
      </c>
    </row>
    <row r="393" spans="4:10" x14ac:dyDescent="0.3">
      <c r="D393" s="19" t="str">
        <v>Category.3</v>
      </c>
      <c r="E393" s="19" t="str">
        <v>EEE</v>
      </c>
      <c r="F393" s="19" t="str">
        <v>Jan</v>
      </c>
      <c r="G393" s="19" t="str">
        <v>P_1</v>
      </c>
      <c r="H393" s="19">
        <v>49</v>
      </c>
      <c r="J393" s="52" t="str">
        <f ca="1"/>
        <v xml:space="preserve">      IF(NOT(_vrt), TRANSPOSE(_dfE), _dfE)</v>
      </c>
    </row>
    <row r="394" spans="4:10" x14ac:dyDescent="0.3">
      <c r="D394" s="19" t="str">
        <v>Category.3</v>
      </c>
      <c r="E394" s="19" t="str">
        <v>EEE</v>
      </c>
      <c r="F394" s="19" t="str">
        <v>Feb</v>
      </c>
      <c r="G394" s="19" t="str">
        <v>P_2</v>
      </c>
      <c r="H394" s="19">
        <v>50</v>
      </c>
      <c r="J394" s="52" t="str">
        <f ca="1"/>
        <v xml:space="preserve">    ),</v>
      </c>
    </row>
    <row r="395" spans="4:10" x14ac:dyDescent="0.3">
      <c r="D395" s="19" t="str">
        <v>Category.3</v>
      </c>
      <c r="E395" s="19" t="str">
        <v>EEE</v>
      </c>
      <c r="F395" s="19" t="str">
        <v>Mar</v>
      </c>
      <c r="G395" s="19" t="str">
        <v>P_3</v>
      </c>
      <c r="H395" s="19">
        <v>51</v>
      </c>
      <c r="J395" s="52" t="str">
        <f ca="1"/>
        <v xml:space="preserve">    CHOOSE(_inpChk, _rtn, LAMBDA(0), #VALUE!)</v>
      </c>
    </row>
    <row r="396" spans="4:10" x14ac:dyDescent="0.3">
      <c r="D396" s="19" t="str">
        <v>Category.3</v>
      </c>
      <c r="E396" s="19" t="str">
        <v>EEE</v>
      </c>
      <c r="F396" s="19" t="str">
        <v>Apr</v>
      </c>
      <c r="G396" s="19" t="str">
        <v>P_4</v>
      </c>
      <c r="H396" s="19">
        <v>52</v>
      </c>
      <c r="J396" s="52" t="str">
        <f ca="1"/>
        <v xml:space="preserve">  )</v>
      </c>
    </row>
    <row r="397" spans="4:10" x14ac:dyDescent="0.3">
      <c r="D397" s="19" t="str">
        <v>Category.3</v>
      </c>
      <c r="E397" s="19" t="str">
        <v>EEE</v>
      </c>
      <c r="F397" s="19" t="str">
        <v>May</v>
      </c>
      <c r="G397" s="19" t="str">
        <v>P_5</v>
      </c>
      <c r="H397" s="19">
        <v>53</v>
      </c>
      <c r="J397" s="52" t="str">
        <f ca="1"/>
        <v>)($E$12:$P$19, $C$12:$D$19, $E$10:$P$11, D338, D339, D340, D341, D342)</v>
      </c>
    </row>
    <row r="398" spans="4:10" x14ac:dyDescent="0.3">
      <c r="D398" s="19" t="str">
        <v>Category.3</v>
      </c>
      <c r="E398" s="19" t="str">
        <v>EEE</v>
      </c>
      <c r="F398" s="19" t="str">
        <v>Jun</v>
      </c>
      <c r="G398" s="19" t="str">
        <v>P_6</v>
      </c>
      <c r="H398" s="19">
        <v>54</v>
      </c>
    </row>
    <row r="399" spans="4:10" x14ac:dyDescent="0.3">
      <c r="D399" s="19" t="str">
        <v>Category.3</v>
      </c>
      <c r="E399" s="19" t="str">
        <v>EEE</v>
      </c>
      <c r="F399" s="19" t="str">
        <v>Jul</v>
      </c>
      <c r="G399" s="19" t="str">
        <v>P_7</v>
      </c>
      <c r="H399" s="19">
        <v>55</v>
      </c>
    </row>
    <row r="400" spans="4:10" x14ac:dyDescent="0.3">
      <c r="D400" s="19" t="str">
        <v>Category.3</v>
      </c>
      <c r="E400" s="19" t="str">
        <v>EEE</v>
      </c>
      <c r="F400" s="19" t="str">
        <v>Aug</v>
      </c>
      <c r="G400" s="19" t="str">
        <v>P_8</v>
      </c>
      <c r="H400" s="19">
        <v>56</v>
      </c>
    </row>
    <row r="401" spans="4:8" x14ac:dyDescent="0.3">
      <c r="D401" s="19" t="str">
        <v>Category.3</v>
      </c>
      <c r="E401" s="19" t="str">
        <v>EEE</v>
      </c>
      <c r="F401" s="19" t="str">
        <v>Sep</v>
      </c>
      <c r="G401" s="19" t="str">
        <v>P_9</v>
      </c>
      <c r="H401" s="19">
        <v>57</v>
      </c>
    </row>
    <row r="402" spans="4:8" x14ac:dyDescent="0.3">
      <c r="D402" s="19" t="str">
        <v>Category.3</v>
      </c>
      <c r="E402" s="19" t="str">
        <v>EEE</v>
      </c>
      <c r="F402" s="19" t="str">
        <v>Oct</v>
      </c>
      <c r="G402" s="19" t="str">
        <v>P_10</v>
      </c>
      <c r="H402" s="19">
        <v>58</v>
      </c>
    </row>
    <row r="403" spans="4:8" x14ac:dyDescent="0.3">
      <c r="D403" s="19" t="str">
        <v>Category.3</v>
      </c>
      <c r="E403" s="19" t="str">
        <v>EEE</v>
      </c>
      <c r="F403" s="19" t="str">
        <v>Nov</v>
      </c>
      <c r="G403" s="19" t="str">
        <v>P_11</v>
      </c>
      <c r="H403" s="19">
        <v>59</v>
      </c>
    </row>
    <row r="404" spans="4:8" x14ac:dyDescent="0.3">
      <c r="D404" s="19" t="str">
        <v>Category.3</v>
      </c>
      <c r="E404" s="19" t="str">
        <v>EEE</v>
      </c>
      <c r="F404" s="19" t="str">
        <v>Dec</v>
      </c>
      <c r="G404" s="19" t="str">
        <v>P_12</v>
      </c>
      <c r="H404" s="19">
        <v>60</v>
      </c>
    </row>
    <row r="405" spans="4:8" x14ac:dyDescent="0.3">
      <c r="D405" s="19" t="str">
        <v>Category.3</v>
      </c>
      <c r="E405" s="19" t="str">
        <v>FFF</v>
      </c>
      <c r="F405" s="19" t="str">
        <v>Jan</v>
      </c>
      <c r="G405" s="19" t="str">
        <v>P_1</v>
      </c>
      <c r="H405" s="19">
        <v>61</v>
      </c>
    </row>
    <row r="406" spans="4:8" x14ac:dyDescent="0.3">
      <c r="D406" s="19" t="str">
        <v>Category.3</v>
      </c>
      <c r="E406" s="19" t="str">
        <v>FFF</v>
      </c>
      <c r="F406" s="19" t="str">
        <v>Feb</v>
      </c>
      <c r="G406" s="19" t="str">
        <v>P_2</v>
      </c>
      <c r="H406" s="19">
        <v>62</v>
      </c>
    </row>
    <row r="407" spans="4:8" x14ac:dyDescent="0.3">
      <c r="D407" s="19" t="str">
        <v>Category.3</v>
      </c>
      <c r="E407" s="19" t="str">
        <v>FFF</v>
      </c>
      <c r="F407" s="19" t="str">
        <v>Mar</v>
      </c>
      <c r="G407" s="19" t="str">
        <v>P_3</v>
      </c>
      <c r="H407" s="19">
        <v>63</v>
      </c>
    </row>
    <row r="408" spans="4:8" x14ac:dyDescent="0.3">
      <c r="D408" s="19" t="str">
        <v>Category.3</v>
      </c>
      <c r="E408" s="19" t="str">
        <v>FFF</v>
      </c>
      <c r="F408" s="19" t="str">
        <v>Apr</v>
      </c>
      <c r="G408" s="19" t="str">
        <v>P_4</v>
      </c>
      <c r="H408" s="19">
        <v>64</v>
      </c>
    </row>
    <row r="409" spans="4:8" x14ac:dyDescent="0.3">
      <c r="D409" s="19" t="str">
        <v>Category.3</v>
      </c>
      <c r="E409" s="19" t="str">
        <v>FFF</v>
      </c>
      <c r="F409" s="19" t="str">
        <v>May</v>
      </c>
      <c r="G409" s="19" t="str">
        <v>P_5</v>
      </c>
      <c r="H409" s="19">
        <v>65</v>
      </c>
    </row>
    <row r="410" spans="4:8" x14ac:dyDescent="0.3">
      <c r="D410" s="19" t="str">
        <v>Category.3</v>
      </c>
      <c r="E410" s="19" t="str">
        <v>FFF</v>
      </c>
      <c r="F410" s="19" t="str">
        <v>Jun</v>
      </c>
      <c r="G410" s="19" t="str">
        <v>P_6</v>
      </c>
      <c r="H410" s="19">
        <v>66</v>
      </c>
    </row>
    <row r="411" spans="4:8" x14ac:dyDescent="0.3">
      <c r="D411" s="19" t="str">
        <v>Category.3</v>
      </c>
      <c r="E411" s="19" t="str">
        <v>FFF</v>
      </c>
      <c r="F411" s="19" t="str">
        <v>Jul</v>
      </c>
      <c r="G411" s="19" t="str">
        <v>P_7</v>
      </c>
      <c r="H411" s="19">
        <v>67</v>
      </c>
    </row>
    <row r="412" spans="4:8" x14ac:dyDescent="0.3">
      <c r="D412" s="19" t="str">
        <v>Category.3</v>
      </c>
      <c r="E412" s="19" t="str">
        <v>FFF</v>
      </c>
      <c r="F412" s="19" t="str">
        <v>Aug</v>
      </c>
      <c r="G412" s="19" t="str">
        <v>P_8</v>
      </c>
      <c r="H412" s="19">
        <v>68</v>
      </c>
    </row>
    <row r="413" spans="4:8" x14ac:dyDescent="0.3">
      <c r="D413" s="19" t="str">
        <v>Category.3</v>
      </c>
      <c r="E413" s="19" t="str">
        <v>FFF</v>
      </c>
      <c r="F413" s="19" t="str">
        <v>Sep</v>
      </c>
      <c r="G413" s="19" t="str">
        <v>P_9</v>
      </c>
      <c r="H413" s="19">
        <v>69</v>
      </c>
    </row>
    <row r="414" spans="4:8" x14ac:dyDescent="0.3">
      <c r="D414" s="19" t="str">
        <v>Category.3</v>
      </c>
      <c r="E414" s="19" t="str">
        <v>FFF</v>
      </c>
      <c r="F414" s="19" t="str">
        <v>Oct</v>
      </c>
      <c r="G414" s="19" t="str">
        <v>P_10</v>
      </c>
      <c r="H414" s="19">
        <v>70</v>
      </c>
    </row>
    <row r="415" spans="4:8" x14ac:dyDescent="0.3">
      <c r="D415" s="19" t="str">
        <v>Category.3</v>
      </c>
      <c r="E415" s="19" t="str">
        <v>FFF</v>
      </c>
      <c r="F415" s="19" t="str">
        <v>Nov</v>
      </c>
      <c r="G415" s="19" t="str">
        <v>P_11</v>
      </c>
      <c r="H415" s="19">
        <v>71</v>
      </c>
    </row>
    <row r="416" spans="4:8" x14ac:dyDescent="0.3">
      <c r="D416" s="19" t="str">
        <v>Category.3</v>
      </c>
      <c r="E416" s="19" t="str">
        <v>FFF</v>
      </c>
      <c r="F416" s="19" t="str">
        <v>Dec</v>
      </c>
      <c r="G416" s="19" t="str">
        <v>P_12</v>
      </c>
      <c r="H416" s="19">
        <v>72</v>
      </c>
    </row>
    <row r="417" spans="4:8" x14ac:dyDescent="0.3">
      <c r="D417" s="19" t="str">
        <v>Category.4</v>
      </c>
      <c r="E417" s="19" t="str">
        <v>GGG</v>
      </c>
      <c r="F417" s="19" t="str">
        <v>Jan</v>
      </c>
      <c r="G417" s="19" t="str">
        <v>P_1</v>
      </c>
      <c r="H417" s="19">
        <v>73</v>
      </c>
    </row>
    <row r="418" spans="4:8" x14ac:dyDescent="0.3">
      <c r="D418" s="19" t="str">
        <v>Category.4</v>
      </c>
      <c r="E418" s="19" t="str">
        <v>GGG</v>
      </c>
      <c r="F418" s="19" t="str">
        <v>Feb</v>
      </c>
      <c r="G418" s="19" t="str">
        <v>P_2</v>
      </c>
      <c r="H418" s="19">
        <v>74</v>
      </c>
    </row>
    <row r="419" spans="4:8" x14ac:dyDescent="0.3">
      <c r="D419" s="19" t="str">
        <v>Category.4</v>
      </c>
      <c r="E419" s="19" t="str">
        <v>GGG</v>
      </c>
      <c r="F419" s="19" t="str">
        <v>Mar</v>
      </c>
      <c r="G419" s="19" t="str">
        <v>P_3</v>
      </c>
      <c r="H419" s="19">
        <v>75</v>
      </c>
    </row>
    <row r="420" spans="4:8" x14ac:dyDescent="0.3">
      <c r="D420" s="19" t="str">
        <v>Category.4</v>
      </c>
      <c r="E420" s="19" t="str">
        <v>GGG</v>
      </c>
      <c r="F420" s="19" t="str">
        <v>Apr</v>
      </c>
      <c r="G420" s="19" t="str">
        <v>P_4</v>
      </c>
      <c r="H420" s="19">
        <v>76</v>
      </c>
    </row>
    <row r="421" spans="4:8" x14ac:dyDescent="0.3">
      <c r="D421" s="19" t="str">
        <v>Category.4</v>
      </c>
      <c r="E421" s="19" t="str">
        <v>GGG</v>
      </c>
      <c r="F421" s="19" t="str">
        <v>May</v>
      </c>
      <c r="G421" s="19" t="str">
        <v>P_5</v>
      </c>
      <c r="H421" s="19">
        <v>77</v>
      </c>
    </row>
    <row r="422" spans="4:8" x14ac:dyDescent="0.3">
      <c r="D422" s="19" t="str">
        <v>Category.4</v>
      </c>
      <c r="E422" s="19" t="str">
        <v>GGG</v>
      </c>
      <c r="F422" s="19" t="str">
        <v>Jun</v>
      </c>
      <c r="G422" s="19" t="str">
        <v>P_6</v>
      </c>
      <c r="H422" s="19">
        <v>78</v>
      </c>
    </row>
    <row r="423" spans="4:8" x14ac:dyDescent="0.3">
      <c r="D423" s="19" t="str">
        <v>Category.4</v>
      </c>
      <c r="E423" s="19" t="str">
        <v>GGG</v>
      </c>
      <c r="F423" s="19" t="str">
        <v>Jul</v>
      </c>
      <c r="G423" s="19" t="str">
        <v>P_7</v>
      </c>
      <c r="H423" s="19">
        <v>79</v>
      </c>
    </row>
    <row r="424" spans="4:8" x14ac:dyDescent="0.3">
      <c r="D424" s="19" t="str">
        <v>Category.4</v>
      </c>
      <c r="E424" s="19" t="str">
        <v>GGG</v>
      </c>
      <c r="F424" s="19" t="str">
        <v>Aug</v>
      </c>
      <c r="G424" s="19" t="str">
        <v>P_8</v>
      </c>
      <c r="H424" s="19">
        <v>80</v>
      </c>
    </row>
    <row r="425" spans="4:8" x14ac:dyDescent="0.3">
      <c r="D425" s="19" t="str">
        <v>Category.4</v>
      </c>
      <c r="E425" s="19" t="str">
        <v>GGG</v>
      </c>
      <c r="F425" s="19" t="str">
        <v>Sep</v>
      </c>
      <c r="G425" s="19" t="str">
        <v>P_9</v>
      </c>
      <c r="H425" s="19">
        <v>81</v>
      </c>
    </row>
    <row r="426" spans="4:8" x14ac:dyDescent="0.3">
      <c r="D426" s="19" t="str">
        <v>Category.4</v>
      </c>
      <c r="E426" s="19" t="str">
        <v>GGG</v>
      </c>
      <c r="F426" s="19" t="str">
        <v>Oct</v>
      </c>
      <c r="G426" s="19" t="str">
        <v>P_10</v>
      </c>
      <c r="H426" s="19">
        <v>82</v>
      </c>
    </row>
    <row r="427" spans="4:8" x14ac:dyDescent="0.3">
      <c r="D427" s="19" t="str">
        <v>Category.4</v>
      </c>
      <c r="E427" s="19" t="str">
        <v>GGG</v>
      </c>
      <c r="F427" s="19" t="str">
        <v>Nov</v>
      </c>
      <c r="G427" s="19" t="str">
        <v>P_11</v>
      </c>
      <c r="H427" s="19">
        <v>83</v>
      </c>
    </row>
    <row r="428" spans="4:8" x14ac:dyDescent="0.3">
      <c r="D428" s="19" t="str">
        <v>Category.4</v>
      </c>
      <c r="E428" s="19" t="str">
        <v>GGG</v>
      </c>
      <c r="F428" s="19" t="str">
        <v>Dec</v>
      </c>
      <c r="G428" s="19" t="str">
        <v>P_12</v>
      </c>
      <c r="H428" s="19">
        <v>84</v>
      </c>
    </row>
    <row r="429" spans="4:8" x14ac:dyDescent="0.3">
      <c r="D429" s="19" t="str">
        <v>Category.4</v>
      </c>
      <c r="E429" s="19" t="str">
        <v>HHH</v>
      </c>
      <c r="F429" s="19" t="str">
        <v>Jan</v>
      </c>
      <c r="G429" s="19" t="str">
        <v>P_1</v>
      </c>
      <c r="H429" s="19">
        <v>85</v>
      </c>
    </row>
    <row r="430" spans="4:8" x14ac:dyDescent="0.3">
      <c r="D430" s="19" t="str">
        <v>Category.4</v>
      </c>
      <c r="E430" s="19" t="str">
        <v>HHH</v>
      </c>
      <c r="F430" s="19" t="str">
        <v>Feb</v>
      </c>
      <c r="G430" s="19" t="str">
        <v>P_2</v>
      </c>
      <c r="H430" s="19">
        <v>86</v>
      </c>
    </row>
    <row r="431" spans="4:8" x14ac:dyDescent="0.3">
      <c r="D431" s="19" t="str">
        <v>Category.4</v>
      </c>
      <c r="E431" s="19" t="str">
        <v>HHH</v>
      </c>
      <c r="F431" s="19" t="str">
        <v>Mar</v>
      </c>
      <c r="G431" s="19" t="str">
        <v>P_3</v>
      </c>
      <c r="H431" s="19">
        <v>87</v>
      </c>
    </row>
    <row r="432" spans="4:8" x14ac:dyDescent="0.3">
      <c r="D432" s="19" t="str">
        <v>Category.4</v>
      </c>
      <c r="E432" s="19" t="str">
        <v>HHH</v>
      </c>
      <c r="F432" s="19" t="str">
        <v>Apr</v>
      </c>
      <c r="G432" s="19" t="str">
        <v>P_4</v>
      </c>
      <c r="H432" s="19">
        <v>88</v>
      </c>
    </row>
    <row r="433" spans="2:8" x14ac:dyDescent="0.3">
      <c r="D433" s="19" t="str">
        <v>Category.4</v>
      </c>
      <c r="E433" s="19" t="str">
        <v>HHH</v>
      </c>
      <c r="F433" s="19" t="str">
        <v>May</v>
      </c>
      <c r="G433" s="19" t="str">
        <v>P_5</v>
      </c>
      <c r="H433" s="19">
        <v>89</v>
      </c>
    </row>
    <row r="434" spans="2:8" x14ac:dyDescent="0.3">
      <c r="D434" s="19" t="str">
        <v>Category.4</v>
      </c>
      <c r="E434" s="19" t="str">
        <v>HHH</v>
      </c>
      <c r="F434" s="19" t="str">
        <v>Jun</v>
      </c>
      <c r="G434" s="19" t="str">
        <v>P_6</v>
      </c>
      <c r="H434" s="19">
        <v>90</v>
      </c>
    </row>
    <row r="435" spans="2:8" x14ac:dyDescent="0.3">
      <c r="D435" s="19" t="str">
        <v>Category.4</v>
      </c>
      <c r="E435" s="19" t="str">
        <v>HHH</v>
      </c>
      <c r="F435" s="19" t="str">
        <v>Jul</v>
      </c>
      <c r="G435" s="19" t="str">
        <v>P_7</v>
      </c>
      <c r="H435" s="19">
        <v>91</v>
      </c>
    </row>
    <row r="436" spans="2:8" x14ac:dyDescent="0.3">
      <c r="D436" s="19" t="str">
        <v>Category.4</v>
      </c>
      <c r="E436" s="19" t="str">
        <v>HHH</v>
      </c>
      <c r="F436" s="19" t="str">
        <v>Aug</v>
      </c>
      <c r="G436" s="19" t="str">
        <v>P_8</v>
      </c>
      <c r="H436" s="19">
        <v>92</v>
      </c>
    </row>
    <row r="437" spans="2:8" x14ac:dyDescent="0.3">
      <c r="D437" s="19" t="str">
        <v>Category.4</v>
      </c>
      <c r="E437" s="19" t="str">
        <v>HHH</v>
      </c>
      <c r="F437" s="19" t="str">
        <v>Sep</v>
      </c>
      <c r="G437" s="19" t="str">
        <v>P_9</v>
      </c>
      <c r="H437" s="19">
        <v>93</v>
      </c>
    </row>
    <row r="438" spans="2:8" x14ac:dyDescent="0.3">
      <c r="D438" s="19" t="str">
        <v>Category.4</v>
      </c>
      <c r="E438" s="19" t="str">
        <v>HHH</v>
      </c>
      <c r="F438" s="19" t="str">
        <v>Oct</v>
      </c>
      <c r="G438" s="19" t="str">
        <v>P_10</v>
      </c>
      <c r="H438" s="19">
        <v>94</v>
      </c>
    </row>
    <row r="439" spans="2:8" x14ac:dyDescent="0.3">
      <c r="D439" s="19" t="str">
        <v>Category.4</v>
      </c>
      <c r="E439" s="19" t="str">
        <v>HHH</v>
      </c>
      <c r="F439" s="19" t="str">
        <v>Nov</v>
      </c>
      <c r="G439" s="19" t="str">
        <v>P_11</v>
      </c>
      <c r="H439" s="19">
        <v>95</v>
      </c>
    </row>
    <row r="440" spans="2:8" x14ac:dyDescent="0.3">
      <c r="D440" s="19" t="str">
        <v>Category.4</v>
      </c>
      <c r="E440" s="19" t="str">
        <v>HHH</v>
      </c>
      <c r="F440" s="19" t="str">
        <v>Dec</v>
      </c>
      <c r="G440" s="19" t="str">
        <v>P_12</v>
      </c>
      <c r="H440" s="19">
        <v>96</v>
      </c>
    </row>
    <row r="443" spans="2:8" s="7" customFormat="1" ht="16.2" thickBot="1" x14ac:dyDescent="0.35">
      <c r="B443" s="8">
        <f xml:space="preserve"> MAX(B$1:B442) + 1</f>
        <v>3</v>
      </c>
      <c r="C443" s="7" t="s">
        <v>249</v>
      </c>
    </row>
    <row r="445" spans="2:8" x14ac:dyDescent="0.3">
      <c r="C445" t="s">
        <v>210</v>
      </c>
    </row>
    <row r="446" spans="2:8" x14ac:dyDescent="0.3">
      <c r="C446" s="54" t="s">
        <v>212</v>
      </c>
    </row>
    <row r="447" spans="2:8" x14ac:dyDescent="0.3">
      <c r="C447" s="54" t="s">
        <v>211</v>
      </c>
    </row>
    <row r="448" spans="2:8" x14ac:dyDescent="0.3">
      <c r="C448" t="s">
        <v>213</v>
      </c>
    </row>
    <row r="449" spans="2:21" x14ac:dyDescent="0.3">
      <c r="C449" t="s">
        <v>214</v>
      </c>
    </row>
    <row r="450" spans="2:21" x14ac:dyDescent="0.3">
      <c r="C450" s="57" t="s">
        <v>215</v>
      </c>
      <c r="D450" s="30" t="s">
        <v>217</v>
      </c>
    </row>
    <row r="451" spans="2:21" x14ac:dyDescent="0.3">
      <c r="C451" s="57" t="s">
        <v>216</v>
      </c>
      <c r="D451" s="30" t="s">
        <v>218</v>
      </c>
    </row>
    <row r="452" spans="2:21" x14ac:dyDescent="0.3">
      <c r="C452" s="58">
        <v>0</v>
      </c>
      <c r="D452" s="30" t="s">
        <v>220</v>
      </c>
    </row>
    <row r="453" spans="2:21" x14ac:dyDescent="0.3">
      <c r="C453" s="59" t="b">
        <v>1</v>
      </c>
      <c r="D453" s="30" t="s">
        <v>217</v>
      </c>
    </row>
    <row r="454" spans="2:21" x14ac:dyDescent="0.3">
      <c r="C454" s="59" t="b">
        <v>0</v>
      </c>
      <c r="D454" s="30" t="s">
        <v>220</v>
      </c>
    </row>
    <row r="455" spans="2:21" x14ac:dyDescent="0.3">
      <c r="C455" s="58" t="s">
        <v>219</v>
      </c>
      <c r="D455" s="30" t="s">
        <v>221</v>
      </c>
    </row>
    <row r="458" spans="2:21" x14ac:dyDescent="0.3">
      <c r="B458" s="28" t="s">
        <v>222</v>
      </c>
      <c r="C458" s="27"/>
      <c r="D458" s="27"/>
      <c r="E458" s="27"/>
      <c r="F458" s="27"/>
      <c r="G458" s="27"/>
      <c r="H458" s="27"/>
      <c r="I458" s="27"/>
      <c r="J458" s="27"/>
      <c r="K458" s="27"/>
      <c r="L458" s="27"/>
      <c r="M458" s="27"/>
      <c r="N458" s="27"/>
      <c r="O458" s="27"/>
      <c r="P458" s="27"/>
      <c r="Q458" s="27"/>
      <c r="R458" s="27"/>
      <c r="S458" s="27"/>
      <c r="T458" s="27"/>
      <c r="U458" s="27"/>
    </row>
    <row r="460" spans="2:21" x14ac:dyDescent="0.3">
      <c r="C460" s="24" t="s">
        <v>224</v>
      </c>
      <c r="D460" s="46" t="s">
        <v>226</v>
      </c>
    </row>
    <row r="462" spans="2:21" ht="14.4" thickBot="1" x14ac:dyDescent="0.35">
      <c r="C462" s="24" t="s">
        <v>228</v>
      </c>
      <c r="D462" s="19" t="str" cm="1">
        <f t="array" ref="D462:D463" xml:space="preserve"> _xlfn.LET(
  _xlpm.replace_row_blanks, D460,
  _xlpm._rep, IF(OR(ISNUMBER(_xlpm.replace_row_blanks), ISLOGICAL(_xlpm.replace_row_blanks)), "", _xlpm.replace_row_blanks),
  _xlpm._dir, IF(OR(ISNUMBER(_xlpm.replace_row_blanks), ISLOGICAL(_xlpm.replace_row_blanks)), INT(_xlpm.replace_row_blanks), 0),
  _xlfn.VSTACK(_xlpm._rep, _xlpm._dir)
)</f>
        <v>Test!</v>
      </c>
      <c r="F462" s="21" t="s">
        <v>223</v>
      </c>
      <c r="G462" s="21" t="s">
        <v>225</v>
      </c>
    </row>
    <row r="463" spans="2:21" x14ac:dyDescent="0.3">
      <c r="C463" t="s">
        <v>227</v>
      </c>
      <c r="D463" s="19">
        <v>0</v>
      </c>
      <c r="F463" s="46" t="s">
        <v>37</v>
      </c>
      <c r="G463" s="19" t="str" cm="1">
        <f t="array" ref="G463:G465" xml:space="preserve"> _xlfn.LET(
  _xlpm.replace_row_blanks, D460,
  _xlpm._rep, IF(OR(ISNUMBER(_xlpm.replace_row_blanks), ISLOGICAL(_xlpm.replace_row_blanks)), "", _xlpm.replace_row_blanks),
  _xlpm._dir, IF(OR(ISNUMBER(_xlpm.replace_row_blanks), ISLOGICAL(_xlpm.replace_row_blanks)), INT(_xlpm.replace_row_blanks), 0),
  _xlpm._arr, F463:F465,
  IF( ISBLANK(_xlpm._arr), _xlfn.IFS(_xlpm._dir &gt; 0, _xlfn.TAKE(_xlpm._arr, 1), _xlpm._dir &lt; 0, _xlfn.TAKE(_xlpm._arr, -1), TRUE, _xlpm._rep), _xlpm._arr)
)</f>
        <v>AAA</v>
      </c>
      <c r="H463" s="52" t="str" cm="1">
        <f t="array" aca="1" ref="H463:H469" ca="1" xml:space="preserve"> _xlfn.TEXTSPLIT( _xlfn.FORMULATEXT(G463), , CHAR(10))</f>
        <v>= LET(</v>
      </c>
    </row>
    <row r="464" spans="2:21" x14ac:dyDescent="0.3">
      <c r="F464" s="46"/>
      <c r="G464" s="19" t="str">
        <v>Test!</v>
      </c>
      <c r="H464" s="52" t="str">
        <f ca="1"/>
        <v xml:space="preserve">  replace_row_blanks, D460,</v>
      </c>
    </row>
    <row r="465" spans="2:21" x14ac:dyDescent="0.3">
      <c r="F465" s="46" t="s">
        <v>39</v>
      </c>
      <c r="G465" s="19" t="str">
        <v>CCC</v>
      </c>
      <c r="H465" s="52" t="str">
        <f ca="1"/>
        <v xml:space="preserve">  _rep, IF(OR(ISNUMBER(replace_row_blanks), ISLOGICAL(replace_row_blanks)), "", replace_row_blanks),</v>
      </c>
    </row>
    <row r="466" spans="2:21" x14ac:dyDescent="0.3">
      <c r="H466" s="52" t="str">
        <f ca="1"/>
        <v xml:space="preserve">  _dir, IF(OR(ISNUMBER(replace_row_blanks), ISLOGICAL(replace_row_blanks)), INT(replace_row_blanks), 0),</v>
      </c>
    </row>
    <row r="467" spans="2:21" x14ac:dyDescent="0.3">
      <c r="H467" s="52" t="str">
        <f ca="1"/>
        <v xml:space="preserve">  _arr, F463:F465,</v>
      </c>
    </row>
    <row r="468" spans="2:21" x14ac:dyDescent="0.3">
      <c r="H468" s="52" t="str">
        <f ca="1"/>
        <v xml:space="preserve">  IF( ISBLANK(_arr), IFS(_dir &gt; 0, TAKE(_arr, 1), _dir &lt; 0, TAKE(_arr, -1), TRUE, _rep), _arr)</v>
      </c>
    </row>
    <row r="469" spans="2:21" x14ac:dyDescent="0.3">
      <c r="H469" s="52" t="str">
        <f ca="1"/>
        <v>)</v>
      </c>
    </row>
    <row r="471" spans="2:21" x14ac:dyDescent="0.3">
      <c r="B471" s="28" t="s">
        <v>229</v>
      </c>
      <c r="C471" s="27"/>
      <c r="D471" s="27"/>
      <c r="E471" s="27"/>
      <c r="F471" s="27"/>
      <c r="G471" s="27"/>
      <c r="H471" s="27"/>
      <c r="I471" s="27"/>
      <c r="J471" s="27"/>
      <c r="K471" s="27"/>
      <c r="L471" s="27"/>
      <c r="M471" s="27"/>
      <c r="N471" s="27"/>
      <c r="O471" s="27"/>
      <c r="P471" s="27"/>
      <c r="Q471" s="27"/>
      <c r="R471" s="27"/>
      <c r="S471" s="27"/>
      <c r="T471" s="27"/>
      <c r="U471" s="27"/>
    </row>
    <row r="473" spans="2:21" x14ac:dyDescent="0.3">
      <c r="C473" s="24" t="s">
        <v>224</v>
      </c>
      <c r="D473" s="46">
        <v>1</v>
      </c>
      <c r="H473" s="56" t="s">
        <v>231</v>
      </c>
      <c r="I473" s="55" t="s">
        <v>232</v>
      </c>
    </row>
    <row r="474" spans="2:21" x14ac:dyDescent="0.3">
      <c r="I474" s="55" t="s">
        <v>233</v>
      </c>
    </row>
    <row r="475" spans="2:21" x14ac:dyDescent="0.3">
      <c r="C475" s="24" t="s">
        <v>228</v>
      </c>
      <c r="D475" s="19" t="str" cm="1">
        <f t="array" ref="D475:D476" xml:space="preserve"> _xlfn.LET(
  _xlpm.replace_row_blanks, D473,
  _xlpm._rep, IF(OR(ISNUMBER(_xlpm.replace_row_blanks), ISLOGICAL(_xlpm.replace_row_blanks)), "", _xlpm.replace_row_blanks),
  _xlpm._dir, IF(OR(ISNUMBER(_xlpm.replace_row_blanks), ISLOGICAL(_xlpm.replace_row_blanks)), INT(_xlpm.replace_row_blanks), 0),
  _xlfn.VSTACK(_xlpm._rep, _xlpm._dir)
)</f>
        <v/>
      </c>
      <c r="I475" s="55" t="s">
        <v>234</v>
      </c>
    </row>
    <row r="476" spans="2:21" x14ac:dyDescent="0.3">
      <c r="C476" t="s">
        <v>227</v>
      </c>
      <c r="D476" s="19">
        <v>1</v>
      </c>
      <c r="I476" s="55" t="s">
        <v>235</v>
      </c>
    </row>
    <row r="477" spans="2:21" x14ac:dyDescent="0.3">
      <c r="I477" s="55" t="s">
        <v>236</v>
      </c>
    </row>
    <row r="478" spans="2:21" ht="14.4" thickBot="1" x14ac:dyDescent="0.35">
      <c r="C478" s="21" t="s">
        <v>223</v>
      </c>
      <c r="D478" s="21" t="s">
        <v>225</v>
      </c>
      <c r="F478" s="21" t="s">
        <v>223</v>
      </c>
      <c r="G478" s="21" t="s">
        <v>225</v>
      </c>
      <c r="I478" s="55" t="s">
        <v>237</v>
      </c>
    </row>
    <row r="479" spans="2:21" x14ac:dyDescent="0.3">
      <c r="C479" s="46" t="s">
        <v>37</v>
      </c>
      <c r="D479" s="19" t="str" cm="1">
        <f t="array" ref="D479:D484" xml:space="preserve"> _xlfn.LET(
  _xlpm._rep, $D$475,
  _xlpm._dir, $D$476,
  _xlpm._inp, C479:C484,
  _xlpm._rr, ROWS(_xlpm._inp),
  _xlpm._cc, COLUMNS(_xlpm._inp),
  _xlpm._nArr, IF(_xlpm._dir = -1, INDEX(_xlpm._inp, _xlfn.SEQUENCE(_xlpm._rr, 1, _xlpm._rr, -1), _xlfn.SEQUENCE(1, _xlpm._cc)), _xlpm._inp),
  _xlpm._out, _xlfn.SCAN("", _xlpm._nArr,
    _xlfn.LAMBDA(_xlpm._acc,_xlpm._val, IF(ISBLANK(_xlpm._val), IF(_xlpm._dir = 0, _xlpm._rep, _xlpm._acc), _xlpm._val))
  ),
  _xlpm._rtn, IF(_xlpm._dir = -1, INDEX(_xlpm._out, _xlfn.SEQUENCE(_xlpm._rr, 1, _xlpm._rr, -1), _xlfn.SEQUENCE(1, _xlpm._cc)), _xlpm._out),
  _xlpm._rtn
)</f>
        <v>AAA</v>
      </c>
      <c r="F479" s="46"/>
      <c r="G479" s="19" t="str" cm="1">
        <f t="array" ref="G479:G484" xml:space="preserve"> _xlfn.LET(
  _xlpm._rep, $D$475,
  _xlpm._dir, $D$476,
  _xlpm._inp, F479:F484,
  _xlpm._rr, ROWS(_xlpm._inp),
  _xlpm._cc, COLUMNS(_xlpm._inp),
  _xlpm._nArr, IF(_xlpm._dir = -1, INDEX(_xlpm._inp, _xlfn.SEQUENCE(_xlpm._rr, 1, _xlpm._rr, -1), _xlfn.SEQUENCE(1, _xlpm._cc)), _xlpm._inp),
  _xlpm._out, _xlfn.SCAN("", _xlpm._nArr,
    _xlfn.LAMBDA(_xlpm._acc,_xlpm._val, IF(ISBLANK(_xlpm._val), IF(_xlpm._dir = 0, _xlpm._rep, _xlpm._acc), _xlpm._val))
  ),
  _xlpm._rtn, IF(_xlpm._dir = -1, INDEX(_xlpm._out, _xlfn.SEQUENCE(_xlpm._rr, 1, _xlpm._rr, -1), _xlfn.SEQUENCE(1, _xlpm._cc)), _xlpm._out),
  _xlpm._rtn
)</f>
        <v/>
      </c>
      <c r="H479" s="52" t="str" cm="1">
        <f t="array" aca="1" ref="H479:H491" ca="1" xml:space="preserve"> _xlfn.TEXTSPLIT( _xlfn.FORMULATEXT(D479), , CHAR(10))</f>
        <v>= LET(</v>
      </c>
    </row>
    <row r="480" spans="2:21" x14ac:dyDescent="0.3">
      <c r="C480" s="46"/>
      <c r="D480" s="19" t="str">
        <v>AAA</v>
      </c>
      <c r="F480" s="46" t="s">
        <v>37</v>
      </c>
      <c r="G480" s="19" t="str">
        <v>AAA</v>
      </c>
      <c r="H480" s="52" t="str">
        <f ca="1"/>
        <v xml:space="preserve">  _rep, $D$475,</v>
      </c>
    </row>
    <row r="481" spans="2:21" x14ac:dyDescent="0.3">
      <c r="C481" s="46" t="s">
        <v>38</v>
      </c>
      <c r="D481" s="19" t="str">
        <v>BBB</v>
      </c>
      <c r="F481" s="46"/>
      <c r="G481" s="19" t="str">
        <v>AAA</v>
      </c>
      <c r="H481" s="52" t="str">
        <f ca="1"/>
        <v xml:space="preserve">  _dir, $D$476,</v>
      </c>
    </row>
    <row r="482" spans="2:21" x14ac:dyDescent="0.3">
      <c r="C482" s="46"/>
      <c r="D482" s="19" t="str">
        <v>BBB</v>
      </c>
      <c r="F482" s="46" t="s">
        <v>38</v>
      </c>
      <c r="G482" s="19" t="str">
        <v>BBB</v>
      </c>
      <c r="H482" s="52" t="str">
        <f ca="1"/>
        <v xml:space="preserve">  _inp, C479:C484,</v>
      </c>
    </row>
    <row r="483" spans="2:21" x14ac:dyDescent="0.3">
      <c r="C483" s="46" t="s">
        <v>39</v>
      </c>
      <c r="D483" s="19" t="str">
        <v>CCC</v>
      </c>
      <c r="F483" s="46"/>
      <c r="G483" s="19" t="str">
        <v>BBB</v>
      </c>
      <c r="H483" s="52" t="str">
        <f ca="1"/>
        <v xml:space="preserve">  _rr, ROWS(_inp),</v>
      </c>
    </row>
    <row r="484" spans="2:21" x14ac:dyDescent="0.3">
      <c r="C484" s="46"/>
      <c r="D484" s="19" t="str">
        <v>CCC</v>
      </c>
      <c r="F484" s="46" t="s">
        <v>39</v>
      </c>
      <c r="G484" s="19" t="str">
        <v>CCC</v>
      </c>
      <c r="H484" s="52" t="str">
        <f ca="1"/>
        <v xml:space="preserve">  _cc, COLUMNS(_inp),</v>
      </c>
    </row>
    <row r="485" spans="2:21" x14ac:dyDescent="0.3">
      <c r="H485" s="52" t="str">
        <f ca="1"/>
        <v xml:space="preserve">  _nArr, IF(_dir = -1, INDEX(_inp, SEQUENCE(_rr, 1, _rr, -1), SEQUENCE(1, _cc)), _inp),</v>
      </c>
    </row>
    <row r="486" spans="2:21" x14ac:dyDescent="0.3">
      <c r="H486" s="52" t="str">
        <f ca="1"/>
        <v xml:space="preserve">  _out, SCAN("", _nArr,</v>
      </c>
    </row>
    <row r="487" spans="2:21" x14ac:dyDescent="0.3">
      <c r="H487" s="52" t="str">
        <f ca="1"/>
        <v xml:space="preserve">    LAMBDA(_acc,_val, IF(ISBLANK(_val), IF(_dir = 0, _rep, _acc), _val))</v>
      </c>
    </row>
    <row r="488" spans="2:21" x14ac:dyDescent="0.3">
      <c r="H488" s="52" t="str">
        <f ca="1"/>
        <v xml:space="preserve">  ),</v>
      </c>
    </row>
    <row r="489" spans="2:21" x14ac:dyDescent="0.3">
      <c r="H489" s="52" t="str">
        <f ca="1"/>
        <v xml:space="preserve">  _rtn, IF(_dir = -1, INDEX(_out, SEQUENCE(_rr, 1, _rr, -1), SEQUENCE(1, _cc)), _out),</v>
      </c>
    </row>
    <row r="490" spans="2:21" x14ac:dyDescent="0.3">
      <c r="H490" s="52" t="str">
        <f ca="1"/>
        <v xml:space="preserve">  _rtn</v>
      </c>
    </row>
    <row r="491" spans="2:21" x14ac:dyDescent="0.3">
      <c r="H491" s="52" t="str">
        <f ca="1"/>
        <v>)</v>
      </c>
    </row>
    <row r="493" spans="2:21" x14ac:dyDescent="0.3">
      <c r="B493" s="28" t="s">
        <v>230</v>
      </c>
      <c r="C493" s="27"/>
      <c r="D493" s="27"/>
      <c r="E493" s="27"/>
      <c r="F493" s="27"/>
      <c r="G493" s="27"/>
      <c r="H493" s="27"/>
      <c r="I493" s="27"/>
      <c r="J493" s="27"/>
      <c r="K493" s="27"/>
      <c r="L493" s="27"/>
      <c r="M493" s="27"/>
      <c r="N493" s="27"/>
      <c r="O493" s="27"/>
      <c r="P493" s="27"/>
      <c r="Q493" s="27"/>
      <c r="R493" s="27"/>
      <c r="S493" s="27"/>
      <c r="T493" s="27"/>
      <c r="U493" s="27"/>
    </row>
    <row r="495" spans="2:21" x14ac:dyDescent="0.3">
      <c r="C495" s="24" t="s">
        <v>224</v>
      </c>
      <c r="D495" s="46" t="b">
        <v>1</v>
      </c>
      <c r="L495" s="56" t="s">
        <v>231</v>
      </c>
      <c r="M495" s="55" t="s">
        <v>241</v>
      </c>
    </row>
    <row r="496" spans="2:21" x14ac:dyDescent="0.3">
      <c r="M496" s="55" t="s">
        <v>242</v>
      </c>
    </row>
    <row r="497" spans="3:13" x14ac:dyDescent="0.3">
      <c r="C497" s="24" t="s">
        <v>228</v>
      </c>
      <c r="D497" s="19" t="str" cm="1">
        <f t="array" ref="D497:D498" xml:space="preserve"> _xlfn.LET(
  _xlpm.replace_row_blanks, D495,
  _xlpm._rep, IF(OR(ISNUMBER(_xlpm.replace_row_blanks), ISLOGICAL(_xlpm.replace_row_blanks)), "", _xlpm.replace_row_blanks),
  _xlpm._dir, IF(OR(ISNUMBER(_xlpm.replace_row_blanks), ISLOGICAL(_xlpm.replace_row_blanks)), INT(_xlpm.replace_row_blanks), 0),
  _xlfn.VSTACK(_xlpm._rep, _xlpm._dir)
)</f>
        <v/>
      </c>
      <c r="M497" s="55" t="s">
        <v>247</v>
      </c>
    </row>
    <row r="498" spans="3:13" x14ac:dyDescent="0.3">
      <c r="C498" t="s">
        <v>227</v>
      </c>
      <c r="D498" s="19">
        <v>1</v>
      </c>
      <c r="M498" s="55" t="s">
        <v>248</v>
      </c>
    </row>
    <row r="499" spans="3:13" x14ac:dyDescent="0.3">
      <c r="M499" s="55" t="s">
        <v>243</v>
      </c>
    </row>
    <row r="500" spans="3:13" ht="14.4" thickBot="1" x14ac:dyDescent="0.35">
      <c r="C500" s="21" t="s">
        <v>223</v>
      </c>
      <c r="D500" s="21"/>
      <c r="E500" s="21" t="s">
        <v>225</v>
      </c>
      <c r="F500" s="21"/>
      <c r="H500" s="21" t="s">
        <v>223</v>
      </c>
      <c r="I500" s="21"/>
      <c r="J500" s="21" t="s">
        <v>225</v>
      </c>
      <c r="K500" s="21"/>
      <c r="M500" s="55" t="s">
        <v>244</v>
      </c>
    </row>
    <row r="501" spans="3:13" x14ac:dyDescent="0.3">
      <c r="C501" s="46" t="s">
        <v>37</v>
      </c>
      <c r="D501" s="46" t="s">
        <v>238</v>
      </c>
      <c r="E501" s="19" t="str" cm="1">
        <f t="array" ref="E501:F506" xml:space="preserve"> _xlfn.LET(
  _xlpm._rep, $D$497,
  _xlpm._dir, $D$498,
  _xlpm._inp, C501:D506,
  _xlpm._rr, ROWS(_xlpm._inp),
  _xlpm._cc, COLUMNS(_xlpm._inp),
  _xlpm._nArr, IF(_xlpm._dir = -1, INDEX(_xlpm._inp, _xlfn.SEQUENCE(_xlpm._rr, 1, _xlpm._rr, -1), _xlfn.SEQUENCE(1, _xlpm._cc)), _xlpm._inp),
  _xlpm._out, _xlfn.DROP( _xlfn.REDUCE(0, _xlfn.SEQUENCE(_xlpm._cc), _xlfn.LAMBDA(_xlpm._arr,_xlpm._col,
    _xlfn.HSTACK(_xlpm._arr,
      _xlfn.SCAN("", _xlfn.CHOOSECOLS(_xlpm._nArr, _xlpm._col),
        _xlfn.LAMBDA(_xlpm._acc,_xlpm._val, IF(ISBLANK(_xlpm._val), IF(_xlpm._dir = 0, _xlpm._rep, _xlpm._acc), _xlpm._val))
      )
    ))),
  , 1),
  _xlpm._rtn, IF(_xlpm._dir = -1, INDEX(_xlpm._out, _xlfn.SEQUENCE(_xlpm._rr, 1, _xlpm._rr, -1), _xlfn.SEQUENCE(1, _xlpm._cc)), _xlpm._out),
  _xlpm._rtn
)</f>
        <v>AAA</v>
      </c>
      <c r="F501" s="19" t="str">
        <v>Cat.Z</v>
      </c>
      <c r="H501" s="46"/>
      <c r="I501" s="46"/>
      <c r="J501" s="19" t="str" cm="1">
        <f t="array" ref="J501:K506" xml:space="preserve"> _xlfn.LET(
  _xlpm._rep, $D$497,
  _xlpm._dir, $D$498,
  _xlpm._inp, H501:I506,
  _xlpm._rr, ROWS(_xlpm._inp),
  _xlpm._cc, COLUMNS(_xlpm._inp),
  _xlpm._nArr, IF(_xlpm._dir = -1, INDEX(_xlpm._inp, _xlfn.SEQUENCE(_xlpm._rr, 1, _xlpm._rr, -1), _xlfn.SEQUENCE(1, _xlpm._cc)), _xlpm._inp),
  _xlpm._out, _xlfn.DROP( _xlfn.REDUCE(0, _xlfn.SEQUENCE(_xlpm._cc), _xlfn.LAMBDA(_xlpm._arr,_xlpm._col,
    _xlfn.HSTACK(_xlpm._arr,
      _xlfn.SCAN("", _xlfn.CHOOSECOLS(_xlpm._nArr, _xlpm._col),
        _xlfn.LAMBDA(_xlpm._acc,_xlpm._val, IF(ISBLANK(_xlpm._val), IF(_xlpm._dir = 0, _xlpm._rep, _xlpm._acc), _xlpm._val))
      )
    ))),
  , 1),
  _xlpm._rtn, IF(_xlpm._dir = -1, INDEX(_xlpm._out, _xlfn.SEQUENCE(_xlpm._rr, 1, _xlpm._rr, -1), _xlfn.SEQUENCE(1, _xlpm._cc)), _xlpm._out),
  _xlpm._rtn
)</f>
        <v/>
      </c>
      <c r="K501" s="19" t="str">
        <v/>
      </c>
      <c r="M501" s="55" t="s">
        <v>245</v>
      </c>
    </row>
    <row r="502" spans="3:13" x14ac:dyDescent="0.3">
      <c r="C502" s="46"/>
      <c r="D502" s="46"/>
      <c r="E502" s="19" t="str">
        <v>AAA</v>
      </c>
      <c r="F502" s="19" t="str">
        <v>Cat.Z</v>
      </c>
      <c r="H502" s="46" t="s">
        <v>37</v>
      </c>
      <c r="I502" s="46" t="s">
        <v>238</v>
      </c>
      <c r="J502" s="19" t="str">
        <v>AAA</v>
      </c>
      <c r="K502" s="19" t="str">
        <v>Cat.Z</v>
      </c>
      <c r="M502" s="55" t="s">
        <v>246</v>
      </c>
    </row>
    <row r="503" spans="3:13" x14ac:dyDescent="0.3">
      <c r="C503" s="46" t="s">
        <v>38</v>
      </c>
      <c r="D503" s="46" t="s">
        <v>239</v>
      </c>
      <c r="E503" s="19" t="str">
        <v>BBB</v>
      </c>
      <c r="F503" s="19" t="str">
        <v>Cat.Y</v>
      </c>
      <c r="H503" s="46"/>
      <c r="I503" s="46"/>
      <c r="J503" s="19" t="str">
        <v>AAA</v>
      </c>
      <c r="K503" s="19" t="str">
        <v>Cat.Z</v>
      </c>
    </row>
    <row r="504" spans="3:13" x14ac:dyDescent="0.3">
      <c r="C504" s="46"/>
      <c r="D504" s="46"/>
      <c r="E504" s="19" t="str">
        <v>BBB</v>
      </c>
      <c r="F504" s="19" t="str">
        <v>Cat.Y</v>
      </c>
      <c r="H504" s="46" t="s">
        <v>38</v>
      </c>
      <c r="I504" s="46" t="s">
        <v>239</v>
      </c>
      <c r="J504" s="19" t="str">
        <v>BBB</v>
      </c>
      <c r="K504" s="19" t="str">
        <v>Cat.Y</v>
      </c>
    </row>
    <row r="505" spans="3:13" x14ac:dyDescent="0.3">
      <c r="C505" s="46" t="s">
        <v>39</v>
      </c>
      <c r="D505" s="46" t="s">
        <v>240</v>
      </c>
      <c r="E505" s="19" t="str">
        <v>CCC</v>
      </c>
      <c r="F505" s="19" t="str">
        <v>Cat.X</v>
      </c>
      <c r="H505" s="46"/>
      <c r="I505" s="46"/>
      <c r="J505" s="19" t="str">
        <v>BBB</v>
      </c>
      <c r="K505" s="19" t="str">
        <v>Cat.Y</v>
      </c>
    </row>
    <row r="506" spans="3:13" x14ac:dyDescent="0.3">
      <c r="C506" s="46"/>
      <c r="D506" s="46"/>
      <c r="E506" s="19" t="str">
        <v>CCC</v>
      </c>
      <c r="F506" s="19" t="str">
        <v>Cat.X</v>
      </c>
      <c r="H506" s="46" t="s">
        <v>39</v>
      </c>
      <c r="I506" s="46" t="s">
        <v>240</v>
      </c>
      <c r="J506" s="19" t="str">
        <v>CCC</v>
      </c>
      <c r="K506" s="19" t="str">
        <v>Cat.X</v>
      </c>
    </row>
    <row r="507" spans="3:13" x14ac:dyDescent="0.3">
      <c r="E507" s="52" t="str" cm="1">
        <f t="array" aca="1" ref="E507:E523" ca="1" xml:space="preserve"> _xlfn.TEXTSPLIT( _xlfn.FORMULATEXT(E501), , CHAR(10))</f>
        <v>= LET(</v>
      </c>
    </row>
    <row r="508" spans="3:13" x14ac:dyDescent="0.3">
      <c r="E508" s="52" t="str">
        <f ca="1"/>
        <v xml:space="preserve">  _rep, $D$497,</v>
      </c>
    </row>
    <row r="509" spans="3:13" x14ac:dyDescent="0.3">
      <c r="E509" s="52" t="str">
        <f ca="1"/>
        <v xml:space="preserve">  _dir, $D$498,</v>
      </c>
    </row>
    <row r="510" spans="3:13" x14ac:dyDescent="0.3">
      <c r="E510" s="52" t="str">
        <f ca="1"/>
        <v xml:space="preserve">  _inp, C501:D506,</v>
      </c>
    </row>
    <row r="511" spans="3:13" x14ac:dyDescent="0.3">
      <c r="E511" s="52" t="str">
        <f ca="1"/>
        <v xml:space="preserve">  _rr, ROWS(_inp),</v>
      </c>
    </row>
    <row r="512" spans="3:13" x14ac:dyDescent="0.3">
      <c r="E512" s="52" t="str">
        <f ca="1"/>
        <v xml:space="preserve">  _cc, COLUMNS(_inp),</v>
      </c>
    </row>
    <row r="513" spans="2:21" x14ac:dyDescent="0.3">
      <c r="E513" s="52" t="str">
        <f ca="1"/>
        <v xml:space="preserve">  _nArr, IF(_dir = -1, INDEX(_inp, SEQUENCE(_rr, 1, _rr, -1), SEQUENCE(1, _cc)), _inp),</v>
      </c>
    </row>
    <row r="514" spans="2:21" x14ac:dyDescent="0.3">
      <c r="E514" s="52" t="str">
        <f ca="1"/>
        <v xml:space="preserve">  _out, DROP( REDUCE(0, SEQUENCE(_cc), LAMBDA(_arr,_col,</v>
      </c>
    </row>
    <row r="515" spans="2:21" x14ac:dyDescent="0.3">
      <c r="E515" s="52" t="str">
        <f ca="1"/>
        <v xml:space="preserve">    HSTACK(_arr,</v>
      </c>
    </row>
    <row r="516" spans="2:21" x14ac:dyDescent="0.3">
      <c r="E516" s="52" t="str">
        <f ca="1"/>
        <v xml:space="preserve">      SCAN("", CHOOSECOLS(_nArr, _col),</v>
      </c>
    </row>
    <row r="517" spans="2:21" x14ac:dyDescent="0.3">
      <c r="E517" s="52" t="str">
        <f ca="1"/>
        <v xml:space="preserve">        LAMBDA(_acc,_val, IF(ISBLANK(_val), IF(_dir = 0, _rep, _acc), _val))</v>
      </c>
    </row>
    <row r="518" spans="2:21" x14ac:dyDescent="0.3">
      <c r="E518" s="52" t="str">
        <f ca="1"/>
        <v xml:space="preserve">      )</v>
      </c>
    </row>
    <row r="519" spans="2:21" x14ac:dyDescent="0.3">
      <c r="E519" s="52" t="str">
        <f ca="1"/>
        <v xml:space="preserve">    ))),</v>
      </c>
    </row>
    <row r="520" spans="2:21" x14ac:dyDescent="0.3">
      <c r="E520" s="52" t="str">
        <f ca="1"/>
        <v xml:space="preserve">  , 1),</v>
      </c>
    </row>
    <row r="521" spans="2:21" x14ac:dyDescent="0.3">
      <c r="E521" s="52" t="str">
        <f ca="1"/>
        <v xml:space="preserve">  _rtn, IF(_dir = -1, INDEX(_out, SEQUENCE(_rr, 1, _rr, -1), SEQUENCE(1, _cc)), _out),</v>
      </c>
    </row>
    <row r="522" spans="2:21" x14ac:dyDescent="0.3">
      <c r="E522" s="52" t="str">
        <f ca="1"/>
        <v xml:space="preserve">  _rtn</v>
      </c>
    </row>
    <row r="523" spans="2:21" x14ac:dyDescent="0.3">
      <c r="E523" s="52" t="str">
        <f ca="1"/>
        <v>)</v>
      </c>
    </row>
    <row r="525" spans="2:21" x14ac:dyDescent="0.3">
      <c r="B525" s="28" t="s">
        <v>250</v>
      </c>
      <c r="C525" s="27"/>
      <c r="D525" s="27"/>
      <c r="E525" s="27"/>
      <c r="F525" s="27"/>
      <c r="G525" s="27"/>
      <c r="H525" s="27"/>
      <c r="I525" s="27"/>
      <c r="J525" s="27"/>
      <c r="K525" s="27"/>
      <c r="L525" s="27"/>
      <c r="M525" s="27"/>
      <c r="N525" s="27"/>
      <c r="O525" s="27"/>
      <c r="P525" s="27"/>
      <c r="Q525" s="27"/>
      <c r="R525" s="27"/>
      <c r="S525" s="27"/>
      <c r="T525" s="27"/>
      <c r="U525" s="27"/>
    </row>
    <row r="527" spans="2:21" x14ac:dyDescent="0.3">
      <c r="C527" s="24" t="s">
        <v>69</v>
      </c>
      <c r="D527" s="26">
        <v>0</v>
      </c>
    </row>
    <row r="528" spans="2:21" x14ac:dyDescent="0.3">
      <c r="C528" s="24" t="s">
        <v>251</v>
      </c>
      <c r="D528" s="25" t="str">
        <f xml:space="preserve"> ""</f>
        <v/>
      </c>
    </row>
    <row r="529" spans="3:99" x14ac:dyDescent="0.3">
      <c r="C529" s="24" t="s">
        <v>252</v>
      </c>
      <c r="D529" s="26">
        <v>0</v>
      </c>
    </row>
    <row r="530" spans="3:99" x14ac:dyDescent="0.3">
      <c r="C530" s="24" t="s">
        <v>253</v>
      </c>
      <c r="D530" s="26">
        <v>0</v>
      </c>
    </row>
    <row r="531" spans="3:99" x14ac:dyDescent="0.3">
      <c r="C531" s="24" t="s">
        <v>254</v>
      </c>
      <c r="D531" s="25" t="str">
        <f xml:space="preserve"> ""</f>
        <v/>
      </c>
    </row>
    <row r="532" spans="3:99" x14ac:dyDescent="0.3">
      <c r="C532" s="24" t="s">
        <v>255</v>
      </c>
      <c r="D532" s="25" t="str">
        <f xml:space="preserve"> ""</f>
        <v/>
      </c>
    </row>
    <row r="533" spans="3:99" x14ac:dyDescent="0.3">
      <c r="C533" s="24" t="s">
        <v>64</v>
      </c>
      <c r="D533" s="26">
        <v>1</v>
      </c>
    </row>
    <row r="535" spans="3:99" ht="14.4" thickBot="1" x14ac:dyDescent="0.35">
      <c r="C535" s="21"/>
      <c r="D535" s="21" t="s">
        <v>59</v>
      </c>
      <c r="E535" s="21"/>
      <c r="F535" s="21" t="s">
        <v>60</v>
      </c>
      <c r="G535" s="21"/>
      <c r="H535" s="21" t="s">
        <v>61</v>
      </c>
    </row>
    <row r="536" spans="3:99" x14ac:dyDescent="0.3">
      <c r="C536" s="23" t="s">
        <v>59</v>
      </c>
      <c r="D536" s="19" t="str" cm="1">
        <f t="array" ref="D536:H631" xml:space="preserve"> _xlfn.LAMBDA(_xlpm.data,_xlpm.row_headers,_xlpm.column_headers,_xlop.by_column,_xlop.replace_data_blanks,_xlop.filter_blanks,_xlop.filter_errors,_xlop.fill_row_blanks,_xlop.fill_column_blanks,_xlop.output_vertical,
  _xlfn.LET(
    _xlpm._dd, _xlpm.data,
    _xlpm._rh, _xlpm.row_headers,
    _xlpm._ch, _xlpm.column_headers,
    _xlpm._byCol, IF( _xlfn.ISOMITTED(_xlpm.by_column), 0, IF(_xlpm.by_column, 1, 0)),
    _xlpm._repD, IF( _xlfn.ISOMITTED(_xlpm.replace_data_blanks), "",
      IF( ISLOGICAL(_xlpm.replace_data_blanks),
        IF(_xlpm.replace_data_blanks, NA(), ""),
        _xlpm.replace_data_blanks)
    ),
    _xlpm._rowB, IF( _xlfn.ISOMITTED(_xlpm.fill_row_blanks), 0, _xlpm.fill_row_blanks),
    _xlpm._colB, IF( _xlfn.ISOMITTED(_xlpm.fill_column_blanks), 0, _xlpm.fill_column_blanks),
    _xlpm._repR, IF( OR(ISNUMBER(_xlpm._rowB), ISLOGICAL(_xlpm._rowB)), "", _xlpm._rowB),
    _xlpm._repC, IF( OR(ISNUMBER(_xlpm._colB), ISLOGICAL(_xlpm._colB)), "", _xlpm._colB),
    _xlpm._dirR, IF( OR(ISNUMBER(_xlpm._rowB), ISLOGICAL(_xlpm._rowB)), INT(_xlpm._rowB), 0),
    _xlpm._dirC, IF( OR(ISNUMBER(_xlpm._colB), ISLOGICAL(_xlpm._colB)), INT(_xlpm._colB), 0),
    _xlpm._fltrB, IF( _xlfn.ISOMITTED(_xlpm.filter_blanks), 0, IF(_xlpm.filter_blanks, 1, 0)),
    _xlpm._fltrE, IF( _xlfn.ISOMITTED(_xlpm.filter_errors), 0, IF(_xlpm.filter_errors, 1, 0)),
    _xlpm._vrt, IF( _xlfn.ISOMITTED(_xlpm.output_vertical), 1, IF(_xlpm.output_vertical, 1, 0)),
    _xlpm._inpChk, _xlfn.IFS(
      IFERROR( OR( ROWS(_xlpm._rh) &lt; 1, COLUMNS(_xlpm._rh) &lt; 1, ROWS(_xlpm._ch) &lt; 1, COLUMNS(_xlpm._ch) &lt; 1, ROWS(_xlpm._dd) &lt; 1, COLUMNS(_xlpm._dd) &lt; 1), 3), 3,
      IFERROR( OR( ROWS(_xlpm._dd) &lt;&gt; ROWS(_xlpm._rh), COLUMNS(_xlpm._dd) &lt;&gt; COLUMNS(_xlpm._ch)), 3), 2,
      TRUE, 1
    ),
    _xlpm._kCols, IF(_xlpm._byCol, TRANSPOSE(_xlpm._ch), _xlpm._rh),
    _xlpm._nCols, IF(_xlpm._byCol, _xlpm._rh, TRANSPOSE(_xlpm._ch)),
    _xlpm._rK, ROWS(_xlpm._kCols),
    _xlpm._cK, COLUMNS(_xlpm._kCols),
    _xlpm._rN, ROWS(_xlpm._nCols),
    _xlpm._cN, COLUMNS(_xlpm._nCols),
    _xlpm._keys, _xlfn.LET(
      _xlpm._kRep, IF(_xlpm._byCol, _xlpm._repC, _xlpm._repR),
      _xlpm._kDir, IF(_xlpm._byCol, _xlpm._dirC, _xlpm._dirR),
      _xlpm._kArr, IF(_xlpm._kDir = -1, INDEX(_xlpm._kCols, _xlfn.SEQUENCE(_xlpm._rK, 1, _xlpm._rK, -1), _xlfn.SEQUENCE(1, _xlpm._cK)), _xlpm._kCols),
      _xlpm._kFil, _xlfn.DROP( _xlfn.REDUCE(0, _xlfn.SEQUENCE(_xlpm._cK), _xlfn.LAMBDA(_xlpm._arr,_xlpm._col,
        _xlfn.HSTACK(_xlpm._arr,
          _xlfn.SCAN("", _xlfn.CHOOSECOLS(_xlpm._kArr, _xlpm._col),
            _xlfn.LAMBDA(_xlpm._acc,_xlpm._val, IF(ISBLANK(_xlpm._val), IF(_xlpm._kDir = 0, _xlpm._kRep, _xlpm._acc), _xlpm._val))
          )
        ))),
      , 1),
      _xlpm._out, IF(_xlpm._kDir = -1, INDEX(_xlpm._kFil, _xlfn.SEQUENCE(_xlpm._rK, 1, _xlpm._rK, -1), _xlfn.SEQUENCE(1, _xlpm._cK)), _xlpm._kFil),
      _xlfn.MAKEARRAY(_xlpm._rK * _xlpm._rN, _xlpm._cK, _xlfn.LAMBDA(_xlpm._row,_xlpm._col, INDEX(_xlpm._out, ROUNDUP(_xlpm._row / _xlpm._rN, 0), _xlpm._col)))
    ),
    _xlpm._names, _xlfn.LET(
      _xlpm._nRep, IF(_xlpm._byCol, _xlpm._repR, _xlpm._repC),
      _xlpm._nDir, IF(_xlpm._byCol, _xlpm._dirR, _xlpm._dirC),
      _xlpm._nArr, IF(_xlpm._nDir = -1, INDEX(_xlpm._nCols, _xlfn.SEQUENCE(_xlpm._rN, 1, _xlpm._rN, -1), _xlfn.SEQUENCE(1, _xlpm._cN)), _xlpm._nCols),
      _xlpm._nFil, _xlfn.DROP( _xlfn.REDUCE(0, _xlfn.SEQUENCE(_xlpm._cN), _xlfn.LAMBDA(_xlpm._arr,_xlpm._col,
        _xlfn.HSTACK(_xlpm._arr,
          _xlfn.SCAN("", _xlfn.CHOOSECOLS(_xlpm._nArr, _xlpm._col),
            _xlfn.LAMBDA(_xlpm._acc,_xlpm._val, IF(ISBLANK(_xlpm._val), IF(_xlpm._nDir = 0, _xlpm._nRep, _xlpm._acc), _xlpm._val))
          )
        ))),
      , 1),
      _xlpm._out, IF(_xlpm._nDir = -1, INDEX(_xlpm._nFil, _xlfn.SEQUENCE(_xlpm._rN, 1, _xlpm._rN, -1), _xlfn.SEQUENCE(1, _xlpm._cN)), _xlpm._nFil),
      _xlfn.MAKEARRAY(_xlpm._rK * _xlpm._rN, _xlpm._cN, _xlfn.LAMBDA(_xlpm._row,_xlpm._col, INDEX(_xlpm._out, MOD(_xlpm._row - 1, _xlpm._rN) + 1, _xlpm._col)))
    ),
    _xlpm._values, _xlfn.LET(
      _xlpm._dp, _xlfn.TOCOL(_xlpm._dd, , _xlpm._byCol),
      IF( ISBLANK(_xlpm._dp), _xlpm._repD, _xlpm._dp)
    ),
    _xlpm._rtn, _xlfn.LET(
      _xlpm._dt, _xlfn.HSTACK(_xlpm._keys, _xlpm._names, _xlpm._values),
      _xlpm._vl, _xlfn.CHOOSECOLS(_xlpm._dt, -1),
      _xlpm._dfB, IF(_xlpm._fltrB, _xlfn._xlws.FILTER(_xlpm._dt, IF( ISERROR(_xlpm._vl), TRUE, _xlfn.IFNA(_xlpm._vl, "#") &lt;&gt; "")), _xlpm._dt),
      _xlpm._dfE, IF(_xlpm._fltrE, _xlfn._xlws.FILTER(_xlpm._dfB, NOT(ISERROR( _xlfn.CHOOSECOLS(_xlpm._dfB, -1)))), _xlpm._dfB),
      IF(NOT(_xlpm._vrt), TRANSPOSE(_xlpm._dfE), _xlpm._dfE)
    ),
    CHOOSE(_xlpm._inpChk, _xlpm._rtn, _xlfn.LAMBDA(0), #VALUE!)
  )
)($E$12:$P$19, $C$12:$D$19, $E$10:$P$11, D527, D528, D529, D530, D531, D532, D533)</f>
        <v>Category.1</v>
      </c>
      <c r="E536" s="19" t="str">
        <v>AAA</v>
      </c>
      <c r="F536" s="19" t="str">
        <v>Jan</v>
      </c>
      <c r="G536" s="19" t="str">
        <v>P_1</v>
      </c>
      <c r="H536" s="19">
        <v>1</v>
      </c>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c r="BK536" s="19"/>
      <c r="BL536" s="19"/>
      <c r="BM536" s="19"/>
      <c r="BN536" s="19"/>
      <c r="BO536" s="19"/>
      <c r="BP536" s="19"/>
      <c r="BQ536" s="19"/>
      <c r="BR536" s="19"/>
      <c r="BS536" s="19"/>
      <c r="BT536" s="19"/>
      <c r="BU536" s="19"/>
      <c r="BV536" s="19"/>
      <c r="BW536" s="19"/>
      <c r="BX536" s="19"/>
      <c r="BY536" s="19"/>
      <c r="BZ536" s="19"/>
      <c r="CA536" s="19"/>
      <c r="CB536" s="19"/>
      <c r="CC536" s="19"/>
      <c r="CD536" s="19"/>
      <c r="CE536" s="19"/>
      <c r="CF536" s="19"/>
      <c r="CG536" s="19"/>
      <c r="CH536" s="19"/>
      <c r="CI536" s="19"/>
      <c r="CJ536" s="19"/>
      <c r="CK536" s="19"/>
      <c r="CL536" s="19"/>
      <c r="CM536" s="19"/>
      <c r="CN536" s="19"/>
      <c r="CO536" s="19"/>
      <c r="CP536" s="19"/>
      <c r="CQ536" s="19"/>
      <c r="CR536" s="19"/>
      <c r="CS536" s="19"/>
      <c r="CT536" s="19"/>
      <c r="CU536" s="19"/>
    </row>
    <row r="537" spans="3:99" x14ac:dyDescent="0.3">
      <c r="C537" s="23"/>
      <c r="D537" s="19" t="str">
        <v>Category.1</v>
      </c>
      <c r="E537" s="19" t="str">
        <v>AAA</v>
      </c>
      <c r="F537" s="19" t="str">
        <v>Feb</v>
      </c>
      <c r="G537" s="19" t="str">
        <v>P_2</v>
      </c>
      <c r="H537" s="19">
        <v>2</v>
      </c>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c r="BK537" s="19"/>
      <c r="BL537" s="19"/>
      <c r="BM537" s="19"/>
      <c r="BN537" s="19"/>
      <c r="BO537" s="19"/>
      <c r="BP537" s="19"/>
      <c r="BQ537" s="19"/>
      <c r="BR537" s="19"/>
      <c r="BS537" s="19"/>
      <c r="BT537" s="19"/>
      <c r="BU537" s="19"/>
      <c r="BV537" s="19"/>
      <c r="BW537" s="19"/>
      <c r="BX537" s="19"/>
      <c r="BY537" s="19"/>
      <c r="BZ537" s="19"/>
      <c r="CA537" s="19"/>
      <c r="CB537" s="19"/>
      <c r="CC537" s="19"/>
      <c r="CD537" s="19"/>
      <c r="CE537" s="19"/>
      <c r="CF537" s="19"/>
      <c r="CG537" s="19"/>
      <c r="CH537" s="19"/>
      <c r="CI537" s="19"/>
      <c r="CJ537" s="19"/>
      <c r="CK537" s="19"/>
      <c r="CL537" s="19"/>
      <c r="CM537" s="19"/>
      <c r="CN537" s="19"/>
      <c r="CO537" s="19"/>
      <c r="CP537" s="19"/>
      <c r="CQ537" s="19"/>
      <c r="CR537" s="19"/>
      <c r="CS537" s="19"/>
      <c r="CT537" s="19"/>
      <c r="CU537" s="19"/>
    </row>
    <row r="538" spans="3:99" x14ac:dyDescent="0.3">
      <c r="C538" s="23" t="s">
        <v>60</v>
      </c>
      <c r="D538" s="19" t="str">
        <v>Category.1</v>
      </c>
      <c r="E538" s="19" t="str">
        <v>AAA</v>
      </c>
      <c r="F538" s="19" t="str">
        <v>Mar</v>
      </c>
      <c r="G538" s="19" t="str">
        <v>P_3</v>
      </c>
      <c r="H538" s="19">
        <v>3</v>
      </c>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c r="BK538" s="19"/>
      <c r="BL538" s="19"/>
      <c r="BM538" s="19"/>
      <c r="BN538" s="19"/>
      <c r="BO538" s="19"/>
      <c r="BP538" s="19"/>
      <c r="BQ538" s="19"/>
      <c r="BR538" s="19"/>
      <c r="BS538" s="19"/>
      <c r="BT538" s="19"/>
      <c r="BU538" s="19"/>
      <c r="BV538" s="19"/>
      <c r="BW538" s="19"/>
      <c r="BX538" s="19"/>
      <c r="BY538" s="19"/>
      <c r="BZ538" s="19"/>
      <c r="CA538" s="19"/>
      <c r="CB538" s="19"/>
      <c r="CC538" s="19"/>
      <c r="CD538" s="19"/>
      <c r="CE538" s="19"/>
      <c r="CF538" s="19"/>
      <c r="CG538" s="19"/>
      <c r="CH538" s="19"/>
      <c r="CI538" s="19"/>
      <c r="CJ538" s="19"/>
      <c r="CK538" s="19"/>
      <c r="CL538" s="19"/>
      <c r="CM538" s="19"/>
      <c r="CN538" s="19"/>
      <c r="CO538" s="19"/>
      <c r="CP538" s="19"/>
      <c r="CQ538" s="19"/>
      <c r="CR538" s="19"/>
      <c r="CS538" s="19"/>
      <c r="CT538" s="19"/>
      <c r="CU538" s="19"/>
    </row>
    <row r="539" spans="3:99" x14ac:dyDescent="0.3">
      <c r="C539" s="23"/>
      <c r="D539" s="19" t="str">
        <v>Category.1</v>
      </c>
      <c r="E539" s="19" t="str">
        <v>AAA</v>
      </c>
      <c r="F539" s="19" t="str">
        <v>Apr</v>
      </c>
      <c r="G539" s="19" t="str">
        <v>P_4</v>
      </c>
      <c r="H539" s="19">
        <v>4</v>
      </c>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c r="BF539" s="19"/>
      <c r="BG539" s="19"/>
      <c r="BH539" s="19"/>
      <c r="BI539" s="19"/>
      <c r="BJ539" s="19"/>
      <c r="BK539" s="19"/>
      <c r="BL539" s="19"/>
      <c r="BM539" s="19"/>
      <c r="BN539" s="19"/>
      <c r="BO539" s="19"/>
      <c r="BP539" s="19"/>
      <c r="BQ539" s="19"/>
      <c r="BR539" s="19"/>
      <c r="BS539" s="19"/>
      <c r="BT539" s="19"/>
      <c r="BU539" s="19"/>
      <c r="BV539" s="19"/>
      <c r="BW539" s="19"/>
      <c r="BX539" s="19"/>
      <c r="BY539" s="19"/>
      <c r="BZ539" s="19"/>
      <c r="CA539" s="19"/>
      <c r="CB539" s="19"/>
      <c r="CC539" s="19"/>
      <c r="CD539" s="19"/>
      <c r="CE539" s="19"/>
      <c r="CF539" s="19"/>
      <c r="CG539" s="19"/>
      <c r="CH539" s="19"/>
      <c r="CI539" s="19"/>
      <c r="CJ539" s="19"/>
      <c r="CK539" s="19"/>
      <c r="CL539" s="19"/>
      <c r="CM539" s="19"/>
      <c r="CN539" s="19"/>
      <c r="CO539" s="19"/>
      <c r="CP539" s="19"/>
      <c r="CQ539" s="19"/>
      <c r="CR539" s="19"/>
      <c r="CS539" s="19"/>
      <c r="CT539" s="19"/>
      <c r="CU539" s="19"/>
    </row>
    <row r="540" spans="3:99" x14ac:dyDescent="0.3">
      <c r="C540" s="23" t="s">
        <v>61</v>
      </c>
      <c r="D540" s="19" t="str">
        <v>Category.1</v>
      </c>
      <c r="E540" s="19" t="str">
        <v>AAA</v>
      </c>
      <c r="F540" s="19" t="str">
        <v>May</v>
      </c>
      <c r="G540" s="19" t="str">
        <v>P_5</v>
      </c>
      <c r="H540" s="19">
        <v>5</v>
      </c>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c r="BF540" s="19"/>
      <c r="BG540" s="19"/>
      <c r="BH540" s="19"/>
      <c r="BI540" s="19"/>
      <c r="BJ540" s="19"/>
      <c r="BK540" s="19"/>
      <c r="BL540" s="19"/>
      <c r="BM540" s="19"/>
      <c r="BN540" s="19"/>
      <c r="BO540" s="19"/>
      <c r="BP540" s="19"/>
      <c r="BQ540" s="19"/>
      <c r="BR540" s="19"/>
      <c r="BS540" s="19"/>
      <c r="BT540" s="19"/>
      <c r="BU540" s="19"/>
      <c r="BV540" s="19"/>
      <c r="BW540" s="19"/>
      <c r="BX540" s="19"/>
      <c r="BY540" s="19"/>
      <c r="BZ540" s="19"/>
      <c r="CA540" s="19"/>
      <c r="CB540" s="19"/>
      <c r="CC540" s="19"/>
      <c r="CD540" s="19"/>
      <c r="CE540" s="19"/>
      <c r="CF540" s="19"/>
      <c r="CG540" s="19"/>
      <c r="CH540" s="19"/>
      <c r="CI540" s="19"/>
      <c r="CJ540" s="19"/>
      <c r="CK540" s="19"/>
      <c r="CL540" s="19"/>
      <c r="CM540" s="19"/>
      <c r="CN540" s="19"/>
      <c r="CO540" s="19"/>
      <c r="CP540" s="19"/>
      <c r="CQ540" s="19"/>
      <c r="CR540" s="19"/>
      <c r="CS540" s="19"/>
      <c r="CT540" s="19"/>
      <c r="CU540" s="19"/>
    </row>
    <row r="541" spans="3:99" x14ac:dyDescent="0.3">
      <c r="D541" s="19" t="str">
        <v>Category.1</v>
      </c>
      <c r="E541" s="19" t="str">
        <v>AAA</v>
      </c>
      <c r="F541" s="19" t="str">
        <v>Jun</v>
      </c>
      <c r="G541" s="19" t="str">
        <v>P_6</v>
      </c>
      <c r="H541" s="19">
        <v>6</v>
      </c>
    </row>
    <row r="542" spans="3:99" x14ac:dyDescent="0.3">
      <c r="D542" s="19" t="str">
        <v>Category.1</v>
      </c>
      <c r="E542" s="19" t="str">
        <v>AAA</v>
      </c>
      <c r="F542" s="19" t="str">
        <v>Jul</v>
      </c>
      <c r="G542" s="19" t="str">
        <v>P_7</v>
      </c>
      <c r="H542" s="19">
        <v>7</v>
      </c>
      <c r="J542" s="52" t="str" cm="1">
        <f t="array" aca="1" ref="J542:J614" ca="1" xml:space="preserve"> _xlfn.TEXTSPLIT( _xlfn.FORMULATEXT(D536), , CHAR(10))</f>
        <v>= LAMBDA(data,row_headers,column_headers,[by_column],[replace_data_blanks],[filter_blanks],[filter_errors],[fill_row_blanks],[fill_column_blanks],[output_vertical],</v>
      </c>
    </row>
    <row r="543" spans="3:99" x14ac:dyDescent="0.3">
      <c r="D543" s="19" t="str">
        <v>Category.1</v>
      </c>
      <c r="E543" s="19" t="str">
        <v>AAA</v>
      </c>
      <c r="F543" s="19" t="str">
        <v>Aug</v>
      </c>
      <c r="G543" s="19" t="str">
        <v>P_8</v>
      </c>
      <c r="H543" s="19">
        <v>8</v>
      </c>
      <c r="J543" s="52" t="str">
        <f ca="1"/>
        <v xml:space="preserve">  LET(</v>
      </c>
    </row>
    <row r="544" spans="3:99" x14ac:dyDescent="0.3">
      <c r="D544" s="19" t="str">
        <v>Category.1</v>
      </c>
      <c r="E544" s="19" t="str">
        <v>AAA</v>
      </c>
      <c r="F544" s="19" t="str">
        <v>Sep</v>
      </c>
      <c r="G544" s="19" t="str">
        <v>P_9</v>
      </c>
      <c r="H544" s="19">
        <v>9</v>
      </c>
      <c r="J544" s="52" t="str">
        <f ca="1"/>
        <v xml:space="preserve">    _dd, data,</v>
      </c>
    </row>
    <row r="545" spans="4:10" x14ac:dyDescent="0.3">
      <c r="D545" s="19" t="str">
        <v>Category.1</v>
      </c>
      <c r="E545" s="19" t="str">
        <v>AAA</v>
      </c>
      <c r="F545" s="19" t="str">
        <v>Oct</v>
      </c>
      <c r="G545" s="19" t="str">
        <v>P_10</v>
      </c>
      <c r="H545" s="19">
        <v>10</v>
      </c>
      <c r="J545" s="52" t="str">
        <f ca="1"/>
        <v xml:space="preserve">    _rh, row_headers,</v>
      </c>
    </row>
    <row r="546" spans="4:10" x14ac:dyDescent="0.3">
      <c r="D546" s="19" t="str">
        <v>Category.1</v>
      </c>
      <c r="E546" s="19" t="str">
        <v>AAA</v>
      </c>
      <c r="F546" s="19" t="str">
        <v>Nov</v>
      </c>
      <c r="G546" s="19" t="str">
        <v>P_11</v>
      </c>
      <c r="H546" s="19">
        <v>11</v>
      </c>
      <c r="J546" s="52" t="str">
        <f ca="1"/>
        <v xml:space="preserve">    _ch, column_headers,</v>
      </c>
    </row>
    <row r="547" spans="4:10" x14ac:dyDescent="0.3">
      <c r="D547" s="19" t="str">
        <v>Category.1</v>
      </c>
      <c r="E547" s="19" t="str">
        <v>AAA</v>
      </c>
      <c r="F547" s="19" t="str">
        <v>Dec</v>
      </c>
      <c r="G547" s="19" t="str">
        <v>P_12</v>
      </c>
      <c r="H547" s="19">
        <v>12</v>
      </c>
      <c r="J547" s="52" t="str">
        <f ca="1"/>
        <v xml:space="preserve">    _byCol, IF( ISOMITTED(by_column), 0, IF(by_column, 1, 0)),</v>
      </c>
    </row>
    <row r="548" spans="4:10" x14ac:dyDescent="0.3">
      <c r="D548" s="19" t="str">
        <v>Category.1</v>
      </c>
      <c r="E548" s="19" t="str">
        <v>BBB</v>
      </c>
      <c r="F548" s="19" t="str">
        <v>Jan</v>
      </c>
      <c r="G548" s="19" t="str">
        <v>P_1</v>
      </c>
      <c r="H548" s="19">
        <v>13</v>
      </c>
      <c r="J548" s="52" t="str">
        <f ca="1"/>
        <v xml:space="preserve">    _repD, IF( ISOMITTED(replace_data_blanks), "",</v>
      </c>
    </row>
    <row r="549" spans="4:10" x14ac:dyDescent="0.3">
      <c r="D549" s="19" t="str">
        <v>Category.1</v>
      </c>
      <c r="E549" s="19" t="str">
        <v>BBB</v>
      </c>
      <c r="F549" s="19" t="str">
        <v>Feb</v>
      </c>
      <c r="G549" s="19" t="str">
        <v>P_2</v>
      </c>
      <c r="H549" s="19">
        <v>14</v>
      </c>
      <c r="J549" s="52" t="str">
        <f ca="1"/>
        <v xml:space="preserve">      IF( ISLOGICAL(replace_data_blanks),</v>
      </c>
    </row>
    <row r="550" spans="4:10" x14ac:dyDescent="0.3">
      <c r="D550" s="19" t="str">
        <v>Category.1</v>
      </c>
      <c r="E550" s="19" t="str">
        <v>BBB</v>
      </c>
      <c r="F550" s="19" t="str">
        <v>Mar</v>
      </c>
      <c r="G550" s="19" t="str">
        <v>P_3</v>
      </c>
      <c r="H550" s="19">
        <v>15</v>
      </c>
      <c r="J550" s="52" t="str">
        <f ca="1"/>
        <v xml:space="preserve">        IF(replace_data_blanks, NA(), ""),</v>
      </c>
    </row>
    <row r="551" spans="4:10" x14ac:dyDescent="0.3">
      <c r="D551" s="19" t="str">
        <v>Category.1</v>
      </c>
      <c r="E551" s="19" t="str">
        <v>BBB</v>
      </c>
      <c r="F551" s="19" t="str">
        <v>Apr</v>
      </c>
      <c r="G551" s="19" t="str">
        <v>P_4</v>
      </c>
      <c r="H551" s="19">
        <v>16</v>
      </c>
      <c r="J551" s="52" t="str">
        <f ca="1"/>
        <v xml:space="preserve">        replace_data_blanks)</v>
      </c>
    </row>
    <row r="552" spans="4:10" x14ac:dyDescent="0.3">
      <c r="D552" s="19" t="str">
        <v>Category.1</v>
      </c>
      <c r="E552" s="19" t="str">
        <v>BBB</v>
      </c>
      <c r="F552" s="19" t="str">
        <v>May</v>
      </c>
      <c r="G552" s="19" t="str">
        <v>P_5</v>
      </c>
      <c r="H552" s="19">
        <v>17</v>
      </c>
      <c r="J552" s="52" t="str">
        <f ca="1"/>
        <v xml:space="preserve">    ),</v>
      </c>
    </row>
    <row r="553" spans="4:10" x14ac:dyDescent="0.3">
      <c r="D553" s="19" t="str">
        <v>Category.1</v>
      </c>
      <c r="E553" s="19" t="str">
        <v>BBB</v>
      </c>
      <c r="F553" s="19" t="str">
        <v>Jun</v>
      </c>
      <c r="G553" s="19" t="str">
        <v>P_6</v>
      </c>
      <c r="H553" s="19">
        <v>18</v>
      </c>
      <c r="J553" s="52" t="str">
        <f ca="1"/>
        <v xml:space="preserve">    _rowB, IF( ISOMITTED(fill_row_blanks), 0, fill_row_blanks),</v>
      </c>
    </row>
    <row r="554" spans="4:10" x14ac:dyDescent="0.3">
      <c r="D554" s="19" t="str">
        <v>Category.1</v>
      </c>
      <c r="E554" s="19" t="str">
        <v>BBB</v>
      </c>
      <c r="F554" s="19" t="str">
        <v>Jul</v>
      </c>
      <c r="G554" s="19" t="str">
        <v>P_7</v>
      </c>
      <c r="H554" s="19">
        <v>19</v>
      </c>
      <c r="J554" s="52" t="str">
        <f ca="1"/>
        <v xml:space="preserve">    _colB, IF( ISOMITTED(fill_column_blanks), 0, fill_column_blanks),</v>
      </c>
    </row>
    <row r="555" spans="4:10" x14ac:dyDescent="0.3">
      <c r="D555" s="19" t="str">
        <v>Category.1</v>
      </c>
      <c r="E555" s="19" t="str">
        <v>BBB</v>
      </c>
      <c r="F555" s="19" t="str">
        <v>Aug</v>
      </c>
      <c r="G555" s="19" t="str">
        <v>P_8</v>
      </c>
      <c r="H555" s="19">
        <v>20</v>
      </c>
      <c r="J555" s="52" t="str">
        <f ca="1"/>
        <v xml:space="preserve">    _repR, IF( OR(ISNUMBER(_rowB), ISLOGICAL(_rowB)), "", _rowB),</v>
      </c>
    </row>
    <row r="556" spans="4:10" x14ac:dyDescent="0.3">
      <c r="D556" s="19" t="str">
        <v>Category.1</v>
      </c>
      <c r="E556" s="19" t="str">
        <v>BBB</v>
      </c>
      <c r="F556" s="19" t="str">
        <v>Sep</v>
      </c>
      <c r="G556" s="19" t="str">
        <v>P_9</v>
      </c>
      <c r="H556" s="19">
        <v>21</v>
      </c>
      <c r="J556" s="52" t="str">
        <f ca="1"/>
        <v xml:space="preserve">    _repC, IF( OR(ISNUMBER(_colB), ISLOGICAL(_colB)), "", _colB),</v>
      </c>
    </row>
    <row r="557" spans="4:10" x14ac:dyDescent="0.3">
      <c r="D557" s="19" t="str">
        <v>Category.1</v>
      </c>
      <c r="E557" s="19" t="str">
        <v>BBB</v>
      </c>
      <c r="F557" s="19" t="str">
        <v>Oct</v>
      </c>
      <c r="G557" s="19" t="str">
        <v>P_10</v>
      </c>
      <c r="H557" s="19">
        <v>22</v>
      </c>
      <c r="J557" s="52" t="str">
        <f ca="1"/>
        <v xml:space="preserve">    _dirR, IF( OR(ISNUMBER(_rowB), ISLOGICAL(_rowB)), INT(_rowB), 0),</v>
      </c>
    </row>
    <row r="558" spans="4:10" x14ac:dyDescent="0.3">
      <c r="D558" s="19" t="str">
        <v>Category.1</v>
      </c>
      <c r="E558" s="19" t="str">
        <v>BBB</v>
      </c>
      <c r="F558" s="19" t="str">
        <v>Nov</v>
      </c>
      <c r="G558" s="19" t="str">
        <v>P_11</v>
      </c>
      <c r="H558" s="19">
        <v>23</v>
      </c>
      <c r="J558" s="52" t="str">
        <f ca="1"/>
        <v xml:space="preserve">    _dirC, IF( OR(ISNUMBER(_colB), ISLOGICAL(_colB)), INT(_colB), 0),</v>
      </c>
    </row>
    <row r="559" spans="4:10" x14ac:dyDescent="0.3">
      <c r="D559" s="19" t="str">
        <v>Category.1</v>
      </c>
      <c r="E559" s="19" t="str">
        <v>BBB</v>
      </c>
      <c r="F559" s="19" t="str">
        <v>Dec</v>
      </c>
      <c r="G559" s="19" t="str">
        <v>P_12</v>
      </c>
      <c r="H559" s="19">
        <v>24</v>
      </c>
      <c r="J559" s="52" t="str">
        <f ca="1"/>
        <v xml:space="preserve">    _fltrB, IF( ISOMITTED(filter_blanks), 0, IF(filter_blanks, 1, 0)),</v>
      </c>
    </row>
    <row r="560" spans="4:10" x14ac:dyDescent="0.3">
      <c r="D560" s="19" t="str">
        <v>Category.2</v>
      </c>
      <c r="E560" s="19" t="str">
        <v>CCC</v>
      </c>
      <c r="F560" s="19" t="str">
        <v>Jan</v>
      </c>
      <c r="G560" s="19" t="str">
        <v>P_1</v>
      </c>
      <c r="H560" s="19">
        <v>25</v>
      </c>
      <c r="J560" s="52" t="str">
        <f ca="1"/>
        <v xml:space="preserve">    _fltrE, IF( ISOMITTED(filter_errors), 0, IF(filter_errors, 1, 0)),</v>
      </c>
    </row>
    <row r="561" spans="4:10" x14ac:dyDescent="0.3">
      <c r="D561" s="19" t="str">
        <v>Category.2</v>
      </c>
      <c r="E561" s="19" t="str">
        <v>CCC</v>
      </c>
      <c r="F561" s="19" t="str">
        <v>Feb</v>
      </c>
      <c r="G561" s="19" t="str">
        <v>P_2</v>
      </c>
      <c r="H561" s="19">
        <v>26</v>
      </c>
      <c r="J561" s="52" t="str">
        <f ca="1"/>
        <v xml:space="preserve">    _vrt, IF( ISOMITTED(output_vertical), 1, IF(output_vertical, 1, 0)),</v>
      </c>
    </row>
    <row r="562" spans="4:10" x14ac:dyDescent="0.3">
      <c r="D562" s="19" t="str">
        <v>Category.2</v>
      </c>
      <c r="E562" s="19" t="str">
        <v>CCC</v>
      </c>
      <c r="F562" s="19" t="str">
        <v>Mar</v>
      </c>
      <c r="G562" s="19" t="str">
        <v>P_3</v>
      </c>
      <c r="H562" s="19">
        <v>27</v>
      </c>
      <c r="J562" s="52" t="str">
        <f ca="1"/>
        <v xml:space="preserve">    _inpChk, IFS(</v>
      </c>
    </row>
    <row r="563" spans="4:10" x14ac:dyDescent="0.3">
      <c r="D563" s="19" t="str">
        <v>Category.2</v>
      </c>
      <c r="E563" s="19" t="str">
        <v>CCC</v>
      </c>
      <c r="F563" s="19" t="str">
        <v>Apr</v>
      </c>
      <c r="G563" s="19" t="str">
        <v>P_4</v>
      </c>
      <c r="H563" s="19">
        <v>28</v>
      </c>
      <c r="J563" s="52" t="str">
        <f ca="1"/>
        <v xml:space="preserve">      IFERROR( OR( ROWS(_rh) &lt; 1, COLUMNS(_rh) &lt; 1, ROWS(_ch) &lt; 1, COLUMNS(_ch) &lt; 1, ROWS(_dd) &lt; 1, COLUMNS(_dd) &lt; 1), 3), 3,</v>
      </c>
    </row>
    <row r="564" spans="4:10" x14ac:dyDescent="0.3">
      <c r="D564" s="19" t="str">
        <v>Category.2</v>
      </c>
      <c r="E564" s="19" t="str">
        <v>CCC</v>
      </c>
      <c r="F564" s="19" t="str">
        <v>May</v>
      </c>
      <c r="G564" s="19" t="str">
        <v>P_5</v>
      </c>
      <c r="H564" s="19">
        <v>29</v>
      </c>
      <c r="J564" s="52" t="str">
        <f ca="1"/>
        <v xml:space="preserve">      IFERROR( OR( ROWS(_dd) &lt;&gt; ROWS(_rh), COLUMNS(_dd) &lt;&gt; COLUMNS(_ch)), 3), 2,</v>
      </c>
    </row>
    <row r="565" spans="4:10" x14ac:dyDescent="0.3">
      <c r="D565" s="19" t="str">
        <v>Category.2</v>
      </c>
      <c r="E565" s="19" t="str">
        <v>CCC</v>
      </c>
      <c r="F565" s="19" t="str">
        <v>Jun</v>
      </c>
      <c r="G565" s="19" t="str">
        <v>P_6</v>
      </c>
      <c r="H565" s="19">
        <v>30</v>
      </c>
      <c r="J565" s="52" t="str">
        <f ca="1"/>
        <v xml:space="preserve">      TRUE, 1</v>
      </c>
    </row>
    <row r="566" spans="4:10" x14ac:dyDescent="0.3">
      <c r="D566" s="19" t="str">
        <v>Category.2</v>
      </c>
      <c r="E566" s="19" t="str">
        <v>CCC</v>
      </c>
      <c r="F566" s="19" t="str">
        <v>Jul</v>
      </c>
      <c r="G566" s="19" t="str">
        <v>P_7</v>
      </c>
      <c r="H566" s="19">
        <v>31</v>
      </c>
      <c r="J566" s="52" t="str">
        <f ca="1"/>
        <v xml:space="preserve">    ),</v>
      </c>
    </row>
    <row r="567" spans="4:10" x14ac:dyDescent="0.3">
      <c r="D567" s="19" t="str">
        <v>Category.2</v>
      </c>
      <c r="E567" s="19" t="str">
        <v>CCC</v>
      </c>
      <c r="F567" s="19" t="str">
        <v>Aug</v>
      </c>
      <c r="G567" s="19" t="str">
        <v>P_8</v>
      </c>
      <c r="H567" s="19">
        <v>32</v>
      </c>
      <c r="J567" s="52" t="str">
        <f ca="1"/>
        <v xml:space="preserve">    _kCols, IF(_byCol, TRANSPOSE(_ch), _rh),</v>
      </c>
    </row>
    <row r="568" spans="4:10" x14ac:dyDescent="0.3">
      <c r="D568" s="19" t="str">
        <v>Category.2</v>
      </c>
      <c r="E568" s="19" t="str">
        <v>CCC</v>
      </c>
      <c r="F568" s="19" t="str">
        <v>Sep</v>
      </c>
      <c r="G568" s="19" t="str">
        <v>P_9</v>
      </c>
      <c r="H568" s="19">
        <v>33</v>
      </c>
      <c r="J568" s="52" t="str">
        <f ca="1"/>
        <v xml:space="preserve">    _nCols, IF(_byCol, _rh, TRANSPOSE(_ch)),</v>
      </c>
    </row>
    <row r="569" spans="4:10" x14ac:dyDescent="0.3">
      <c r="D569" s="19" t="str">
        <v>Category.2</v>
      </c>
      <c r="E569" s="19" t="str">
        <v>CCC</v>
      </c>
      <c r="F569" s="19" t="str">
        <v>Oct</v>
      </c>
      <c r="G569" s="19" t="str">
        <v>P_10</v>
      </c>
      <c r="H569" s="19">
        <v>34</v>
      </c>
      <c r="J569" s="52" t="str">
        <f ca="1"/>
        <v xml:space="preserve">    _rK, ROWS(_kCols),</v>
      </c>
    </row>
    <row r="570" spans="4:10" x14ac:dyDescent="0.3">
      <c r="D570" s="19" t="str">
        <v>Category.2</v>
      </c>
      <c r="E570" s="19" t="str">
        <v>CCC</v>
      </c>
      <c r="F570" s="19" t="str">
        <v>Nov</v>
      </c>
      <c r="G570" s="19" t="str">
        <v>P_11</v>
      </c>
      <c r="H570" s="19">
        <v>35</v>
      </c>
      <c r="J570" s="52" t="str">
        <f ca="1"/>
        <v xml:space="preserve">    _cK, COLUMNS(_kCols),</v>
      </c>
    </row>
    <row r="571" spans="4:10" x14ac:dyDescent="0.3">
      <c r="D571" s="19" t="str">
        <v>Category.2</v>
      </c>
      <c r="E571" s="19" t="str">
        <v>CCC</v>
      </c>
      <c r="F571" s="19" t="str">
        <v>Dec</v>
      </c>
      <c r="G571" s="19" t="str">
        <v>P_12</v>
      </c>
      <c r="H571" s="19">
        <v>36</v>
      </c>
      <c r="J571" s="52" t="str">
        <f ca="1"/>
        <v xml:space="preserve">    _rN, ROWS(_nCols),</v>
      </c>
    </row>
    <row r="572" spans="4:10" x14ac:dyDescent="0.3">
      <c r="D572" s="19" t="str">
        <v>Category.2</v>
      </c>
      <c r="E572" s="19" t="str">
        <v>DDD</v>
      </c>
      <c r="F572" s="19" t="str">
        <v>Jan</v>
      </c>
      <c r="G572" s="19" t="str">
        <v>P_1</v>
      </c>
      <c r="H572" s="19">
        <v>37</v>
      </c>
      <c r="J572" s="52" t="str">
        <f ca="1"/>
        <v xml:space="preserve">    _cN, COLUMNS(_nCols),</v>
      </c>
    </row>
    <row r="573" spans="4:10" x14ac:dyDescent="0.3">
      <c r="D573" s="19" t="str">
        <v>Category.2</v>
      </c>
      <c r="E573" s="19" t="str">
        <v>DDD</v>
      </c>
      <c r="F573" s="19" t="str">
        <v>Feb</v>
      </c>
      <c r="G573" s="19" t="str">
        <v>P_2</v>
      </c>
      <c r="H573" s="19">
        <v>38</v>
      </c>
      <c r="J573" s="52" t="str">
        <f ca="1"/>
        <v xml:space="preserve">    _keys, LET(</v>
      </c>
    </row>
    <row r="574" spans="4:10" x14ac:dyDescent="0.3">
      <c r="D574" s="19" t="str">
        <v>Category.2</v>
      </c>
      <c r="E574" s="19" t="str">
        <v>DDD</v>
      </c>
      <c r="F574" s="19" t="str">
        <v>Mar</v>
      </c>
      <c r="G574" s="19" t="str">
        <v>P_3</v>
      </c>
      <c r="H574" s="19">
        <v>39</v>
      </c>
      <c r="J574" s="52" t="str">
        <f ca="1"/>
        <v xml:space="preserve">      _kRep, IF(_byCol, _repC, _repR),</v>
      </c>
    </row>
    <row r="575" spans="4:10" x14ac:dyDescent="0.3">
      <c r="D575" s="19" t="str">
        <v>Category.2</v>
      </c>
      <c r="E575" s="19" t="str">
        <v>DDD</v>
      </c>
      <c r="F575" s="19" t="str">
        <v>Apr</v>
      </c>
      <c r="G575" s="19" t="str">
        <v>P_4</v>
      </c>
      <c r="H575" s="19">
        <v>40</v>
      </c>
      <c r="J575" s="52" t="str">
        <f ca="1"/>
        <v xml:space="preserve">      _kDir, IF(_byCol, _dirC, _dirR),</v>
      </c>
    </row>
    <row r="576" spans="4:10" x14ac:dyDescent="0.3">
      <c r="D576" s="19" t="str">
        <v>Category.2</v>
      </c>
      <c r="E576" s="19" t="str">
        <v>DDD</v>
      </c>
      <c r="F576" s="19" t="str">
        <v>May</v>
      </c>
      <c r="G576" s="19" t="str">
        <v>P_5</v>
      </c>
      <c r="H576" s="19">
        <v>41</v>
      </c>
      <c r="J576" s="52" t="str">
        <f ca="1"/>
        <v xml:space="preserve">      _kArr, IF(_kDir = -1, INDEX(_kCols, SEQUENCE(_rK, 1, _rK, -1), SEQUENCE(1, _cK)), _kCols),</v>
      </c>
    </row>
    <row r="577" spans="4:10" x14ac:dyDescent="0.3">
      <c r="D577" s="19" t="str">
        <v>Category.2</v>
      </c>
      <c r="E577" s="19" t="str">
        <v>DDD</v>
      </c>
      <c r="F577" s="19" t="str">
        <v>Jun</v>
      </c>
      <c r="G577" s="19" t="str">
        <v>P_6</v>
      </c>
      <c r="H577" s="19">
        <v>42</v>
      </c>
      <c r="J577" s="52" t="str">
        <f ca="1"/>
        <v xml:space="preserve">      _kFil, DROP( REDUCE(0, SEQUENCE(_cK), LAMBDA(_arr,_col,</v>
      </c>
    </row>
    <row r="578" spans="4:10" x14ac:dyDescent="0.3">
      <c r="D578" s="19" t="str">
        <v>Category.2</v>
      </c>
      <c r="E578" s="19" t="str">
        <v>DDD</v>
      </c>
      <c r="F578" s="19" t="str">
        <v>Jul</v>
      </c>
      <c r="G578" s="19" t="str">
        <v>P_7</v>
      </c>
      <c r="H578" s="19">
        <v>43</v>
      </c>
      <c r="J578" s="52" t="str">
        <f ca="1"/>
        <v xml:space="preserve">        HSTACK(_arr,</v>
      </c>
    </row>
    <row r="579" spans="4:10" x14ac:dyDescent="0.3">
      <c r="D579" s="19" t="str">
        <v>Category.2</v>
      </c>
      <c r="E579" s="19" t="str">
        <v>DDD</v>
      </c>
      <c r="F579" s="19" t="str">
        <v>Aug</v>
      </c>
      <c r="G579" s="19" t="str">
        <v>P_8</v>
      </c>
      <c r="H579" s="19">
        <v>44</v>
      </c>
      <c r="J579" s="52" t="str">
        <f ca="1"/>
        <v xml:space="preserve">          SCAN("", CHOOSECOLS(_kArr, _col),</v>
      </c>
    </row>
    <row r="580" spans="4:10" x14ac:dyDescent="0.3">
      <c r="D580" s="19" t="str">
        <v>Category.2</v>
      </c>
      <c r="E580" s="19" t="str">
        <v>DDD</v>
      </c>
      <c r="F580" s="19" t="str">
        <v>Sep</v>
      </c>
      <c r="G580" s="19" t="str">
        <v>P_9</v>
      </c>
      <c r="H580" s="19">
        <v>45</v>
      </c>
      <c r="J580" s="52" t="str">
        <f ca="1"/>
        <v xml:space="preserve">            LAMBDA(_acc,_val, IF(ISBLANK(_val), IF(_kDir = 0, _kRep, _acc), _val))</v>
      </c>
    </row>
    <row r="581" spans="4:10" x14ac:dyDescent="0.3">
      <c r="D581" s="19" t="str">
        <v>Category.2</v>
      </c>
      <c r="E581" s="19" t="str">
        <v>DDD</v>
      </c>
      <c r="F581" s="19" t="str">
        <v>Oct</v>
      </c>
      <c r="G581" s="19" t="str">
        <v>P_10</v>
      </c>
      <c r="H581" s="19">
        <v>46</v>
      </c>
      <c r="J581" s="52" t="str">
        <f ca="1"/>
        <v xml:space="preserve">          )</v>
      </c>
    </row>
    <row r="582" spans="4:10" x14ac:dyDescent="0.3">
      <c r="D582" s="19" t="str">
        <v>Category.2</v>
      </c>
      <c r="E582" s="19" t="str">
        <v>DDD</v>
      </c>
      <c r="F582" s="19" t="str">
        <v>Nov</v>
      </c>
      <c r="G582" s="19" t="str">
        <v>P_11</v>
      </c>
      <c r="H582" s="19">
        <v>47</v>
      </c>
      <c r="J582" s="52" t="str">
        <f ca="1"/>
        <v xml:space="preserve">        ))),</v>
      </c>
    </row>
    <row r="583" spans="4:10" x14ac:dyDescent="0.3">
      <c r="D583" s="19" t="str">
        <v>Category.2</v>
      </c>
      <c r="E583" s="19" t="str">
        <v>DDD</v>
      </c>
      <c r="F583" s="19" t="str">
        <v>Dec</v>
      </c>
      <c r="G583" s="19" t="str">
        <v>P_12</v>
      </c>
      <c r="H583" s="19">
        <v>48</v>
      </c>
      <c r="J583" s="52" t="str">
        <f ca="1"/>
        <v xml:space="preserve">      , 1),</v>
      </c>
    </row>
    <row r="584" spans="4:10" x14ac:dyDescent="0.3">
      <c r="D584" s="19" t="str">
        <v>Category.3</v>
      </c>
      <c r="E584" s="19" t="str">
        <v>EEE</v>
      </c>
      <c r="F584" s="19" t="str">
        <v>Jan</v>
      </c>
      <c r="G584" s="19" t="str">
        <v>P_1</v>
      </c>
      <c r="H584" s="19">
        <v>49</v>
      </c>
      <c r="J584" s="52" t="str">
        <f ca="1"/>
        <v xml:space="preserve">      _out, IF(_kDir = -1, INDEX(_kFil, SEQUENCE(_rK, 1, _rK, -1), SEQUENCE(1, _cK)), _kFil),</v>
      </c>
    </row>
    <row r="585" spans="4:10" x14ac:dyDescent="0.3">
      <c r="D585" s="19" t="str">
        <v>Category.3</v>
      </c>
      <c r="E585" s="19" t="str">
        <v>EEE</v>
      </c>
      <c r="F585" s="19" t="str">
        <v>Feb</v>
      </c>
      <c r="G585" s="19" t="str">
        <v>P_2</v>
      </c>
      <c r="H585" s="19">
        <v>50</v>
      </c>
      <c r="J585" s="52" t="str">
        <f ca="1"/>
        <v xml:space="preserve">      MAKEARRAY(_rK * _rN, _cK, LAMBDA(_row,_col, INDEX(_out, ROUNDUP(_row / _rN, 0), _col)))</v>
      </c>
    </row>
    <row r="586" spans="4:10" x14ac:dyDescent="0.3">
      <c r="D586" s="19" t="str">
        <v>Category.3</v>
      </c>
      <c r="E586" s="19" t="str">
        <v>EEE</v>
      </c>
      <c r="F586" s="19" t="str">
        <v>Mar</v>
      </c>
      <c r="G586" s="19" t="str">
        <v>P_3</v>
      </c>
      <c r="H586" s="19">
        <v>51</v>
      </c>
      <c r="J586" s="52" t="str">
        <f ca="1"/>
        <v xml:space="preserve">    ),</v>
      </c>
    </row>
    <row r="587" spans="4:10" x14ac:dyDescent="0.3">
      <c r="D587" s="19" t="str">
        <v>Category.3</v>
      </c>
      <c r="E587" s="19" t="str">
        <v>EEE</v>
      </c>
      <c r="F587" s="19" t="str">
        <v>Apr</v>
      </c>
      <c r="G587" s="19" t="str">
        <v>P_4</v>
      </c>
      <c r="H587" s="19">
        <v>52</v>
      </c>
      <c r="J587" s="52" t="str">
        <f ca="1"/>
        <v xml:space="preserve">    _names, LET(</v>
      </c>
    </row>
    <row r="588" spans="4:10" x14ac:dyDescent="0.3">
      <c r="D588" s="19" t="str">
        <v>Category.3</v>
      </c>
      <c r="E588" s="19" t="str">
        <v>EEE</v>
      </c>
      <c r="F588" s="19" t="str">
        <v>May</v>
      </c>
      <c r="G588" s="19" t="str">
        <v>P_5</v>
      </c>
      <c r="H588" s="19">
        <v>53</v>
      </c>
      <c r="J588" s="52" t="str">
        <f ca="1"/>
        <v xml:space="preserve">      _nRep, IF(_byCol, _repR, _repC),</v>
      </c>
    </row>
    <row r="589" spans="4:10" x14ac:dyDescent="0.3">
      <c r="D589" s="19" t="str">
        <v>Category.3</v>
      </c>
      <c r="E589" s="19" t="str">
        <v>EEE</v>
      </c>
      <c r="F589" s="19" t="str">
        <v>Jun</v>
      </c>
      <c r="G589" s="19" t="str">
        <v>P_6</v>
      </c>
      <c r="H589" s="19">
        <v>54</v>
      </c>
      <c r="J589" s="52" t="str">
        <f ca="1"/>
        <v xml:space="preserve">      _nDir, IF(_byCol, _dirR, _dirC),</v>
      </c>
    </row>
    <row r="590" spans="4:10" x14ac:dyDescent="0.3">
      <c r="D590" s="19" t="str">
        <v>Category.3</v>
      </c>
      <c r="E590" s="19" t="str">
        <v>EEE</v>
      </c>
      <c r="F590" s="19" t="str">
        <v>Jul</v>
      </c>
      <c r="G590" s="19" t="str">
        <v>P_7</v>
      </c>
      <c r="H590" s="19">
        <v>55</v>
      </c>
      <c r="J590" s="52" t="str">
        <f ca="1"/>
        <v xml:space="preserve">      _nArr, IF(_nDir = -1, INDEX(_nCols, SEQUENCE(_rN, 1, _rN, -1), SEQUENCE(1, _cN)), _nCols),</v>
      </c>
    </row>
    <row r="591" spans="4:10" x14ac:dyDescent="0.3">
      <c r="D591" s="19" t="str">
        <v>Category.3</v>
      </c>
      <c r="E591" s="19" t="str">
        <v>EEE</v>
      </c>
      <c r="F591" s="19" t="str">
        <v>Aug</v>
      </c>
      <c r="G591" s="19" t="str">
        <v>P_8</v>
      </c>
      <c r="H591" s="19">
        <v>56</v>
      </c>
      <c r="J591" s="52" t="str">
        <f ca="1"/>
        <v xml:space="preserve">      _nFil, DROP( REDUCE(0, SEQUENCE(_cN), LAMBDA(_arr,_col,</v>
      </c>
    </row>
    <row r="592" spans="4:10" x14ac:dyDescent="0.3">
      <c r="D592" s="19" t="str">
        <v>Category.3</v>
      </c>
      <c r="E592" s="19" t="str">
        <v>EEE</v>
      </c>
      <c r="F592" s="19" t="str">
        <v>Sep</v>
      </c>
      <c r="G592" s="19" t="str">
        <v>P_9</v>
      </c>
      <c r="H592" s="19">
        <v>57</v>
      </c>
      <c r="J592" s="52" t="str">
        <f ca="1"/>
        <v xml:space="preserve">        HSTACK(_arr,</v>
      </c>
    </row>
    <row r="593" spans="4:10" x14ac:dyDescent="0.3">
      <c r="D593" s="19" t="str">
        <v>Category.3</v>
      </c>
      <c r="E593" s="19" t="str">
        <v>EEE</v>
      </c>
      <c r="F593" s="19" t="str">
        <v>Oct</v>
      </c>
      <c r="G593" s="19" t="str">
        <v>P_10</v>
      </c>
      <c r="H593" s="19">
        <v>58</v>
      </c>
      <c r="J593" s="52" t="str">
        <f ca="1"/>
        <v xml:space="preserve">          SCAN("", CHOOSECOLS(_nArr, _col),</v>
      </c>
    </row>
    <row r="594" spans="4:10" x14ac:dyDescent="0.3">
      <c r="D594" s="19" t="str">
        <v>Category.3</v>
      </c>
      <c r="E594" s="19" t="str">
        <v>EEE</v>
      </c>
      <c r="F594" s="19" t="str">
        <v>Nov</v>
      </c>
      <c r="G594" s="19" t="str">
        <v>P_11</v>
      </c>
      <c r="H594" s="19">
        <v>59</v>
      </c>
      <c r="J594" s="52" t="str">
        <f ca="1"/>
        <v xml:space="preserve">            LAMBDA(_acc,_val, IF(ISBLANK(_val), IF(_nDir = 0, _nRep, _acc), _val))</v>
      </c>
    </row>
    <row r="595" spans="4:10" x14ac:dyDescent="0.3">
      <c r="D595" s="19" t="str">
        <v>Category.3</v>
      </c>
      <c r="E595" s="19" t="str">
        <v>EEE</v>
      </c>
      <c r="F595" s="19" t="str">
        <v>Dec</v>
      </c>
      <c r="G595" s="19" t="str">
        <v>P_12</v>
      </c>
      <c r="H595" s="19">
        <v>60</v>
      </c>
      <c r="J595" s="52" t="str">
        <f ca="1"/>
        <v xml:space="preserve">          )</v>
      </c>
    </row>
    <row r="596" spans="4:10" x14ac:dyDescent="0.3">
      <c r="D596" s="19" t="str">
        <v>Category.3</v>
      </c>
      <c r="E596" s="19" t="str">
        <v>FFF</v>
      </c>
      <c r="F596" s="19" t="str">
        <v>Jan</v>
      </c>
      <c r="G596" s="19" t="str">
        <v>P_1</v>
      </c>
      <c r="H596" s="19">
        <v>61</v>
      </c>
      <c r="J596" s="52" t="str">
        <f ca="1"/>
        <v xml:space="preserve">        ))),</v>
      </c>
    </row>
    <row r="597" spans="4:10" x14ac:dyDescent="0.3">
      <c r="D597" s="19" t="str">
        <v>Category.3</v>
      </c>
      <c r="E597" s="19" t="str">
        <v>FFF</v>
      </c>
      <c r="F597" s="19" t="str">
        <v>Feb</v>
      </c>
      <c r="G597" s="19" t="str">
        <v>P_2</v>
      </c>
      <c r="H597" s="19">
        <v>62</v>
      </c>
      <c r="J597" s="52" t="str">
        <f ca="1"/>
        <v xml:space="preserve">      , 1),</v>
      </c>
    </row>
    <row r="598" spans="4:10" x14ac:dyDescent="0.3">
      <c r="D598" s="19" t="str">
        <v>Category.3</v>
      </c>
      <c r="E598" s="19" t="str">
        <v>FFF</v>
      </c>
      <c r="F598" s="19" t="str">
        <v>Mar</v>
      </c>
      <c r="G598" s="19" t="str">
        <v>P_3</v>
      </c>
      <c r="H598" s="19">
        <v>63</v>
      </c>
      <c r="J598" s="52" t="str">
        <f ca="1"/>
        <v xml:space="preserve">      _out, IF(_nDir = -1, INDEX(_nFil, SEQUENCE(_rN, 1, _rN, -1), SEQUENCE(1, _cN)), _nFil),</v>
      </c>
    </row>
    <row r="599" spans="4:10" x14ac:dyDescent="0.3">
      <c r="D599" s="19" t="str">
        <v>Category.3</v>
      </c>
      <c r="E599" s="19" t="str">
        <v>FFF</v>
      </c>
      <c r="F599" s="19" t="str">
        <v>Apr</v>
      </c>
      <c r="G599" s="19" t="str">
        <v>P_4</v>
      </c>
      <c r="H599" s="19">
        <v>64</v>
      </c>
      <c r="J599" s="52" t="str">
        <f ca="1"/>
        <v xml:space="preserve">      MAKEARRAY(_rK * _rN, _cN, LAMBDA(_row,_col, INDEX(_out, MOD(_row - 1, _rN) + 1, _col)))</v>
      </c>
    </row>
    <row r="600" spans="4:10" x14ac:dyDescent="0.3">
      <c r="D600" s="19" t="str">
        <v>Category.3</v>
      </c>
      <c r="E600" s="19" t="str">
        <v>FFF</v>
      </c>
      <c r="F600" s="19" t="str">
        <v>May</v>
      </c>
      <c r="G600" s="19" t="str">
        <v>P_5</v>
      </c>
      <c r="H600" s="19">
        <v>65</v>
      </c>
      <c r="J600" s="52" t="str">
        <f ca="1"/>
        <v xml:space="preserve">    ),</v>
      </c>
    </row>
    <row r="601" spans="4:10" x14ac:dyDescent="0.3">
      <c r="D601" s="19" t="str">
        <v>Category.3</v>
      </c>
      <c r="E601" s="19" t="str">
        <v>FFF</v>
      </c>
      <c r="F601" s="19" t="str">
        <v>Jun</v>
      </c>
      <c r="G601" s="19" t="str">
        <v>P_6</v>
      </c>
      <c r="H601" s="19">
        <v>66</v>
      </c>
      <c r="J601" s="52" t="str">
        <f ca="1"/>
        <v xml:space="preserve">    _values, LET(</v>
      </c>
    </row>
    <row r="602" spans="4:10" x14ac:dyDescent="0.3">
      <c r="D602" s="19" t="str">
        <v>Category.3</v>
      </c>
      <c r="E602" s="19" t="str">
        <v>FFF</v>
      </c>
      <c r="F602" s="19" t="str">
        <v>Jul</v>
      </c>
      <c r="G602" s="19" t="str">
        <v>P_7</v>
      </c>
      <c r="H602" s="19">
        <v>67</v>
      </c>
      <c r="J602" s="52" t="str">
        <f ca="1"/>
        <v xml:space="preserve">      _dp, TOCOL(_dd, , _byCol),</v>
      </c>
    </row>
    <row r="603" spans="4:10" x14ac:dyDescent="0.3">
      <c r="D603" s="19" t="str">
        <v>Category.3</v>
      </c>
      <c r="E603" s="19" t="str">
        <v>FFF</v>
      </c>
      <c r="F603" s="19" t="str">
        <v>Aug</v>
      </c>
      <c r="G603" s="19" t="str">
        <v>P_8</v>
      </c>
      <c r="H603" s="19">
        <v>68</v>
      </c>
      <c r="J603" s="52" t="str">
        <f ca="1"/>
        <v xml:space="preserve">      IF( ISBLANK(_dp), _repD, _dp)</v>
      </c>
    </row>
    <row r="604" spans="4:10" x14ac:dyDescent="0.3">
      <c r="D604" s="19" t="str">
        <v>Category.3</v>
      </c>
      <c r="E604" s="19" t="str">
        <v>FFF</v>
      </c>
      <c r="F604" s="19" t="str">
        <v>Sep</v>
      </c>
      <c r="G604" s="19" t="str">
        <v>P_9</v>
      </c>
      <c r="H604" s="19">
        <v>69</v>
      </c>
      <c r="J604" s="52" t="str">
        <f ca="1"/>
        <v xml:space="preserve">    ),</v>
      </c>
    </row>
    <row r="605" spans="4:10" x14ac:dyDescent="0.3">
      <c r="D605" s="19" t="str">
        <v>Category.3</v>
      </c>
      <c r="E605" s="19" t="str">
        <v>FFF</v>
      </c>
      <c r="F605" s="19" t="str">
        <v>Oct</v>
      </c>
      <c r="G605" s="19" t="str">
        <v>P_10</v>
      </c>
      <c r="H605" s="19">
        <v>70</v>
      </c>
      <c r="J605" s="52" t="str">
        <f ca="1"/>
        <v xml:space="preserve">    _rtn, LET(</v>
      </c>
    </row>
    <row r="606" spans="4:10" x14ac:dyDescent="0.3">
      <c r="D606" s="19" t="str">
        <v>Category.3</v>
      </c>
      <c r="E606" s="19" t="str">
        <v>FFF</v>
      </c>
      <c r="F606" s="19" t="str">
        <v>Nov</v>
      </c>
      <c r="G606" s="19" t="str">
        <v>P_11</v>
      </c>
      <c r="H606" s="19">
        <v>71</v>
      </c>
      <c r="J606" s="52" t="str">
        <f ca="1"/>
        <v xml:space="preserve">      _dt, HSTACK(_keys, _names, _values),</v>
      </c>
    </row>
    <row r="607" spans="4:10" x14ac:dyDescent="0.3">
      <c r="D607" s="19" t="str">
        <v>Category.3</v>
      </c>
      <c r="E607" s="19" t="str">
        <v>FFF</v>
      </c>
      <c r="F607" s="19" t="str">
        <v>Dec</v>
      </c>
      <c r="G607" s="19" t="str">
        <v>P_12</v>
      </c>
      <c r="H607" s="19">
        <v>72</v>
      </c>
      <c r="J607" s="52" t="str">
        <f ca="1"/>
        <v xml:space="preserve">      _vl, CHOOSECOLS(_dt, -1),</v>
      </c>
    </row>
    <row r="608" spans="4:10" x14ac:dyDescent="0.3">
      <c r="D608" s="19" t="str">
        <v>Category.4</v>
      </c>
      <c r="E608" s="19" t="str">
        <v>GGG</v>
      </c>
      <c r="F608" s="19" t="str">
        <v>Jan</v>
      </c>
      <c r="G608" s="19" t="str">
        <v>P_1</v>
      </c>
      <c r="H608" s="19">
        <v>73</v>
      </c>
      <c r="J608" s="52" t="str">
        <f ca="1"/>
        <v xml:space="preserve">      _dfB, IF(_fltrB, FILTER(_dt, IF( ISERROR(_vl), TRUE, IFNA(_vl, "#") &lt;&gt; "")), _dt),</v>
      </c>
    </row>
    <row r="609" spans="4:10" x14ac:dyDescent="0.3">
      <c r="D609" s="19" t="str">
        <v>Category.4</v>
      </c>
      <c r="E609" s="19" t="str">
        <v>GGG</v>
      </c>
      <c r="F609" s="19" t="str">
        <v>Feb</v>
      </c>
      <c r="G609" s="19" t="str">
        <v>P_2</v>
      </c>
      <c r="H609" s="19">
        <v>74</v>
      </c>
      <c r="J609" s="52" t="str">
        <f ca="1"/>
        <v xml:space="preserve">      _dfE, IF(_fltrE, FILTER(_dfB, NOT(ISERROR( CHOOSECOLS(_dfB, -1)))), _dfB),</v>
      </c>
    </row>
    <row r="610" spans="4:10" x14ac:dyDescent="0.3">
      <c r="D610" s="19" t="str">
        <v>Category.4</v>
      </c>
      <c r="E610" s="19" t="str">
        <v>GGG</v>
      </c>
      <c r="F610" s="19" t="str">
        <v>Mar</v>
      </c>
      <c r="G610" s="19" t="str">
        <v>P_3</v>
      </c>
      <c r="H610" s="19">
        <v>75</v>
      </c>
      <c r="J610" s="52" t="str">
        <f ca="1"/>
        <v xml:space="preserve">      IF(NOT(_vrt), TRANSPOSE(_dfE), _dfE)</v>
      </c>
    </row>
    <row r="611" spans="4:10" x14ac:dyDescent="0.3">
      <c r="D611" s="19" t="str">
        <v>Category.4</v>
      </c>
      <c r="E611" s="19" t="str">
        <v>GGG</v>
      </c>
      <c r="F611" s="19" t="str">
        <v>Apr</v>
      </c>
      <c r="G611" s="19" t="str">
        <v>P_4</v>
      </c>
      <c r="H611" s="19">
        <v>76</v>
      </c>
      <c r="J611" s="52" t="str">
        <f ca="1"/>
        <v xml:space="preserve">    ),</v>
      </c>
    </row>
    <row r="612" spans="4:10" x14ac:dyDescent="0.3">
      <c r="D612" s="19" t="str">
        <v>Category.4</v>
      </c>
      <c r="E612" s="19" t="str">
        <v>GGG</v>
      </c>
      <c r="F612" s="19" t="str">
        <v>May</v>
      </c>
      <c r="G612" s="19" t="str">
        <v>P_5</v>
      </c>
      <c r="H612" s="19">
        <v>77</v>
      </c>
      <c r="J612" s="52" t="str">
        <f ca="1"/>
        <v xml:space="preserve">    CHOOSE(_inpChk, _rtn, LAMBDA(0), #VALUE!)</v>
      </c>
    </row>
    <row r="613" spans="4:10" x14ac:dyDescent="0.3">
      <c r="D613" s="19" t="str">
        <v>Category.4</v>
      </c>
      <c r="E613" s="19" t="str">
        <v>GGG</v>
      </c>
      <c r="F613" s="19" t="str">
        <v>Jun</v>
      </c>
      <c r="G613" s="19" t="str">
        <v>P_6</v>
      </c>
      <c r="H613" s="19">
        <v>78</v>
      </c>
      <c r="J613" s="52" t="str">
        <f ca="1"/>
        <v xml:space="preserve">  )</v>
      </c>
    </row>
    <row r="614" spans="4:10" x14ac:dyDescent="0.3">
      <c r="D614" s="19" t="str">
        <v>Category.4</v>
      </c>
      <c r="E614" s="19" t="str">
        <v>GGG</v>
      </c>
      <c r="F614" s="19" t="str">
        <v>Jul</v>
      </c>
      <c r="G614" s="19" t="str">
        <v>P_7</v>
      </c>
      <c r="H614" s="19">
        <v>79</v>
      </c>
      <c r="J614" s="52" t="str">
        <f ca="1"/>
        <v>)($E$12:$P$19, $C$12:$D$19, $E$10:$P$11, D527, D528, D529, D530, D531, D532, D533)</v>
      </c>
    </row>
    <row r="615" spans="4:10" x14ac:dyDescent="0.3">
      <c r="D615" s="19" t="str">
        <v>Category.4</v>
      </c>
      <c r="E615" s="19" t="str">
        <v>GGG</v>
      </c>
      <c r="F615" s="19" t="str">
        <v>Aug</v>
      </c>
      <c r="G615" s="19" t="str">
        <v>P_8</v>
      </c>
      <c r="H615" s="19">
        <v>80</v>
      </c>
    </row>
    <row r="616" spans="4:10" x14ac:dyDescent="0.3">
      <c r="D616" s="19" t="str">
        <v>Category.4</v>
      </c>
      <c r="E616" s="19" t="str">
        <v>GGG</v>
      </c>
      <c r="F616" s="19" t="str">
        <v>Sep</v>
      </c>
      <c r="G616" s="19" t="str">
        <v>P_9</v>
      </c>
      <c r="H616" s="19">
        <v>81</v>
      </c>
    </row>
    <row r="617" spans="4:10" x14ac:dyDescent="0.3">
      <c r="D617" s="19" t="str">
        <v>Category.4</v>
      </c>
      <c r="E617" s="19" t="str">
        <v>GGG</v>
      </c>
      <c r="F617" s="19" t="str">
        <v>Oct</v>
      </c>
      <c r="G617" s="19" t="str">
        <v>P_10</v>
      </c>
      <c r="H617" s="19">
        <v>82</v>
      </c>
    </row>
    <row r="618" spans="4:10" x14ac:dyDescent="0.3">
      <c r="D618" s="19" t="str">
        <v>Category.4</v>
      </c>
      <c r="E618" s="19" t="str">
        <v>GGG</v>
      </c>
      <c r="F618" s="19" t="str">
        <v>Nov</v>
      </c>
      <c r="G618" s="19" t="str">
        <v>P_11</v>
      </c>
      <c r="H618" s="19">
        <v>83</v>
      </c>
    </row>
    <row r="619" spans="4:10" x14ac:dyDescent="0.3">
      <c r="D619" s="19" t="str">
        <v>Category.4</v>
      </c>
      <c r="E619" s="19" t="str">
        <v>GGG</v>
      </c>
      <c r="F619" s="19" t="str">
        <v>Dec</v>
      </c>
      <c r="G619" s="19" t="str">
        <v>P_12</v>
      </c>
      <c r="H619" s="19">
        <v>84</v>
      </c>
    </row>
    <row r="620" spans="4:10" x14ac:dyDescent="0.3">
      <c r="D620" s="19" t="str">
        <v>Category.4</v>
      </c>
      <c r="E620" s="19" t="str">
        <v>HHH</v>
      </c>
      <c r="F620" s="19" t="str">
        <v>Jan</v>
      </c>
      <c r="G620" s="19" t="str">
        <v>P_1</v>
      </c>
      <c r="H620" s="19">
        <v>85</v>
      </c>
    </row>
    <row r="621" spans="4:10" x14ac:dyDescent="0.3">
      <c r="D621" s="19" t="str">
        <v>Category.4</v>
      </c>
      <c r="E621" s="19" t="str">
        <v>HHH</v>
      </c>
      <c r="F621" s="19" t="str">
        <v>Feb</v>
      </c>
      <c r="G621" s="19" t="str">
        <v>P_2</v>
      </c>
      <c r="H621" s="19">
        <v>86</v>
      </c>
    </row>
    <row r="622" spans="4:10" x14ac:dyDescent="0.3">
      <c r="D622" s="19" t="str">
        <v>Category.4</v>
      </c>
      <c r="E622" s="19" t="str">
        <v>HHH</v>
      </c>
      <c r="F622" s="19" t="str">
        <v>Mar</v>
      </c>
      <c r="G622" s="19" t="str">
        <v>P_3</v>
      </c>
      <c r="H622" s="19">
        <v>87</v>
      </c>
    </row>
    <row r="623" spans="4:10" x14ac:dyDescent="0.3">
      <c r="D623" s="19" t="str">
        <v>Category.4</v>
      </c>
      <c r="E623" s="19" t="str">
        <v>HHH</v>
      </c>
      <c r="F623" s="19" t="str">
        <v>Apr</v>
      </c>
      <c r="G623" s="19" t="str">
        <v>P_4</v>
      </c>
      <c r="H623" s="19">
        <v>88</v>
      </c>
    </row>
    <row r="624" spans="4:10" x14ac:dyDescent="0.3">
      <c r="D624" s="19" t="str">
        <v>Category.4</v>
      </c>
      <c r="E624" s="19" t="str">
        <v>HHH</v>
      </c>
      <c r="F624" s="19" t="str">
        <v>May</v>
      </c>
      <c r="G624" s="19" t="str">
        <v>P_5</v>
      </c>
      <c r="H624" s="19">
        <v>89</v>
      </c>
    </row>
    <row r="625" spans="2:21" x14ac:dyDescent="0.3">
      <c r="D625" s="19" t="str">
        <v>Category.4</v>
      </c>
      <c r="E625" s="19" t="str">
        <v>HHH</v>
      </c>
      <c r="F625" s="19" t="str">
        <v>Jun</v>
      </c>
      <c r="G625" s="19" t="str">
        <v>P_6</v>
      </c>
      <c r="H625" s="19">
        <v>90</v>
      </c>
    </row>
    <row r="626" spans="2:21" x14ac:dyDescent="0.3">
      <c r="D626" s="19" t="str">
        <v>Category.4</v>
      </c>
      <c r="E626" s="19" t="str">
        <v>HHH</v>
      </c>
      <c r="F626" s="19" t="str">
        <v>Jul</v>
      </c>
      <c r="G626" s="19" t="str">
        <v>P_7</v>
      </c>
      <c r="H626" s="19">
        <v>91</v>
      </c>
    </row>
    <row r="627" spans="2:21" x14ac:dyDescent="0.3">
      <c r="D627" s="19" t="str">
        <v>Category.4</v>
      </c>
      <c r="E627" s="19" t="str">
        <v>HHH</v>
      </c>
      <c r="F627" s="19" t="str">
        <v>Aug</v>
      </c>
      <c r="G627" s="19" t="str">
        <v>P_8</v>
      </c>
      <c r="H627" s="19">
        <v>92</v>
      </c>
    </row>
    <row r="628" spans="2:21" x14ac:dyDescent="0.3">
      <c r="D628" s="19" t="str">
        <v>Category.4</v>
      </c>
      <c r="E628" s="19" t="str">
        <v>HHH</v>
      </c>
      <c r="F628" s="19" t="str">
        <v>Sep</v>
      </c>
      <c r="G628" s="19" t="str">
        <v>P_9</v>
      </c>
      <c r="H628" s="19">
        <v>93</v>
      </c>
    </row>
    <row r="629" spans="2:21" x14ac:dyDescent="0.3">
      <c r="D629" s="19" t="str">
        <v>Category.4</v>
      </c>
      <c r="E629" s="19" t="str">
        <v>HHH</v>
      </c>
      <c r="F629" s="19" t="str">
        <v>Oct</v>
      </c>
      <c r="G629" s="19" t="str">
        <v>P_10</v>
      </c>
      <c r="H629" s="19">
        <v>94</v>
      </c>
    </row>
    <row r="630" spans="2:21" x14ac:dyDescent="0.3">
      <c r="D630" s="19" t="str">
        <v>Category.4</v>
      </c>
      <c r="E630" s="19" t="str">
        <v>HHH</v>
      </c>
      <c r="F630" s="19" t="str">
        <v>Nov</v>
      </c>
      <c r="G630" s="19" t="str">
        <v>P_11</v>
      </c>
      <c r="H630" s="19">
        <v>95</v>
      </c>
    </row>
    <row r="631" spans="2:21" x14ac:dyDescent="0.3">
      <c r="D631" s="19" t="str">
        <v>Category.4</v>
      </c>
      <c r="E631" s="19" t="str">
        <v>HHH</v>
      </c>
      <c r="F631" s="19" t="str">
        <v>Dec</v>
      </c>
      <c r="G631" s="19" t="str">
        <v>P_12</v>
      </c>
      <c r="H631" s="19">
        <v>96</v>
      </c>
    </row>
    <row r="634" spans="2:21" s="7" customFormat="1" ht="16.2" thickBot="1" x14ac:dyDescent="0.35">
      <c r="B634" s="8">
        <f xml:space="preserve"> MAX(B$1:B633) + 1</f>
        <v>4</v>
      </c>
      <c r="C634" s="7" t="s">
        <v>6</v>
      </c>
    </row>
    <row r="636" spans="2:21" x14ac:dyDescent="0.3">
      <c r="B636" s="28" t="s">
        <v>71</v>
      </c>
      <c r="C636" s="27"/>
      <c r="D636" s="27"/>
      <c r="E636" s="27"/>
      <c r="F636" s="27"/>
      <c r="G636" s="27"/>
      <c r="H636" s="27"/>
      <c r="I636" s="27"/>
      <c r="J636" s="27"/>
      <c r="K636" s="27"/>
      <c r="L636" s="27"/>
      <c r="M636" s="27"/>
      <c r="N636" s="27"/>
      <c r="O636" s="27"/>
      <c r="P636" s="27"/>
      <c r="Q636" s="27"/>
      <c r="R636" s="27"/>
      <c r="S636" s="27"/>
      <c r="T636" s="27"/>
      <c r="U636" s="27"/>
    </row>
    <row r="638" spans="2:21" x14ac:dyDescent="0.3">
      <c r="B638" s="12" t="s">
        <v>72</v>
      </c>
    </row>
    <row r="639" spans="2:21" x14ac:dyDescent="0.3">
      <c r="C639" t="s">
        <v>160</v>
      </c>
    </row>
    <row r="640" spans="2:21" x14ac:dyDescent="0.3">
      <c r="C640" t="s">
        <v>161</v>
      </c>
    </row>
    <row r="641" spans="2:9" x14ac:dyDescent="0.3">
      <c r="C641" t="s">
        <v>162</v>
      </c>
    </row>
    <row r="642" spans="2:9" x14ac:dyDescent="0.3">
      <c r="C642" t="s">
        <v>163</v>
      </c>
    </row>
    <row r="644" spans="2:9" x14ac:dyDescent="0.3">
      <c r="B644" s="12" t="s">
        <v>73</v>
      </c>
    </row>
    <row r="645" spans="2:9" x14ac:dyDescent="0.3">
      <c r="C645" s="29" t="s">
        <v>122</v>
      </c>
      <c r="F645" s="62" t="s">
        <v>258</v>
      </c>
      <c r="G645" t="s">
        <v>257</v>
      </c>
    </row>
    <row r="646" spans="2:9" x14ac:dyDescent="0.3">
      <c r="C646" s="29" t="s">
        <v>120</v>
      </c>
      <c r="F646" s="62" t="s">
        <v>258</v>
      </c>
      <c r="G646" t="s">
        <v>259</v>
      </c>
    </row>
    <row r="647" spans="2:9" x14ac:dyDescent="0.3">
      <c r="C647" s="29"/>
      <c r="G647" t="s">
        <v>137</v>
      </c>
    </row>
    <row r="648" spans="2:9" x14ac:dyDescent="0.3">
      <c r="C648" s="29" t="s">
        <v>121</v>
      </c>
      <c r="F648" s="62" t="s">
        <v>258</v>
      </c>
      <c r="G648" t="s">
        <v>260</v>
      </c>
    </row>
    <row r="649" spans="2:9" x14ac:dyDescent="0.3">
      <c r="C649" s="29"/>
      <c r="G649" t="s">
        <v>138</v>
      </c>
    </row>
    <row r="650" spans="2:9" x14ac:dyDescent="0.3">
      <c r="C650" s="29" t="s">
        <v>116</v>
      </c>
      <c r="F650" s="63" t="s">
        <v>261</v>
      </c>
      <c r="G650" t="s">
        <v>262</v>
      </c>
    </row>
    <row r="651" spans="2:9" x14ac:dyDescent="0.3">
      <c r="C651" s="29"/>
      <c r="H651" s="42" t="s">
        <v>156</v>
      </c>
      <c r="I651" t="s">
        <v>155</v>
      </c>
    </row>
    <row r="652" spans="2:9" x14ac:dyDescent="0.3">
      <c r="C652" s="29"/>
      <c r="H652" s="42" t="s">
        <v>157</v>
      </c>
      <c r="I652" t="s">
        <v>164</v>
      </c>
    </row>
    <row r="653" spans="2:9" x14ac:dyDescent="0.3">
      <c r="C653" s="29"/>
      <c r="G653" t="s">
        <v>154</v>
      </c>
    </row>
    <row r="654" spans="2:9" x14ac:dyDescent="0.3">
      <c r="C654" s="61" t="s">
        <v>256</v>
      </c>
      <c r="F654" s="63" t="s">
        <v>261</v>
      </c>
      <c r="G654" t="s">
        <v>263</v>
      </c>
    </row>
    <row r="655" spans="2:9" x14ac:dyDescent="0.3">
      <c r="C655" s="29"/>
      <c r="G655" t="s">
        <v>147</v>
      </c>
    </row>
    <row r="656" spans="2:9" x14ac:dyDescent="0.3">
      <c r="C656" s="29"/>
      <c r="G656" t="s">
        <v>148</v>
      </c>
    </row>
    <row r="657" spans="3:9" x14ac:dyDescent="0.3">
      <c r="C657" s="29"/>
      <c r="H657" s="41" t="b">
        <v>1</v>
      </c>
      <c r="I657" s="30" t="s">
        <v>152</v>
      </c>
    </row>
    <row r="658" spans="3:9" x14ac:dyDescent="0.3">
      <c r="C658" s="29"/>
      <c r="H658" s="41" t="b">
        <v>0</v>
      </c>
      <c r="I658" s="30" t="s">
        <v>149</v>
      </c>
    </row>
    <row r="659" spans="3:9" x14ac:dyDescent="0.3">
      <c r="C659" s="29"/>
      <c r="G659" t="s">
        <v>153</v>
      </c>
      <c r="I659" s="30"/>
    </row>
    <row r="660" spans="3:9" x14ac:dyDescent="0.3">
      <c r="C660" s="29" t="s">
        <v>117</v>
      </c>
      <c r="F660" s="63" t="s">
        <v>261</v>
      </c>
      <c r="G660" t="s">
        <v>264</v>
      </c>
    </row>
    <row r="661" spans="3:9" x14ac:dyDescent="0.3">
      <c r="C661" s="29"/>
      <c r="G661" s="40" t="s">
        <v>139</v>
      </c>
    </row>
    <row r="662" spans="3:9" x14ac:dyDescent="0.3">
      <c r="C662" s="29"/>
      <c r="G662" t="s">
        <v>144</v>
      </c>
    </row>
    <row r="663" spans="3:9" x14ac:dyDescent="0.3">
      <c r="C663" s="29"/>
      <c r="G663" t="s">
        <v>145</v>
      </c>
    </row>
    <row r="664" spans="3:9" x14ac:dyDescent="0.3">
      <c r="C664" s="29"/>
      <c r="G664" t="s">
        <v>146</v>
      </c>
    </row>
    <row r="665" spans="3:9" x14ac:dyDescent="0.3">
      <c r="C665" s="66" t="s">
        <v>118</v>
      </c>
      <c r="F665" s="63" t="s">
        <v>261</v>
      </c>
      <c r="G665" t="s">
        <v>265</v>
      </c>
    </row>
    <row r="666" spans="3:9" x14ac:dyDescent="0.3">
      <c r="C666" s="29"/>
      <c r="G666" s="40" t="s">
        <v>140</v>
      </c>
    </row>
    <row r="667" spans="3:9" x14ac:dyDescent="0.3">
      <c r="C667" s="29"/>
      <c r="G667" t="s">
        <v>145</v>
      </c>
    </row>
    <row r="668" spans="3:9" x14ac:dyDescent="0.3">
      <c r="C668" s="29"/>
      <c r="G668" t="s">
        <v>146</v>
      </c>
    </row>
    <row r="669" spans="3:9" x14ac:dyDescent="0.3">
      <c r="C669" s="29" t="s">
        <v>267</v>
      </c>
      <c r="F669" t="s">
        <v>141</v>
      </c>
      <c r="G669" t="s">
        <v>325</v>
      </c>
    </row>
    <row r="670" spans="3:9" x14ac:dyDescent="0.3">
      <c r="G670" t="s">
        <v>302</v>
      </c>
    </row>
    <row r="671" spans="3:9" x14ac:dyDescent="0.3">
      <c r="H671" s="57" t="s">
        <v>215</v>
      </c>
      <c r="I671" s="30" t="s">
        <v>304</v>
      </c>
    </row>
    <row r="672" spans="3:9" x14ac:dyDescent="0.3">
      <c r="H672" s="57" t="s">
        <v>216</v>
      </c>
      <c r="I672" s="30" t="s">
        <v>305</v>
      </c>
    </row>
    <row r="673" spans="3:9" x14ac:dyDescent="0.3">
      <c r="H673" s="58">
        <v>0</v>
      </c>
      <c r="I673" s="30" t="s">
        <v>307</v>
      </c>
    </row>
    <row r="674" spans="3:9" x14ac:dyDescent="0.3">
      <c r="H674" s="58" t="b">
        <v>1</v>
      </c>
      <c r="I674" s="30" t="s">
        <v>308</v>
      </c>
    </row>
    <row r="675" spans="3:9" x14ac:dyDescent="0.3">
      <c r="H675" s="58" t="b">
        <v>0</v>
      </c>
      <c r="I675" s="30" t="s">
        <v>307</v>
      </c>
    </row>
    <row r="676" spans="3:9" x14ac:dyDescent="0.3">
      <c r="H676" s="58" t="s">
        <v>219</v>
      </c>
      <c r="I676" s="30" t="s">
        <v>309</v>
      </c>
    </row>
    <row r="677" spans="3:9" x14ac:dyDescent="0.3">
      <c r="G677" t="s">
        <v>306</v>
      </c>
    </row>
    <row r="678" spans="3:9" x14ac:dyDescent="0.3">
      <c r="C678" s="29" t="s">
        <v>268</v>
      </c>
      <c r="F678" t="s">
        <v>141</v>
      </c>
      <c r="G678" t="s">
        <v>326</v>
      </c>
    </row>
    <row r="679" spans="3:9" x14ac:dyDescent="0.3">
      <c r="C679" s="29"/>
      <c r="G679" t="s">
        <v>303</v>
      </c>
    </row>
    <row r="680" spans="3:9" x14ac:dyDescent="0.3">
      <c r="C680" s="29"/>
      <c r="H680" s="57" t="s">
        <v>215</v>
      </c>
      <c r="I680" s="30" t="s">
        <v>310</v>
      </c>
    </row>
    <row r="681" spans="3:9" x14ac:dyDescent="0.3">
      <c r="C681" s="29"/>
      <c r="H681" s="57" t="s">
        <v>216</v>
      </c>
      <c r="I681" s="30" t="s">
        <v>311</v>
      </c>
    </row>
    <row r="682" spans="3:9" x14ac:dyDescent="0.3">
      <c r="C682" s="29"/>
      <c r="H682" s="58">
        <v>0</v>
      </c>
      <c r="I682" s="30" t="s">
        <v>307</v>
      </c>
    </row>
    <row r="683" spans="3:9" x14ac:dyDescent="0.3">
      <c r="C683" s="29"/>
      <c r="H683" s="58" t="b">
        <v>1</v>
      </c>
      <c r="I683" s="30" t="s">
        <v>310</v>
      </c>
    </row>
    <row r="684" spans="3:9" x14ac:dyDescent="0.3">
      <c r="C684" s="29"/>
      <c r="H684" s="58" t="b">
        <v>0</v>
      </c>
      <c r="I684" s="30" t="s">
        <v>307</v>
      </c>
    </row>
    <row r="685" spans="3:9" x14ac:dyDescent="0.3">
      <c r="C685" s="29"/>
      <c r="H685" s="58" t="s">
        <v>219</v>
      </c>
      <c r="I685" s="30" t="s">
        <v>309</v>
      </c>
    </row>
    <row r="686" spans="3:9" x14ac:dyDescent="0.3">
      <c r="C686" s="29"/>
      <c r="G686" t="s">
        <v>306</v>
      </c>
    </row>
    <row r="687" spans="3:9" x14ac:dyDescent="0.3">
      <c r="C687" s="29" t="s">
        <v>119</v>
      </c>
      <c r="F687" s="63" t="s">
        <v>261</v>
      </c>
      <c r="G687" t="s">
        <v>266</v>
      </c>
    </row>
    <row r="688" spans="3:9" x14ac:dyDescent="0.3">
      <c r="C688" s="29"/>
      <c r="H688" s="41" t="s">
        <v>150</v>
      </c>
      <c r="I688" s="30" t="s">
        <v>142</v>
      </c>
    </row>
    <row r="689" spans="2:9" x14ac:dyDescent="0.3">
      <c r="C689" s="29"/>
      <c r="H689" s="41" t="s">
        <v>151</v>
      </c>
      <c r="I689" s="30" t="s">
        <v>143</v>
      </c>
    </row>
    <row r="690" spans="2:9" x14ac:dyDescent="0.3">
      <c r="G690" t="s">
        <v>145</v>
      </c>
    </row>
    <row r="691" spans="2:9" x14ac:dyDescent="0.3">
      <c r="G691" t="s">
        <v>146</v>
      </c>
    </row>
    <row r="693" spans="2:9" x14ac:dyDescent="0.3">
      <c r="B693" s="12" t="s">
        <v>74</v>
      </c>
    </row>
    <row r="694" spans="2:9" x14ac:dyDescent="0.3">
      <c r="C694" s="38" t="e">
        <v>#VALUE!</v>
      </c>
      <c r="D694" s="38"/>
      <c r="E694" t="s">
        <v>136</v>
      </c>
    </row>
    <row r="695" spans="2:9" x14ac:dyDescent="0.3">
      <c r="C695" s="38" t="e" vm="1">
        <v>#VALUE!</v>
      </c>
      <c r="D695" s="38"/>
      <c r="E695" t="s">
        <v>123</v>
      </c>
    </row>
    <row r="696" spans="2:9" x14ac:dyDescent="0.3">
      <c r="F696" t="s">
        <v>124</v>
      </c>
    </row>
    <row r="697" spans="2:9" x14ac:dyDescent="0.3">
      <c r="F697" s="39" t="s">
        <v>125</v>
      </c>
    </row>
    <row r="699" spans="2:9" x14ac:dyDescent="0.3">
      <c r="B699" s="12" t="s">
        <v>75</v>
      </c>
    </row>
    <row r="700" spans="2:9" x14ac:dyDescent="0.3">
      <c r="C700" s="34" t="s">
        <v>107</v>
      </c>
      <c r="F700" s="30"/>
    </row>
    <row r="701" spans="2:9" x14ac:dyDescent="0.3">
      <c r="C701" s="35" t="s">
        <v>126</v>
      </c>
      <c r="F701" s="30"/>
    </row>
    <row r="702" spans="2:9" x14ac:dyDescent="0.3">
      <c r="C702" s="31" t="s">
        <v>110</v>
      </c>
      <c r="F702" s="30"/>
    </row>
    <row r="703" spans="2:9" x14ac:dyDescent="0.3">
      <c r="C703" s="31" t="s">
        <v>108</v>
      </c>
      <c r="F703" s="30"/>
    </row>
    <row r="704" spans="2:9" x14ac:dyDescent="0.3">
      <c r="C704" s="31" t="s">
        <v>109</v>
      </c>
      <c r="F704" s="30"/>
    </row>
    <row r="705" spans="3:6" x14ac:dyDescent="0.3">
      <c r="C705" s="31" t="s">
        <v>111</v>
      </c>
      <c r="F705" s="30"/>
    </row>
    <row r="706" spans="3:6" x14ac:dyDescent="0.3">
      <c r="C706" s="31" t="s">
        <v>271</v>
      </c>
      <c r="F706" s="30"/>
    </row>
    <row r="707" spans="3:6" x14ac:dyDescent="0.3">
      <c r="C707" s="31" t="s">
        <v>112</v>
      </c>
      <c r="F707" s="30"/>
    </row>
    <row r="708" spans="3:6" x14ac:dyDescent="0.3">
      <c r="C708" s="31" t="s">
        <v>113</v>
      </c>
      <c r="F708" s="30"/>
    </row>
    <row r="709" spans="3:6" x14ac:dyDescent="0.3">
      <c r="C709" s="31" t="s">
        <v>270</v>
      </c>
      <c r="F709" s="30"/>
    </row>
    <row r="710" spans="3:6" x14ac:dyDescent="0.3">
      <c r="C710" s="31" t="s">
        <v>269</v>
      </c>
      <c r="F710" s="30"/>
    </row>
    <row r="711" spans="3:6" x14ac:dyDescent="0.3">
      <c r="C711" s="31" t="s">
        <v>114</v>
      </c>
      <c r="F711" s="30"/>
    </row>
    <row r="712" spans="3:6" x14ac:dyDescent="0.3">
      <c r="C712" s="35" t="s">
        <v>127</v>
      </c>
      <c r="F712" s="30"/>
    </row>
    <row r="713" spans="3:6" x14ac:dyDescent="0.3">
      <c r="C713" s="31" t="s">
        <v>80</v>
      </c>
    </row>
    <row r="714" spans="3:6" x14ac:dyDescent="0.3">
      <c r="C714" s="32" t="s">
        <v>83</v>
      </c>
    </row>
    <row r="715" spans="3:6" x14ac:dyDescent="0.3">
      <c r="C715" s="32" t="s">
        <v>81</v>
      </c>
    </row>
    <row r="716" spans="3:6" x14ac:dyDescent="0.3">
      <c r="C716" s="32" t="s">
        <v>82</v>
      </c>
    </row>
    <row r="717" spans="3:6" x14ac:dyDescent="0.3">
      <c r="C717" s="36" t="s">
        <v>128</v>
      </c>
    </row>
    <row r="718" spans="3:6" x14ac:dyDescent="0.3">
      <c r="C718" s="32" t="s">
        <v>89</v>
      </c>
    </row>
    <row r="719" spans="3:6" x14ac:dyDescent="0.3">
      <c r="C719" s="32" t="s">
        <v>272</v>
      </c>
    </row>
    <row r="720" spans="3:6" x14ac:dyDescent="0.3">
      <c r="C720" s="33" t="s">
        <v>273</v>
      </c>
    </row>
    <row r="721" spans="3:3" x14ac:dyDescent="0.3">
      <c r="C721" s="43" t="s">
        <v>274</v>
      </c>
    </row>
    <row r="722" spans="3:3" x14ac:dyDescent="0.3">
      <c r="C722" s="43" t="s">
        <v>275</v>
      </c>
    </row>
    <row r="723" spans="3:3" x14ac:dyDescent="0.3">
      <c r="C723" s="32" t="s">
        <v>88</v>
      </c>
    </row>
    <row r="724" spans="3:3" x14ac:dyDescent="0.3">
      <c r="C724" s="32" t="s">
        <v>90</v>
      </c>
    </row>
    <row r="725" spans="3:3" x14ac:dyDescent="0.3">
      <c r="C725" s="32" t="s">
        <v>91</v>
      </c>
    </row>
    <row r="726" spans="3:3" x14ac:dyDescent="0.3">
      <c r="C726" s="32" t="s">
        <v>276</v>
      </c>
    </row>
    <row r="727" spans="3:3" x14ac:dyDescent="0.3">
      <c r="C727" s="32" t="s">
        <v>277</v>
      </c>
    </row>
    <row r="728" spans="3:3" x14ac:dyDescent="0.3">
      <c r="C728" s="32" t="s">
        <v>92</v>
      </c>
    </row>
    <row r="729" spans="3:3" x14ac:dyDescent="0.3">
      <c r="C729" s="36" t="s">
        <v>322</v>
      </c>
    </row>
    <row r="730" spans="3:3" x14ac:dyDescent="0.3">
      <c r="C730" s="36" t="s">
        <v>323</v>
      </c>
    </row>
    <row r="731" spans="3:3" x14ac:dyDescent="0.3">
      <c r="C731" s="32" t="s">
        <v>278</v>
      </c>
    </row>
    <row r="732" spans="3:3" x14ac:dyDescent="0.3">
      <c r="C732" s="32" t="s">
        <v>279</v>
      </c>
    </row>
    <row r="733" spans="3:3" x14ac:dyDescent="0.3">
      <c r="C733" s="32" t="s">
        <v>280</v>
      </c>
    </row>
    <row r="734" spans="3:3" x14ac:dyDescent="0.3">
      <c r="C734" s="32" t="s">
        <v>281</v>
      </c>
    </row>
    <row r="735" spans="3:3" x14ac:dyDescent="0.3">
      <c r="C735" s="36" t="s">
        <v>129</v>
      </c>
    </row>
    <row r="736" spans="3:3" x14ac:dyDescent="0.3">
      <c r="C736" s="32" t="s">
        <v>84</v>
      </c>
    </row>
    <row r="737" spans="3:3" x14ac:dyDescent="0.3">
      <c r="C737" s="33" t="s">
        <v>85</v>
      </c>
    </row>
    <row r="738" spans="3:3" x14ac:dyDescent="0.3">
      <c r="C738" s="33" t="s">
        <v>86</v>
      </c>
    </row>
    <row r="739" spans="3:3" x14ac:dyDescent="0.3">
      <c r="C739" s="33" t="s">
        <v>87</v>
      </c>
    </row>
    <row r="740" spans="3:3" x14ac:dyDescent="0.3">
      <c r="C740" s="32" t="s">
        <v>88</v>
      </c>
    </row>
    <row r="741" spans="3:3" x14ac:dyDescent="0.3">
      <c r="C741" s="36" t="s">
        <v>133</v>
      </c>
    </row>
    <row r="742" spans="3:3" x14ac:dyDescent="0.3">
      <c r="C742" s="36" t="s">
        <v>134</v>
      </c>
    </row>
    <row r="743" spans="3:3" x14ac:dyDescent="0.3">
      <c r="C743" s="36" t="s">
        <v>135</v>
      </c>
    </row>
    <row r="744" spans="3:3" x14ac:dyDescent="0.3">
      <c r="C744" s="32" t="s">
        <v>93</v>
      </c>
    </row>
    <row r="745" spans="3:3" x14ac:dyDescent="0.3">
      <c r="C745" s="32" t="s">
        <v>94</v>
      </c>
    </row>
    <row r="746" spans="3:3" x14ac:dyDescent="0.3">
      <c r="C746" s="32" t="s">
        <v>95</v>
      </c>
    </row>
    <row r="747" spans="3:3" x14ac:dyDescent="0.3">
      <c r="C747" s="32" t="s">
        <v>96</v>
      </c>
    </row>
    <row r="748" spans="3:3" x14ac:dyDescent="0.3">
      <c r="C748" s="32" t="s">
        <v>97</v>
      </c>
    </row>
    <row r="749" spans="3:3" x14ac:dyDescent="0.3">
      <c r="C749" s="32" t="s">
        <v>98</v>
      </c>
    </row>
    <row r="750" spans="3:3" x14ac:dyDescent="0.3">
      <c r="C750" s="36" t="s">
        <v>312</v>
      </c>
    </row>
    <row r="751" spans="3:3" x14ac:dyDescent="0.3">
      <c r="C751" s="36" t="s">
        <v>317</v>
      </c>
    </row>
    <row r="752" spans="3:3" x14ac:dyDescent="0.3">
      <c r="C752" s="36" t="s">
        <v>319</v>
      </c>
    </row>
    <row r="753" spans="3:3" x14ac:dyDescent="0.3">
      <c r="C753" s="36" t="s">
        <v>320</v>
      </c>
    </row>
    <row r="754" spans="3:3" x14ac:dyDescent="0.3">
      <c r="C754" s="36" t="s">
        <v>318</v>
      </c>
    </row>
    <row r="755" spans="3:3" x14ac:dyDescent="0.3">
      <c r="C755" s="36" t="s">
        <v>321</v>
      </c>
    </row>
    <row r="756" spans="3:3" x14ac:dyDescent="0.3">
      <c r="C756" s="32" t="s">
        <v>158</v>
      </c>
    </row>
    <row r="757" spans="3:3" x14ac:dyDescent="0.3">
      <c r="C757" s="33" t="s">
        <v>282</v>
      </c>
    </row>
    <row r="758" spans="3:3" x14ac:dyDescent="0.3">
      <c r="C758" s="33" t="s">
        <v>283</v>
      </c>
    </row>
    <row r="759" spans="3:3" x14ac:dyDescent="0.3">
      <c r="C759" s="33" t="s">
        <v>284</v>
      </c>
    </row>
    <row r="760" spans="3:3" x14ac:dyDescent="0.3">
      <c r="C760" s="33" t="s">
        <v>285</v>
      </c>
    </row>
    <row r="761" spans="3:3" x14ac:dyDescent="0.3">
      <c r="C761" s="43" t="s">
        <v>286</v>
      </c>
    </row>
    <row r="762" spans="3:3" x14ac:dyDescent="0.3">
      <c r="C762" s="64" t="s">
        <v>287</v>
      </c>
    </row>
    <row r="763" spans="3:3" x14ac:dyDescent="0.3">
      <c r="C763" s="65" t="s">
        <v>288</v>
      </c>
    </row>
    <row r="764" spans="3:3" x14ac:dyDescent="0.3">
      <c r="C764" s="64" t="s">
        <v>106</v>
      </c>
    </row>
    <row r="765" spans="3:3" x14ac:dyDescent="0.3">
      <c r="C765" s="43" t="s">
        <v>289</v>
      </c>
    </row>
    <row r="766" spans="3:3" x14ac:dyDescent="0.3">
      <c r="C766" s="33" t="s">
        <v>290</v>
      </c>
    </row>
    <row r="767" spans="3:3" x14ac:dyDescent="0.3">
      <c r="C767" s="33" t="s">
        <v>291</v>
      </c>
    </row>
    <row r="768" spans="3:3" x14ac:dyDescent="0.3">
      <c r="C768" s="33" t="s">
        <v>292</v>
      </c>
    </row>
    <row r="769" spans="3:3" x14ac:dyDescent="0.3">
      <c r="C769" s="32" t="s">
        <v>88</v>
      </c>
    </row>
    <row r="770" spans="3:3" x14ac:dyDescent="0.3">
      <c r="C770" s="32" t="s">
        <v>159</v>
      </c>
    </row>
    <row r="771" spans="3:3" x14ac:dyDescent="0.3">
      <c r="C771" s="33" t="s">
        <v>293</v>
      </c>
    </row>
    <row r="772" spans="3:3" x14ac:dyDescent="0.3">
      <c r="C772" s="33" t="s">
        <v>294</v>
      </c>
    </row>
    <row r="773" spans="3:3" x14ac:dyDescent="0.3">
      <c r="C773" s="33" t="s">
        <v>295</v>
      </c>
    </row>
    <row r="774" spans="3:3" x14ac:dyDescent="0.3">
      <c r="C774" s="33" t="s">
        <v>296</v>
      </c>
    </row>
    <row r="775" spans="3:3" x14ac:dyDescent="0.3">
      <c r="C775" s="43" t="s">
        <v>286</v>
      </c>
    </row>
    <row r="776" spans="3:3" x14ac:dyDescent="0.3">
      <c r="C776" s="64" t="s">
        <v>297</v>
      </c>
    </row>
    <row r="777" spans="3:3" x14ac:dyDescent="0.3">
      <c r="C777" s="65" t="s">
        <v>298</v>
      </c>
    </row>
    <row r="778" spans="3:3" x14ac:dyDescent="0.3">
      <c r="C778" s="64" t="s">
        <v>106</v>
      </c>
    </row>
    <row r="779" spans="3:3" x14ac:dyDescent="0.3">
      <c r="C779" s="43" t="s">
        <v>289</v>
      </c>
    </row>
    <row r="780" spans="3:3" x14ac:dyDescent="0.3">
      <c r="C780" s="33" t="s">
        <v>290</v>
      </c>
    </row>
    <row r="781" spans="3:3" x14ac:dyDescent="0.3">
      <c r="C781" s="33" t="s">
        <v>299</v>
      </c>
    </row>
    <row r="782" spans="3:3" x14ac:dyDescent="0.3">
      <c r="C782" s="33" t="s">
        <v>300</v>
      </c>
    </row>
    <row r="783" spans="3:3" x14ac:dyDescent="0.3">
      <c r="C783" s="32" t="s">
        <v>88</v>
      </c>
    </row>
    <row r="784" spans="3:3" x14ac:dyDescent="0.3">
      <c r="C784" s="36" t="s">
        <v>313</v>
      </c>
    </row>
    <row r="785" spans="3:3" x14ac:dyDescent="0.3">
      <c r="C785" s="32" t="s">
        <v>99</v>
      </c>
    </row>
    <row r="786" spans="3:3" x14ac:dyDescent="0.3">
      <c r="C786" s="33" t="s">
        <v>100</v>
      </c>
    </row>
    <row r="787" spans="3:3" x14ac:dyDescent="0.3">
      <c r="C787" s="33" t="s">
        <v>301</v>
      </c>
    </row>
    <row r="788" spans="3:3" x14ac:dyDescent="0.3">
      <c r="C788" s="32" t="s">
        <v>88</v>
      </c>
    </row>
    <row r="789" spans="3:3" x14ac:dyDescent="0.3">
      <c r="C789" s="36" t="s">
        <v>130</v>
      </c>
    </row>
    <row r="790" spans="3:3" x14ac:dyDescent="0.3">
      <c r="C790" s="32" t="s">
        <v>101</v>
      </c>
    </row>
    <row r="791" spans="3:3" x14ac:dyDescent="0.3">
      <c r="C791" s="33" t="s">
        <v>102</v>
      </c>
    </row>
    <row r="792" spans="3:3" x14ac:dyDescent="0.3">
      <c r="C792" s="33" t="s">
        <v>165</v>
      </c>
    </row>
    <row r="793" spans="3:3" x14ac:dyDescent="0.3">
      <c r="C793" s="37" t="s">
        <v>132</v>
      </c>
    </row>
    <row r="794" spans="3:3" x14ac:dyDescent="0.3">
      <c r="C794" s="37" t="s">
        <v>314</v>
      </c>
    </row>
    <row r="795" spans="3:3" x14ac:dyDescent="0.3">
      <c r="C795" s="37" t="s">
        <v>315</v>
      </c>
    </row>
    <row r="796" spans="3:3" x14ac:dyDescent="0.3">
      <c r="C796" s="33" t="s">
        <v>166</v>
      </c>
    </row>
    <row r="797" spans="3:3" x14ac:dyDescent="0.3">
      <c r="C797" s="33" t="s">
        <v>103</v>
      </c>
    </row>
    <row r="798" spans="3:3" x14ac:dyDescent="0.3">
      <c r="C798" s="37" t="s">
        <v>316</v>
      </c>
    </row>
    <row r="799" spans="3:3" x14ac:dyDescent="0.3">
      <c r="C799" s="33" t="s">
        <v>104</v>
      </c>
    </row>
    <row r="800" spans="3:3" x14ac:dyDescent="0.3">
      <c r="C800" s="32" t="s">
        <v>88</v>
      </c>
    </row>
    <row r="801" spans="2:3" x14ac:dyDescent="0.3">
      <c r="C801" s="36" t="s">
        <v>131</v>
      </c>
    </row>
    <row r="802" spans="2:3" x14ac:dyDescent="0.3">
      <c r="C802" s="32" t="s">
        <v>105</v>
      </c>
    </row>
    <row r="803" spans="2:3" x14ac:dyDescent="0.3">
      <c r="C803" s="31" t="s">
        <v>106</v>
      </c>
    </row>
    <row r="804" spans="2:3" x14ac:dyDescent="0.3">
      <c r="C804" s="29" t="s">
        <v>106</v>
      </c>
    </row>
    <row r="806" spans="2:3" x14ac:dyDescent="0.3">
      <c r="C806" s="12" t="s">
        <v>115</v>
      </c>
    </row>
    <row r="807" spans="2:3" x14ac:dyDescent="0.3">
      <c r="C807" s="34" t="s">
        <v>324</v>
      </c>
    </row>
    <row r="809" spans="2:3" ht="14.4" thickBot="1" x14ac:dyDescent="0.35"/>
    <row r="810" spans="2:3" s="4" customFormat="1" x14ac:dyDescent="0.3">
      <c r="B810" s="4" t="s">
        <v>0</v>
      </c>
    </row>
  </sheetData>
  <dataValidations disablePrompts="1" count="1">
    <dataValidation type="list" allowBlank="1" showInputMessage="1" showErrorMessage="1" sqref="D129:D130 D234:D235 D338 D340:D342 D527 D529:D530 D533" xr:uid="{A328A8BB-5D6B-4D55-A4BD-9B509DF72601}">
      <formula1>_YesNo</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EE3F-2D2A-445C-92E5-4D58027CAF1D}">
  <sheetPr codeName="Sheet2"/>
  <dimension ref="B1:T153"/>
  <sheetViews>
    <sheetView showGridLines="0" workbookViewId="0">
      <pane ySplit="1" topLeftCell="A2" activePane="bottomLeft" state="frozen"/>
      <selection pane="bottomLeft"/>
    </sheetView>
  </sheetViews>
  <sheetFormatPr defaultRowHeight="13.8" x14ac:dyDescent="0.3"/>
  <cols>
    <col min="1" max="3" width="4.33203125" customWidth="1"/>
    <col min="4" max="4" width="9.6640625" customWidth="1"/>
    <col min="5" max="5" width="9.109375" customWidth="1"/>
  </cols>
  <sheetData>
    <row r="1" spans="2:18" s="3" customFormat="1" ht="30" customHeight="1" x14ac:dyDescent="0.3">
      <c r="C1" s="1" t="s">
        <v>2</v>
      </c>
    </row>
    <row r="2" spans="2:18" s="7" customFormat="1" ht="16.2" thickBot="1" x14ac:dyDescent="0.35">
      <c r="B2" s="8">
        <f xml:space="preserve"> MAX(B$1:B1) + 1</f>
        <v>1</v>
      </c>
      <c r="C2" s="7" t="s">
        <v>167</v>
      </c>
    </row>
    <row r="4" spans="2:18" x14ac:dyDescent="0.3">
      <c r="D4" s="44" t="s">
        <v>168</v>
      </c>
      <c r="E4" t="s">
        <v>170</v>
      </c>
    </row>
    <row r="5" spans="2:18" x14ac:dyDescent="0.3">
      <c r="D5" s="44" t="s">
        <v>169</v>
      </c>
      <c r="E5" t="s">
        <v>171</v>
      </c>
    </row>
    <row r="6" spans="2:18" x14ac:dyDescent="0.3">
      <c r="E6" t="s">
        <v>172</v>
      </c>
    </row>
    <row r="7" spans="2:18" x14ac:dyDescent="0.3">
      <c r="E7" t="s">
        <v>173</v>
      </c>
    </row>
    <row r="10" spans="2:18" x14ac:dyDescent="0.3">
      <c r="B10" s="28" t="s">
        <v>71</v>
      </c>
      <c r="C10" s="27"/>
      <c r="D10" s="27"/>
      <c r="E10" s="27"/>
      <c r="F10" s="27"/>
      <c r="G10" s="27"/>
      <c r="H10" s="27"/>
      <c r="I10" s="27"/>
      <c r="J10" s="27"/>
      <c r="K10" s="27"/>
      <c r="L10" s="27"/>
      <c r="M10" s="27"/>
      <c r="N10" s="27"/>
      <c r="O10" s="27"/>
      <c r="P10" s="27"/>
      <c r="Q10" s="27"/>
      <c r="R10" s="27"/>
    </row>
    <row r="12" spans="2:18" x14ac:dyDescent="0.3">
      <c r="C12" s="13" t="s">
        <v>174</v>
      </c>
    </row>
    <row r="13" spans="2:18" x14ac:dyDescent="0.3">
      <c r="D13" s="48"/>
      <c r="E13" s="48"/>
      <c r="F13" s="50" t="s">
        <v>13</v>
      </c>
      <c r="G13" s="50" t="s">
        <v>14</v>
      </c>
      <c r="H13" s="50" t="s">
        <v>15</v>
      </c>
      <c r="I13" s="50" t="s">
        <v>16</v>
      </c>
      <c r="J13" s="50" t="s">
        <v>17</v>
      </c>
      <c r="K13" s="50" t="s">
        <v>18</v>
      </c>
      <c r="L13" s="50" t="s">
        <v>19</v>
      </c>
      <c r="M13" s="50" t="s">
        <v>20</v>
      </c>
      <c r="N13" s="50" t="s">
        <v>21</v>
      </c>
      <c r="O13" s="50" t="s">
        <v>22</v>
      </c>
      <c r="P13" s="50" t="s">
        <v>23</v>
      </c>
      <c r="Q13" s="50" t="s">
        <v>24</v>
      </c>
    </row>
    <row r="14" spans="2:18" ht="14.4" thickBot="1" x14ac:dyDescent="0.35">
      <c r="D14" s="49"/>
      <c r="E14" s="49"/>
      <c r="F14" s="51" t="s">
        <v>175</v>
      </c>
      <c r="G14" s="51" t="s">
        <v>175</v>
      </c>
      <c r="H14" s="51" t="s">
        <v>175</v>
      </c>
      <c r="I14" s="51" t="s">
        <v>176</v>
      </c>
      <c r="J14" s="51" t="s">
        <v>176</v>
      </c>
      <c r="K14" s="51" t="s">
        <v>176</v>
      </c>
      <c r="L14" s="51" t="s">
        <v>177</v>
      </c>
      <c r="M14" s="51" t="s">
        <v>177</v>
      </c>
      <c r="N14" s="51" t="s">
        <v>177</v>
      </c>
      <c r="O14" s="51" t="s">
        <v>178</v>
      </c>
      <c r="P14" s="51" t="s">
        <v>178</v>
      </c>
      <c r="Q14" s="51" t="s">
        <v>178</v>
      </c>
    </row>
    <row r="15" spans="2:18" x14ac:dyDescent="0.3">
      <c r="D15" s="45" t="s">
        <v>179</v>
      </c>
      <c r="E15" s="45" t="s">
        <v>180</v>
      </c>
      <c r="F15" s="47">
        <v>1</v>
      </c>
      <c r="G15" s="47">
        <v>2</v>
      </c>
      <c r="H15" s="47">
        <v>3</v>
      </c>
      <c r="I15" s="47">
        <v>4</v>
      </c>
      <c r="J15" s="47">
        <v>5</v>
      </c>
      <c r="K15" s="47">
        <v>6</v>
      </c>
      <c r="L15" s="47">
        <v>7</v>
      </c>
      <c r="M15" s="47">
        <v>8</v>
      </c>
      <c r="N15" s="47">
        <v>9</v>
      </c>
      <c r="O15" s="47">
        <v>10</v>
      </c>
      <c r="P15" s="47">
        <v>11</v>
      </c>
      <c r="Q15" s="47">
        <v>12</v>
      </c>
    </row>
    <row r="16" spans="2:18" x14ac:dyDescent="0.3">
      <c r="D16" s="45" t="s">
        <v>181</v>
      </c>
      <c r="E16" s="45" t="s">
        <v>180</v>
      </c>
      <c r="F16" s="46">
        <v>13</v>
      </c>
      <c r="G16" s="46">
        <v>14</v>
      </c>
      <c r="H16" s="46">
        <v>15</v>
      </c>
      <c r="I16" s="46">
        <v>16</v>
      </c>
      <c r="J16" s="46">
        <v>17</v>
      </c>
      <c r="K16" s="46">
        <v>18</v>
      </c>
      <c r="L16" s="46">
        <v>19</v>
      </c>
      <c r="M16" s="46">
        <v>20</v>
      </c>
      <c r="N16" s="46">
        <v>21</v>
      </c>
      <c r="O16" s="46">
        <v>22</v>
      </c>
      <c r="P16" s="46">
        <v>23</v>
      </c>
      <c r="Q16" s="46">
        <v>24</v>
      </c>
    </row>
    <row r="17" spans="3:17" x14ac:dyDescent="0.3">
      <c r="D17" s="45" t="s">
        <v>182</v>
      </c>
      <c r="E17" s="45" t="s">
        <v>183</v>
      </c>
      <c r="F17" s="46">
        <v>25</v>
      </c>
      <c r="G17" s="46">
        <v>26</v>
      </c>
      <c r="H17" s="46">
        <v>27</v>
      </c>
      <c r="I17" s="46">
        <v>28</v>
      </c>
      <c r="J17" s="46">
        <v>29</v>
      </c>
      <c r="K17" s="46">
        <v>30</v>
      </c>
      <c r="L17" s="46">
        <v>31</v>
      </c>
      <c r="M17" s="46">
        <v>32</v>
      </c>
      <c r="N17" s="46">
        <v>33</v>
      </c>
      <c r="O17" s="46">
        <v>34</v>
      </c>
      <c r="P17" s="46">
        <v>35</v>
      </c>
      <c r="Q17" s="46">
        <v>36</v>
      </c>
    </row>
    <row r="18" spans="3:17" x14ac:dyDescent="0.3">
      <c r="D18" s="45" t="s">
        <v>184</v>
      </c>
      <c r="E18" s="45" t="s">
        <v>183</v>
      </c>
      <c r="F18" s="46">
        <v>37</v>
      </c>
      <c r="G18" s="46">
        <v>38</v>
      </c>
      <c r="H18" s="46">
        <v>39</v>
      </c>
      <c r="I18" s="46">
        <v>40</v>
      </c>
      <c r="J18" s="46">
        <v>41</v>
      </c>
      <c r="K18" s="46">
        <v>42</v>
      </c>
      <c r="L18" s="46">
        <v>43</v>
      </c>
      <c r="M18" s="46">
        <v>44</v>
      </c>
      <c r="N18" s="46">
        <v>45</v>
      </c>
      <c r="O18" s="46">
        <v>46</v>
      </c>
      <c r="P18" s="46">
        <v>47</v>
      </c>
      <c r="Q18" s="46">
        <v>48</v>
      </c>
    </row>
    <row r="21" spans="3:17" x14ac:dyDescent="0.3">
      <c r="C21" s="13" t="s">
        <v>185</v>
      </c>
    </row>
    <row r="22" spans="3:17" x14ac:dyDescent="0.3">
      <c r="D22" t="s">
        <v>188</v>
      </c>
      <c r="H22" t="s">
        <v>189</v>
      </c>
      <c r="L22" t="s">
        <v>190</v>
      </c>
    </row>
    <row r="23" spans="3:17" ht="14.4" thickBot="1" x14ac:dyDescent="0.35">
      <c r="D23" s="49" t="s">
        <v>191</v>
      </c>
      <c r="E23" s="49" t="s">
        <v>192</v>
      </c>
      <c r="F23" s="49" t="s">
        <v>193</v>
      </c>
      <c r="H23" s="49" t="s">
        <v>191</v>
      </c>
      <c r="I23" s="49" t="s">
        <v>192</v>
      </c>
      <c r="J23" s="49" t="s">
        <v>193</v>
      </c>
      <c r="L23" s="49" t="s">
        <v>191</v>
      </c>
      <c r="M23" s="49"/>
      <c r="N23" s="49" t="s">
        <v>192</v>
      </c>
      <c r="O23" s="49"/>
      <c r="P23" s="49" t="s">
        <v>193</v>
      </c>
    </row>
    <row r="24" spans="3:17" x14ac:dyDescent="0.3">
      <c r="D24" s="19" t="str" cm="1">
        <f t="array" ref="D24:F71" xml:space="preserve"> RXL_UnPivot($F$15:$Q$18, $D$15:$D$18, $F$13:$Q$13)</f>
        <v>Product 1</v>
      </c>
      <c r="E24" s="19" t="str">
        <v>Jan</v>
      </c>
      <c r="F24" s="19">
        <v>1</v>
      </c>
      <c r="H24" s="19" t="str" cm="1">
        <f t="array" ref="H24:J71" xml:space="preserve"> RXL_UnPivot($F$15:$Q$18, $D$15:$D$18, $F$13:$Q$13, TRUE)</f>
        <v>Jan</v>
      </c>
      <c r="I24" s="19" t="str">
        <v>Product 1</v>
      </c>
      <c r="J24" s="19">
        <v>1</v>
      </c>
      <c r="L24" s="19" t="str" cm="1">
        <f t="array" ref="L24:P71" xml:space="preserve"> RXL_UnPivot($F$15:$Q$18, $D$15:$E$18, $F$13:$Q$14, FALSE)</f>
        <v>Product 1</v>
      </c>
      <c r="M24" s="19" t="str">
        <v>Cat.A</v>
      </c>
      <c r="N24" s="19" t="str">
        <v>Jan</v>
      </c>
      <c r="O24" s="19" t="str">
        <v>Q1</v>
      </c>
      <c r="P24" s="19">
        <v>1</v>
      </c>
    </row>
    <row r="25" spans="3:17" x14ac:dyDescent="0.3">
      <c r="D25" s="19" t="str">
        <v>Product 1</v>
      </c>
      <c r="E25" s="19" t="str">
        <v>Feb</v>
      </c>
      <c r="F25" s="19">
        <v>2</v>
      </c>
      <c r="H25" s="19" t="str">
        <v>Jan</v>
      </c>
      <c r="I25" s="19" t="str">
        <v>Product 2</v>
      </c>
      <c r="J25" s="19">
        <v>13</v>
      </c>
      <c r="L25" s="19" t="str">
        <v>Product 1</v>
      </c>
      <c r="M25" s="19" t="str">
        <v>Cat.A</v>
      </c>
      <c r="N25" s="19" t="str">
        <v>Feb</v>
      </c>
      <c r="O25" s="19" t="str">
        <v>Q1</v>
      </c>
      <c r="P25" s="19">
        <v>2</v>
      </c>
    </row>
    <row r="26" spans="3:17" x14ac:dyDescent="0.3">
      <c r="D26" s="19" t="str">
        <v>Product 1</v>
      </c>
      <c r="E26" s="19" t="str">
        <v>Mar</v>
      </c>
      <c r="F26" s="19">
        <v>3</v>
      </c>
      <c r="H26" s="19" t="str">
        <v>Jan</v>
      </c>
      <c r="I26" s="19" t="str">
        <v>Product 3</v>
      </c>
      <c r="J26" s="19">
        <v>25</v>
      </c>
      <c r="L26" s="19" t="str">
        <v>Product 1</v>
      </c>
      <c r="M26" s="19" t="str">
        <v>Cat.A</v>
      </c>
      <c r="N26" s="19" t="str">
        <v>Mar</v>
      </c>
      <c r="O26" s="19" t="str">
        <v>Q1</v>
      </c>
      <c r="P26" s="19">
        <v>3</v>
      </c>
    </row>
    <row r="27" spans="3:17" x14ac:dyDescent="0.3">
      <c r="D27" s="19" t="str">
        <v>Product 1</v>
      </c>
      <c r="E27" s="19" t="str">
        <v>Apr</v>
      </c>
      <c r="F27" s="19">
        <v>4</v>
      </c>
      <c r="H27" s="19" t="str">
        <v>Jan</v>
      </c>
      <c r="I27" s="19" t="str">
        <v>Product 4</v>
      </c>
      <c r="J27" s="19">
        <v>37</v>
      </c>
      <c r="L27" s="19" t="str">
        <v>Product 1</v>
      </c>
      <c r="M27" s="19" t="str">
        <v>Cat.A</v>
      </c>
      <c r="N27" s="19" t="str">
        <v>Apr</v>
      </c>
      <c r="O27" s="19" t="str">
        <v>Q2</v>
      </c>
      <c r="P27" s="19">
        <v>4</v>
      </c>
    </row>
    <row r="28" spans="3:17" x14ac:dyDescent="0.3">
      <c r="D28" s="19" t="str">
        <v>Product 1</v>
      </c>
      <c r="E28" s="19" t="str">
        <v>May</v>
      </c>
      <c r="F28" s="19">
        <v>5</v>
      </c>
      <c r="H28" s="19" t="str">
        <v>Feb</v>
      </c>
      <c r="I28" s="19" t="str">
        <v>Product 1</v>
      </c>
      <c r="J28" s="19">
        <v>2</v>
      </c>
      <c r="L28" s="19" t="str">
        <v>Product 1</v>
      </c>
      <c r="M28" s="19" t="str">
        <v>Cat.A</v>
      </c>
      <c r="N28" s="19" t="str">
        <v>May</v>
      </c>
      <c r="O28" s="19" t="str">
        <v>Q2</v>
      </c>
      <c r="P28" s="19">
        <v>5</v>
      </c>
    </row>
    <row r="29" spans="3:17" x14ac:dyDescent="0.3">
      <c r="D29" s="19" t="str">
        <v>Product 1</v>
      </c>
      <c r="E29" s="19" t="str">
        <v>Jun</v>
      </c>
      <c r="F29" s="19">
        <v>6</v>
      </c>
      <c r="H29" s="19" t="str">
        <v>Feb</v>
      </c>
      <c r="I29" s="19" t="str">
        <v>Product 2</v>
      </c>
      <c r="J29" s="19">
        <v>14</v>
      </c>
      <c r="L29" s="19" t="str">
        <v>Product 1</v>
      </c>
      <c r="M29" s="19" t="str">
        <v>Cat.A</v>
      </c>
      <c r="N29" s="19" t="str">
        <v>Jun</v>
      </c>
      <c r="O29" s="19" t="str">
        <v>Q2</v>
      </c>
      <c r="P29" s="19">
        <v>6</v>
      </c>
    </row>
    <row r="30" spans="3:17" x14ac:dyDescent="0.3">
      <c r="D30" s="19" t="str">
        <v>Product 1</v>
      </c>
      <c r="E30" s="19" t="str">
        <v>Jul</v>
      </c>
      <c r="F30" s="19">
        <v>7</v>
      </c>
      <c r="H30" s="19" t="str">
        <v>Feb</v>
      </c>
      <c r="I30" s="19" t="str">
        <v>Product 3</v>
      </c>
      <c r="J30" s="19">
        <v>26</v>
      </c>
      <c r="L30" s="19" t="str">
        <v>Product 1</v>
      </c>
      <c r="M30" s="19" t="str">
        <v>Cat.A</v>
      </c>
      <c r="N30" s="19" t="str">
        <v>Jul</v>
      </c>
      <c r="O30" s="19" t="str">
        <v>Q3</v>
      </c>
      <c r="P30" s="19">
        <v>7</v>
      </c>
    </row>
    <row r="31" spans="3:17" x14ac:dyDescent="0.3">
      <c r="D31" s="19" t="str">
        <v>Product 1</v>
      </c>
      <c r="E31" s="19" t="str">
        <v>Aug</v>
      </c>
      <c r="F31" s="19">
        <v>8</v>
      </c>
      <c r="H31" s="19" t="str">
        <v>Feb</v>
      </c>
      <c r="I31" s="19" t="str">
        <v>Product 4</v>
      </c>
      <c r="J31" s="19">
        <v>38</v>
      </c>
      <c r="L31" s="19" t="str">
        <v>Product 1</v>
      </c>
      <c r="M31" s="19" t="str">
        <v>Cat.A</v>
      </c>
      <c r="N31" s="19" t="str">
        <v>Aug</v>
      </c>
      <c r="O31" s="19" t="str">
        <v>Q3</v>
      </c>
      <c r="P31" s="19">
        <v>8</v>
      </c>
    </row>
    <row r="32" spans="3:17" x14ac:dyDescent="0.3">
      <c r="D32" s="19" t="str">
        <v>Product 1</v>
      </c>
      <c r="E32" s="19" t="str">
        <v>Sep</v>
      </c>
      <c r="F32" s="19">
        <v>9</v>
      </c>
      <c r="H32" s="19" t="str">
        <v>Mar</v>
      </c>
      <c r="I32" s="19" t="str">
        <v>Product 1</v>
      </c>
      <c r="J32" s="19">
        <v>3</v>
      </c>
      <c r="L32" s="19" t="str">
        <v>Product 1</v>
      </c>
      <c r="M32" s="19" t="str">
        <v>Cat.A</v>
      </c>
      <c r="N32" s="19" t="str">
        <v>Sep</v>
      </c>
      <c r="O32" s="19" t="str">
        <v>Q3</v>
      </c>
      <c r="P32" s="19">
        <v>9</v>
      </c>
    </row>
    <row r="33" spans="4:16" x14ac:dyDescent="0.3">
      <c r="D33" s="19" t="str">
        <v>Product 1</v>
      </c>
      <c r="E33" s="19" t="str">
        <v>Oct</v>
      </c>
      <c r="F33" s="19">
        <v>10</v>
      </c>
      <c r="H33" s="19" t="str">
        <v>Mar</v>
      </c>
      <c r="I33" s="19" t="str">
        <v>Product 2</v>
      </c>
      <c r="J33" s="19">
        <v>15</v>
      </c>
      <c r="L33" s="19" t="str">
        <v>Product 1</v>
      </c>
      <c r="M33" s="19" t="str">
        <v>Cat.A</v>
      </c>
      <c r="N33" s="19" t="str">
        <v>Oct</v>
      </c>
      <c r="O33" s="19" t="str">
        <v>Q4</v>
      </c>
      <c r="P33" s="19">
        <v>10</v>
      </c>
    </row>
    <row r="34" spans="4:16" x14ac:dyDescent="0.3">
      <c r="D34" s="19" t="str">
        <v>Product 1</v>
      </c>
      <c r="E34" s="19" t="str">
        <v>Nov</v>
      </c>
      <c r="F34" s="19">
        <v>11</v>
      </c>
      <c r="H34" s="19" t="str">
        <v>Mar</v>
      </c>
      <c r="I34" s="19" t="str">
        <v>Product 3</v>
      </c>
      <c r="J34" s="19">
        <v>27</v>
      </c>
      <c r="L34" s="19" t="str">
        <v>Product 1</v>
      </c>
      <c r="M34" s="19" t="str">
        <v>Cat.A</v>
      </c>
      <c r="N34" s="19" t="str">
        <v>Nov</v>
      </c>
      <c r="O34" s="19" t="str">
        <v>Q4</v>
      </c>
      <c r="P34" s="19">
        <v>11</v>
      </c>
    </row>
    <row r="35" spans="4:16" x14ac:dyDescent="0.3">
      <c r="D35" s="19" t="str">
        <v>Product 1</v>
      </c>
      <c r="E35" s="19" t="str">
        <v>Dec</v>
      </c>
      <c r="F35" s="19">
        <v>12</v>
      </c>
      <c r="H35" s="19" t="str">
        <v>Mar</v>
      </c>
      <c r="I35" s="19" t="str">
        <v>Product 4</v>
      </c>
      <c r="J35" s="19">
        <v>39</v>
      </c>
      <c r="L35" s="19" t="str">
        <v>Product 1</v>
      </c>
      <c r="M35" s="19" t="str">
        <v>Cat.A</v>
      </c>
      <c r="N35" s="19" t="str">
        <v>Dec</v>
      </c>
      <c r="O35" s="19" t="str">
        <v>Q4</v>
      </c>
      <c r="P35" s="19">
        <v>12</v>
      </c>
    </row>
    <row r="36" spans="4:16" x14ac:dyDescent="0.3">
      <c r="D36" s="19" t="str">
        <v>Product 2</v>
      </c>
      <c r="E36" s="19" t="str">
        <v>Jan</v>
      </c>
      <c r="F36" s="19">
        <v>13</v>
      </c>
      <c r="H36" s="19" t="str">
        <v>Apr</v>
      </c>
      <c r="I36" s="19" t="str">
        <v>Product 1</v>
      </c>
      <c r="J36" s="19">
        <v>4</v>
      </c>
      <c r="L36" s="19" t="str">
        <v>Product 2</v>
      </c>
      <c r="M36" s="19" t="str">
        <v>Cat.A</v>
      </c>
      <c r="N36" s="19" t="str">
        <v>Jan</v>
      </c>
      <c r="O36" s="19" t="str">
        <v>Q1</v>
      </c>
      <c r="P36" s="19">
        <v>13</v>
      </c>
    </row>
    <row r="37" spans="4:16" x14ac:dyDescent="0.3">
      <c r="D37" s="19" t="str">
        <v>Product 2</v>
      </c>
      <c r="E37" s="19" t="str">
        <v>Feb</v>
      </c>
      <c r="F37" s="19">
        <v>14</v>
      </c>
      <c r="H37" s="19" t="str">
        <v>Apr</v>
      </c>
      <c r="I37" s="19" t="str">
        <v>Product 2</v>
      </c>
      <c r="J37" s="19">
        <v>16</v>
      </c>
      <c r="L37" s="19" t="str">
        <v>Product 2</v>
      </c>
      <c r="M37" s="19" t="str">
        <v>Cat.A</v>
      </c>
      <c r="N37" s="19" t="str">
        <v>Feb</v>
      </c>
      <c r="O37" s="19" t="str">
        <v>Q1</v>
      </c>
      <c r="P37" s="19">
        <v>14</v>
      </c>
    </row>
    <row r="38" spans="4:16" x14ac:dyDescent="0.3">
      <c r="D38" s="19" t="str">
        <v>Product 2</v>
      </c>
      <c r="E38" s="19" t="str">
        <v>Mar</v>
      </c>
      <c r="F38" s="19">
        <v>15</v>
      </c>
      <c r="H38" s="19" t="str">
        <v>Apr</v>
      </c>
      <c r="I38" s="19" t="str">
        <v>Product 3</v>
      </c>
      <c r="J38" s="19">
        <v>28</v>
      </c>
      <c r="L38" s="19" t="str">
        <v>Product 2</v>
      </c>
      <c r="M38" s="19" t="str">
        <v>Cat.A</v>
      </c>
      <c r="N38" s="19" t="str">
        <v>Mar</v>
      </c>
      <c r="O38" s="19" t="str">
        <v>Q1</v>
      </c>
      <c r="P38" s="19">
        <v>15</v>
      </c>
    </row>
    <row r="39" spans="4:16" x14ac:dyDescent="0.3">
      <c r="D39" s="19" t="str">
        <v>Product 2</v>
      </c>
      <c r="E39" s="19" t="str">
        <v>Apr</v>
      </c>
      <c r="F39" s="19">
        <v>16</v>
      </c>
      <c r="H39" s="19" t="str">
        <v>Apr</v>
      </c>
      <c r="I39" s="19" t="str">
        <v>Product 4</v>
      </c>
      <c r="J39" s="19">
        <v>40</v>
      </c>
      <c r="L39" s="19" t="str">
        <v>Product 2</v>
      </c>
      <c r="M39" s="19" t="str">
        <v>Cat.A</v>
      </c>
      <c r="N39" s="19" t="str">
        <v>Apr</v>
      </c>
      <c r="O39" s="19" t="str">
        <v>Q2</v>
      </c>
      <c r="P39" s="19">
        <v>16</v>
      </c>
    </row>
    <row r="40" spans="4:16" x14ac:dyDescent="0.3">
      <c r="D40" s="19" t="str">
        <v>Product 2</v>
      </c>
      <c r="E40" s="19" t="str">
        <v>May</v>
      </c>
      <c r="F40" s="19">
        <v>17</v>
      </c>
      <c r="H40" s="19" t="str">
        <v>May</v>
      </c>
      <c r="I40" s="19" t="str">
        <v>Product 1</v>
      </c>
      <c r="J40" s="19">
        <v>5</v>
      </c>
      <c r="L40" s="19" t="str">
        <v>Product 2</v>
      </c>
      <c r="M40" s="19" t="str">
        <v>Cat.A</v>
      </c>
      <c r="N40" s="19" t="str">
        <v>May</v>
      </c>
      <c r="O40" s="19" t="str">
        <v>Q2</v>
      </c>
      <c r="P40" s="19">
        <v>17</v>
      </c>
    </row>
    <row r="41" spans="4:16" x14ac:dyDescent="0.3">
      <c r="D41" s="19" t="str">
        <v>Product 2</v>
      </c>
      <c r="E41" s="19" t="str">
        <v>Jun</v>
      </c>
      <c r="F41" s="19">
        <v>18</v>
      </c>
      <c r="H41" s="19" t="str">
        <v>May</v>
      </c>
      <c r="I41" s="19" t="str">
        <v>Product 2</v>
      </c>
      <c r="J41" s="19">
        <v>17</v>
      </c>
      <c r="L41" s="19" t="str">
        <v>Product 2</v>
      </c>
      <c r="M41" s="19" t="str">
        <v>Cat.A</v>
      </c>
      <c r="N41" s="19" t="str">
        <v>Jun</v>
      </c>
      <c r="O41" s="19" t="str">
        <v>Q2</v>
      </c>
      <c r="P41" s="19">
        <v>18</v>
      </c>
    </row>
    <row r="42" spans="4:16" x14ac:dyDescent="0.3">
      <c r="D42" s="19" t="str">
        <v>Product 2</v>
      </c>
      <c r="E42" s="19" t="str">
        <v>Jul</v>
      </c>
      <c r="F42" s="19">
        <v>19</v>
      </c>
      <c r="H42" s="19" t="str">
        <v>May</v>
      </c>
      <c r="I42" s="19" t="str">
        <v>Product 3</v>
      </c>
      <c r="J42" s="19">
        <v>29</v>
      </c>
      <c r="L42" s="19" t="str">
        <v>Product 2</v>
      </c>
      <c r="M42" s="19" t="str">
        <v>Cat.A</v>
      </c>
      <c r="N42" s="19" t="str">
        <v>Jul</v>
      </c>
      <c r="O42" s="19" t="str">
        <v>Q3</v>
      </c>
      <c r="P42" s="19">
        <v>19</v>
      </c>
    </row>
    <row r="43" spans="4:16" x14ac:dyDescent="0.3">
      <c r="D43" s="19" t="str">
        <v>Product 2</v>
      </c>
      <c r="E43" s="19" t="str">
        <v>Aug</v>
      </c>
      <c r="F43" s="19">
        <v>20</v>
      </c>
      <c r="H43" s="19" t="str">
        <v>May</v>
      </c>
      <c r="I43" s="19" t="str">
        <v>Product 4</v>
      </c>
      <c r="J43" s="19">
        <v>41</v>
      </c>
      <c r="L43" s="19" t="str">
        <v>Product 2</v>
      </c>
      <c r="M43" s="19" t="str">
        <v>Cat.A</v>
      </c>
      <c r="N43" s="19" t="str">
        <v>Aug</v>
      </c>
      <c r="O43" s="19" t="str">
        <v>Q3</v>
      </c>
      <c r="P43" s="19">
        <v>20</v>
      </c>
    </row>
    <row r="44" spans="4:16" x14ac:dyDescent="0.3">
      <c r="D44" s="19" t="str">
        <v>Product 2</v>
      </c>
      <c r="E44" s="19" t="str">
        <v>Sep</v>
      </c>
      <c r="F44" s="19">
        <v>21</v>
      </c>
      <c r="H44" s="19" t="str">
        <v>Jun</v>
      </c>
      <c r="I44" s="19" t="str">
        <v>Product 1</v>
      </c>
      <c r="J44" s="19">
        <v>6</v>
      </c>
      <c r="L44" s="19" t="str">
        <v>Product 2</v>
      </c>
      <c r="M44" s="19" t="str">
        <v>Cat.A</v>
      </c>
      <c r="N44" s="19" t="str">
        <v>Sep</v>
      </c>
      <c r="O44" s="19" t="str">
        <v>Q3</v>
      </c>
      <c r="P44" s="19">
        <v>21</v>
      </c>
    </row>
    <row r="45" spans="4:16" x14ac:dyDescent="0.3">
      <c r="D45" s="19" t="str">
        <v>Product 2</v>
      </c>
      <c r="E45" s="19" t="str">
        <v>Oct</v>
      </c>
      <c r="F45" s="19">
        <v>22</v>
      </c>
      <c r="H45" s="19" t="str">
        <v>Jun</v>
      </c>
      <c r="I45" s="19" t="str">
        <v>Product 2</v>
      </c>
      <c r="J45" s="19">
        <v>18</v>
      </c>
      <c r="L45" s="19" t="str">
        <v>Product 2</v>
      </c>
      <c r="M45" s="19" t="str">
        <v>Cat.A</v>
      </c>
      <c r="N45" s="19" t="str">
        <v>Oct</v>
      </c>
      <c r="O45" s="19" t="str">
        <v>Q4</v>
      </c>
      <c r="P45" s="19">
        <v>22</v>
      </c>
    </row>
    <row r="46" spans="4:16" x14ac:dyDescent="0.3">
      <c r="D46" s="19" t="str">
        <v>Product 2</v>
      </c>
      <c r="E46" s="19" t="str">
        <v>Nov</v>
      </c>
      <c r="F46" s="19">
        <v>23</v>
      </c>
      <c r="H46" s="19" t="str">
        <v>Jun</v>
      </c>
      <c r="I46" s="19" t="str">
        <v>Product 3</v>
      </c>
      <c r="J46" s="19">
        <v>30</v>
      </c>
      <c r="L46" s="19" t="str">
        <v>Product 2</v>
      </c>
      <c r="M46" s="19" t="str">
        <v>Cat.A</v>
      </c>
      <c r="N46" s="19" t="str">
        <v>Nov</v>
      </c>
      <c r="O46" s="19" t="str">
        <v>Q4</v>
      </c>
      <c r="P46" s="19">
        <v>23</v>
      </c>
    </row>
    <row r="47" spans="4:16" x14ac:dyDescent="0.3">
      <c r="D47" s="19" t="str">
        <v>Product 2</v>
      </c>
      <c r="E47" s="19" t="str">
        <v>Dec</v>
      </c>
      <c r="F47" s="19">
        <v>24</v>
      </c>
      <c r="H47" s="19" t="str">
        <v>Jun</v>
      </c>
      <c r="I47" s="19" t="str">
        <v>Product 4</v>
      </c>
      <c r="J47" s="19">
        <v>42</v>
      </c>
      <c r="L47" s="19" t="str">
        <v>Product 2</v>
      </c>
      <c r="M47" s="19" t="str">
        <v>Cat.A</v>
      </c>
      <c r="N47" s="19" t="str">
        <v>Dec</v>
      </c>
      <c r="O47" s="19" t="str">
        <v>Q4</v>
      </c>
      <c r="P47" s="19">
        <v>24</v>
      </c>
    </row>
    <row r="48" spans="4:16" x14ac:dyDescent="0.3">
      <c r="D48" s="19" t="str">
        <v>Product 3</v>
      </c>
      <c r="E48" s="19" t="str">
        <v>Jan</v>
      </c>
      <c r="F48" s="19">
        <v>25</v>
      </c>
      <c r="H48" s="19" t="str">
        <v>Jul</v>
      </c>
      <c r="I48" s="19" t="str">
        <v>Product 1</v>
      </c>
      <c r="J48" s="19">
        <v>7</v>
      </c>
      <c r="L48" s="19" t="str">
        <v>Product 3</v>
      </c>
      <c r="M48" s="19" t="str">
        <v>Cat.B</v>
      </c>
      <c r="N48" s="19" t="str">
        <v>Jan</v>
      </c>
      <c r="O48" s="19" t="str">
        <v>Q1</v>
      </c>
      <c r="P48" s="19">
        <v>25</v>
      </c>
    </row>
    <row r="49" spans="4:16" x14ac:dyDescent="0.3">
      <c r="D49" s="19" t="str">
        <v>Product 3</v>
      </c>
      <c r="E49" s="19" t="str">
        <v>Feb</v>
      </c>
      <c r="F49" s="19">
        <v>26</v>
      </c>
      <c r="H49" s="19" t="str">
        <v>Jul</v>
      </c>
      <c r="I49" s="19" t="str">
        <v>Product 2</v>
      </c>
      <c r="J49" s="19">
        <v>19</v>
      </c>
      <c r="L49" s="19" t="str">
        <v>Product 3</v>
      </c>
      <c r="M49" s="19" t="str">
        <v>Cat.B</v>
      </c>
      <c r="N49" s="19" t="str">
        <v>Feb</v>
      </c>
      <c r="O49" s="19" t="str">
        <v>Q1</v>
      </c>
      <c r="P49" s="19">
        <v>26</v>
      </c>
    </row>
    <row r="50" spans="4:16" x14ac:dyDescent="0.3">
      <c r="D50" s="19" t="str">
        <v>Product 3</v>
      </c>
      <c r="E50" s="19" t="str">
        <v>Mar</v>
      </c>
      <c r="F50" s="19">
        <v>27</v>
      </c>
      <c r="H50" s="19" t="str">
        <v>Jul</v>
      </c>
      <c r="I50" s="19" t="str">
        <v>Product 3</v>
      </c>
      <c r="J50" s="19">
        <v>31</v>
      </c>
      <c r="L50" s="19" t="str">
        <v>Product 3</v>
      </c>
      <c r="M50" s="19" t="str">
        <v>Cat.B</v>
      </c>
      <c r="N50" s="19" t="str">
        <v>Mar</v>
      </c>
      <c r="O50" s="19" t="str">
        <v>Q1</v>
      </c>
      <c r="P50" s="19">
        <v>27</v>
      </c>
    </row>
    <row r="51" spans="4:16" x14ac:dyDescent="0.3">
      <c r="D51" s="19" t="str">
        <v>Product 3</v>
      </c>
      <c r="E51" s="19" t="str">
        <v>Apr</v>
      </c>
      <c r="F51" s="19">
        <v>28</v>
      </c>
      <c r="H51" s="19" t="str">
        <v>Jul</v>
      </c>
      <c r="I51" s="19" t="str">
        <v>Product 4</v>
      </c>
      <c r="J51" s="19">
        <v>43</v>
      </c>
      <c r="L51" s="19" t="str">
        <v>Product 3</v>
      </c>
      <c r="M51" s="19" t="str">
        <v>Cat.B</v>
      </c>
      <c r="N51" s="19" t="str">
        <v>Apr</v>
      </c>
      <c r="O51" s="19" t="str">
        <v>Q2</v>
      </c>
      <c r="P51" s="19">
        <v>28</v>
      </c>
    </row>
    <row r="52" spans="4:16" x14ac:dyDescent="0.3">
      <c r="D52" s="19" t="str">
        <v>Product 3</v>
      </c>
      <c r="E52" s="19" t="str">
        <v>May</v>
      </c>
      <c r="F52" s="19">
        <v>29</v>
      </c>
      <c r="H52" s="19" t="str">
        <v>Aug</v>
      </c>
      <c r="I52" s="19" t="str">
        <v>Product 1</v>
      </c>
      <c r="J52" s="19">
        <v>8</v>
      </c>
      <c r="L52" s="19" t="str">
        <v>Product 3</v>
      </c>
      <c r="M52" s="19" t="str">
        <v>Cat.B</v>
      </c>
      <c r="N52" s="19" t="str">
        <v>May</v>
      </c>
      <c r="O52" s="19" t="str">
        <v>Q2</v>
      </c>
      <c r="P52" s="19">
        <v>29</v>
      </c>
    </row>
    <row r="53" spans="4:16" x14ac:dyDescent="0.3">
      <c r="D53" s="19" t="str">
        <v>Product 3</v>
      </c>
      <c r="E53" s="19" t="str">
        <v>Jun</v>
      </c>
      <c r="F53" s="19">
        <v>30</v>
      </c>
      <c r="H53" s="19" t="str">
        <v>Aug</v>
      </c>
      <c r="I53" s="19" t="str">
        <v>Product 2</v>
      </c>
      <c r="J53" s="19">
        <v>20</v>
      </c>
      <c r="L53" s="19" t="str">
        <v>Product 3</v>
      </c>
      <c r="M53" s="19" t="str">
        <v>Cat.B</v>
      </c>
      <c r="N53" s="19" t="str">
        <v>Jun</v>
      </c>
      <c r="O53" s="19" t="str">
        <v>Q2</v>
      </c>
      <c r="P53" s="19">
        <v>30</v>
      </c>
    </row>
    <row r="54" spans="4:16" x14ac:dyDescent="0.3">
      <c r="D54" s="19" t="str">
        <v>Product 3</v>
      </c>
      <c r="E54" s="19" t="str">
        <v>Jul</v>
      </c>
      <c r="F54" s="19">
        <v>31</v>
      </c>
      <c r="H54" s="19" t="str">
        <v>Aug</v>
      </c>
      <c r="I54" s="19" t="str">
        <v>Product 3</v>
      </c>
      <c r="J54" s="19">
        <v>32</v>
      </c>
      <c r="L54" s="19" t="str">
        <v>Product 3</v>
      </c>
      <c r="M54" s="19" t="str">
        <v>Cat.B</v>
      </c>
      <c r="N54" s="19" t="str">
        <v>Jul</v>
      </c>
      <c r="O54" s="19" t="str">
        <v>Q3</v>
      </c>
      <c r="P54" s="19">
        <v>31</v>
      </c>
    </row>
    <row r="55" spans="4:16" x14ac:dyDescent="0.3">
      <c r="D55" s="19" t="str">
        <v>Product 3</v>
      </c>
      <c r="E55" s="19" t="str">
        <v>Aug</v>
      </c>
      <c r="F55" s="19">
        <v>32</v>
      </c>
      <c r="H55" s="19" t="str">
        <v>Aug</v>
      </c>
      <c r="I55" s="19" t="str">
        <v>Product 4</v>
      </c>
      <c r="J55" s="19">
        <v>44</v>
      </c>
      <c r="L55" s="19" t="str">
        <v>Product 3</v>
      </c>
      <c r="M55" s="19" t="str">
        <v>Cat.B</v>
      </c>
      <c r="N55" s="19" t="str">
        <v>Aug</v>
      </c>
      <c r="O55" s="19" t="str">
        <v>Q3</v>
      </c>
      <c r="P55" s="19">
        <v>32</v>
      </c>
    </row>
    <row r="56" spans="4:16" x14ac:dyDescent="0.3">
      <c r="D56" s="19" t="str">
        <v>Product 3</v>
      </c>
      <c r="E56" s="19" t="str">
        <v>Sep</v>
      </c>
      <c r="F56" s="19">
        <v>33</v>
      </c>
      <c r="H56" s="19" t="str">
        <v>Sep</v>
      </c>
      <c r="I56" s="19" t="str">
        <v>Product 1</v>
      </c>
      <c r="J56" s="19">
        <v>9</v>
      </c>
      <c r="L56" s="19" t="str">
        <v>Product 3</v>
      </c>
      <c r="M56" s="19" t="str">
        <v>Cat.B</v>
      </c>
      <c r="N56" s="19" t="str">
        <v>Sep</v>
      </c>
      <c r="O56" s="19" t="str">
        <v>Q3</v>
      </c>
      <c r="P56" s="19">
        <v>33</v>
      </c>
    </row>
    <row r="57" spans="4:16" x14ac:dyDescent="0.3">
      <c r="D57" s="19" t="str">
        <v>Product 3</v>
      </c>
      <c r="E57" s="19" t="str">
        <v>Oct</v>
      </c>
      <c r="F57" s="19">
        <v>34</v>
      </c>
      <c r="H57" s="19" t="str">
        <v>Sep</v>
      </c>
      <c r="I57" s="19" t="str">
        <v>Product 2</v>
      </c>
      <c r="J57" s="19">
        <v>21</v>
      </c>
      <c r="L57" s="19" t="str">
        <v>Product 3</v>
      </c>
      <c r="M57" s="19" t="str">
        <v>Cat.B</v>
      </c>
      <c r="N57" s="19" t="str">
        <v>Oct</v>
      </c>
      <c r="O57" s="19" t="str">
        <v>Q4</v>
      </c>
      <c r="P57" s="19">
        <v>34</v>
      </c>
    </row>
    <row r="58" spans="4:16" x14ac:dyDescent="0.3">
      <c r="D58" s="19" t="str">
        <v>Product 3</v>
      </c>
      <c r="E58" s="19" t="str">
        <v>Nov</v>
      </c>
      <c r="F58" s="19">
        <v>35</v>
      </c>
      <c r="H58" s="19" t="str">
        <v>Sep</v>
      </c>
      <c r="I58" s="19" t="str">
        <v>Product 3</v>
      </c>
      <c r="J58" s="19">
        <v>33</v>
      </c>
      <c r="L58" s="19" t="str">
        <v>Product 3</v>
      </c>
      <c r="M58" s="19" t="str">
        <v>Cat.B</v>
      </c>
      <c r="N58" s="19" t="str">
        <v>Nov</v>
      </c>
      <c r="O58" s="19" t="str">
        <v>Q4</v>
      </c>
      <c r="P58" s="19">
        <v>35</v>
      </c>
    </row>
    <row r="59" spans="4:16" x14ac:dyDescent="0.3">
      <c r="D59" s="19" t="str">
        <v>Product 3</v>
      </c>
      <c r="E59" s="19" t="str">
        <v>Dec</v>
      </c>
      <c r="F59" s="19">
        <v>36</v>
      </c>
      <c r="H59" s="19" t="str">
        <v>Sep</v>
      </c>
      <c r="I59" s="19" t="str">
        <v>Product 4</v>
      </c>
      <c r="J59" s="19">
        <v>45</v>
      </c>
      <c r="L59" s="19" t="str">
        <v>Product 3</v>
      </c>
      <c r="M59" s="19" t="str">
        <v>Cat.B</v>
      </c>
      <c r="N59" s="19" t="str">
        <v>Dec</v>
      </c>
      <c r="O59" s="19" t="str">
        <v>Q4</v>
      </c>
      <c r="P59" s="19">
        <v>36</v>
      </c>
    </row>
    <row r="60" spans="4:16" x14ac:dyDescent="0.3">
      <c r="D60" s="19" t="str">
        <v>Product 4</v>
      </c>
      <c r="E60" s="19" t="str">
        <v>Jan</v>
      </c>
      <c r="F60" s="19">
        <v>37</v>
      </c>
      <c r="H60" s="19" t="str">
        <v>Oct</v>
      </c>
      <c r="I60" s="19" t="str">
        <v>Product 1</v>
      </c>
      <c r="J60" s="19">
        <v>10</v>
      </c>
      <c r="L60" s="19" t="str">
        <v>Product 4</v>
      </c>
      <c r="M60" s="19" t="str">
        <v>Cat.B</v>
      </c>
      <c r="N60" s="19" t="str">
        <v>Jan</v>
      </c>
      <c r="O60" s="19" t="str">
        <v>Q1</v>
      </c>
      <c r="P60" s="19">
        <v>37</v>
      </c>
    </row>
    <row r="61" spans="4:16" x14ac:dyDescent="0.3">
      <c r="D61" s="19" t="str">
        <v>Product 4</v>
      </c>
      <c r="E61" s="19" t="str">
        <v>Feb</v>
      </c>
      <c r="F61" s="19">
        <v>38</v>
      </c>
      <c r="H61" s="19" t="str">
        <v>Oct</v>
      </c>
      <c r="I61" s="19" t="str">
        <v>Product 2</v>
      </c>
      <c r="J61" s="19">
        <v>22</v>
      </c>
      <c r="L61" s="19" t="str">
        <v>Product 4</v>
      </c>
      <c r="M61" s="19" t="str">
        <v>Cat.B</v>
      </c>
      <c r="N61" s="19" t="str">
        <v>Feb</v>
      </c>
      <c r="O61" s="19" t="str">
        <v>Q1</v>
      </c>
      <c r="P61" s="19">
        <v>38</v>
      </c>
    </row>
    <row r="62" spans="4:16" x14ac:dyDescent="0.3">
      <c r="D62" s="19" t="str">
        <v>Product 4</v>
      </c>
      <c r="E62" s="19" t="str">
        <v>Mar</v>
      </c>
      <c r="F62" s="19">
        <v>39</v>
      </c>
      <c r="H62" s="19" t="str">
        <v>Oct</v>
      </c>
      <c r="I62" s="19" t="str">
        <v>Product 3</v>
      </c>
      <c r="J62" s="19">
        <v>34</v>
      </c>
      <c r="L62" s="19" t="str">
        <v>Product 4</v>
      </c>
      <c r="M62" s="19" t="str">
        <v>Cat.B</v>
      </c>
      <c r="N62" s="19" t="str">
        <v>Mar</v>
      </c>
      <c r="O62" s="19" t="str">
        <v>Q1</v>
      </c>
      <c r="P62" s="19">
        <v>39</v>
      </c>
    </row>
    <row r="63" spans="4:16" x14ac:dyDescent="0.3">
      <c r="D63" s="19" t="str">
        <v>Product 4</v>
      </c>
      <c r="E63" s="19" t="str">
        <v>Apr</v>
      </c>
      <c r="F63" s="19">
        <v>40</v>
      </c>
      <c r="H63" s="19" t="str">
        <v>Oct</v>
      </c>
      <c r="I63" s="19" t="str">
        <v>Product 4</v>
      </c>
      <c r="J63" s="19">
        <v>46</v>
      </c>
      <c r="L63" s="19" t="str">
        <v>Product 4</v>
      </c>
      <c r="M63" s="19" t="str">
        <v>Cat.B</v>
      </c>
      <c r="N63" s="19" t="str">
        <v>Apr</v>
      </c>
      <c r="O63" s="19" t="str">
        <v>Q2</v>
      </c>
      <c r="P63" s="19">
        <v>40</v>
      </c>
    </row>
    <row r="64" spans="4:16" x14ac:dyDescent="0.3">
      <c r="D64" s="19" t="str">
        <v>Product 4</v>
      </c>
      <c r="E64" s="19" t="str">
        <v>May</v>
      </c>
      <c r="F64" s="19">
        <v>41</v>
      </c>
      <c r="H64" s="19" t="str">
        <v>Nov</v>
      </c>
      <c r="I64" s="19" t="str">
        <v>Product 1</v>
      </c>
      <c r="J64" s="19">
        <v>11</v>
      </c>
      <c r="L64" s="19" t="str">
        <v>Product 4</v>
      </c>
      <c r="M64" s="19" t="str">
        <v>Cat.B</v>
      </c>
      <c r="N64" s="19" t="str">
        <v>May</v>
      </c>
      <c r="O64" s="19" t="str">
        <v>Q2</v>
      </c>
      <c r="P64" s="19">
        <v>41</v>
      </c>
    </row>
    <row r="65" spans="3:16" x14ac:dyDescent="0.3">
      <c r="D65" s="19" t="str">
        <v>Product 4</v>
      </c>
      <c r="E65" s="19" t="str">
        <v>Jun</v>
      </c>
      <c r="F65" s="19">
        <v>42</v>
      </c>
      <c r="H65" s="19" t="str">
        <v>Nov</v>
      </c>
      <c r="I65" s="19" t="str">
        <v>Product 2</v>
      </c>
      <c r="J65" s="19">
        <v>23</v>
      </c>
      <c r="L65" s="19" t="str">
        <v>Product 4</v>
      </c>
      <c r="M65" s="19" t="str">
        <v>Cat.B</v>
      </c>
      <c r="N65" s="19" t="str">
        <v>Jun</v>
      </c>
      <c r="O65" s="19" t="str">
        <v>Q2</v>
      </c>
      <c r="P65" s="19">
        <v>42</v>
      </c>
    </row>
    <row r="66" spans="3:16" x14ac:dyDescent="0.3">
      <c r="D66" s="19" t="str">
        <v>Product 4</v>
      </c>
      <c r="E66" s="19" t="str">
        <v>Jul</v>
      </c>
      <c r="F66" s="19">
        <v>43</v>
      </c>
      <c r="H66" s="19" t="str">
        <v>Nov</v>
      </c>
      <c r="I66" s="19" t="str">
        <v>Product 3</v>
      </c>
      <c r="J66" s="19">
        <v>35</v>
      </c>
      <c r="L66" s="19" t="str">
        <v>Product 4</v>
      </c>
      <c r="M66" s="19" t="str">
        <v>Cat.B</v>
      </c>
      <c r="N66" s="19" t="str">
        <v>Jul</v>
      </c>
      <c r="O66" s="19" t="str">
        <v>Q3</v>
      </c>
      <c r="P66" s="19">
        <v>43</v>
      </c>
    </row>
    <row r="67" spans="3:16" x14ac:dyDescent="0.3">
      <c r="D67" s="19" t="str">
        <v>Product 4</v>
      </c>
      <c r="E67" s="19" t="str">
        <v>Aug</v>
      </c>
      <c r="F67" s="19">
        <v>44</v>
      </c>
      <c r="H67" s="19" t="str">
        <v>Nov</v>
      </c>
      <c r="I67" s="19" t="str">
        <v>Product 4</v>
      </c>
      <c r="J67" s="19">
        <v>47</v>
      </c>
      <c r="L67" s="19" t="str">
        <v>Product 4</v>
      </c>
      <c r="M67" s="19" t="str">
        <v>Cat.B</v>
      </c>
      <c r="N67" s="19" t="str">
        <v>Aug</v>
      </c>
      <c r="O67" s="19" t="str">
        <v>Q3</v>
      </c>
      <c r="P67" s="19">
        <v>44</v>
      </c>
    </row>
    <row r="68" spans="3:16" x14ac:dyDescent="0.3">
      <c r="D68" s="19" t="str">
        <v>Product 4</v>
      </c>
      <c r="E68" s="19" t="str">
        <v>Sep</v>
      </c>
      <c r="F68" s="19">
        <v>45</v>
      </c>
      <c r="H68" s="19" t="str">
        <v>Dec</v>
      </c>
      <c r="I68" s="19" t="str">
        <v>Product 1</v>
      </c>
      <c r="J68" s="19">
        <v>12</v>
      </c>
      <c r="L68" s="19" t="str">
        <v>Product 4</v>
      </c>
      <c r="M68" s="19" t="str">
        <v>Cat.B</v>
      </c>
      <c r="N68" s="19" t="str">
        <v>Sep</v>
      </c>
      <c r="O68" s="19" t="str">
        <v>Q3</v>
      </c>
      <c r="P68" s="19">
        <v>45</v>
      </c>
    </row>
    <row r="69" spans="3:16" x14ac:dyDescent="0.3">
      <c r="D69" s="19" t="str">
        <v>Product 4</v>
      </c>
      <c r="E69" s="19" t="str">
        <v>Oct</v>
      </c>
      <c r="F69" s="19">
        <v>46</v>
      </c>
      <c r="H69" s="19" t="str">
        <v>Dec</v>
      </c>
      <c r="I69" s="19" t="str">
        <v>Product 2</v>
      </c>
      <c r="J69" s="19">
        <v>24</v>
      </c>
      <c r="L69" s="19" t="str">
        <v>Product 4</v>
      </c>
      <c r="M69" s="19" t="str">
        <v>Cat.B</v>
      </c>
      <c r="N69" s="19" t="str">
        <v>Oct</v>
      </c>
      <c r="O69" s="19" t="str">
        <v>Q4</v>
      </c>
      <c r="P69" s="19">
        <v>46</v>
      </c>
    </row>
    <row r="70" spans="3:16" x14ac:dyDescent="0.3">
      <c r="D70" s="19" t="str">
        <v>Product 4</v>
      </c>
      <c r="E70" s="19" t="str">
        <v>Nov</v>
      </c>
      <c r="F70" s="19">
        <v>47</v>
      </c>
      <c r="H70" s="19" t="str">
        <v>Dec</v>
      </c>
      <c r="I70" s="19" t="str">
        <v>Product 3</v>
      </c>
      <c r="J70" s="19">
        <v>36</v>
      </c>
      <c r="L70" s="19" t="str">
        <v>Product 4</v>
      </c>
      <c r="M70" s="19" t="str">
        <v>Cat.B</v>
      </c>
      <c r="N70" s="19" t="str">
        <v>Nov</v>
      </c>
      <c r="O70" s="19" t="str">
        <v>Q4</v>
      </c>
      <c r="P70" s="19">
        <v>47</v>
      </c>
    </row>
    <row r="71" spans="3:16" x14ac:dyDescent="0.3">
      <c r="D71" s="19" t="str">
        <v>Product 4</v>
      </c>
      <c r="E71" s="19" t="str">
        <v>Dec</v>
      </c>
      <c r="F71" s="19">
        <v>48</v>
      </c>
      <c r="H71" s="19" t="str">
        <v>Dec</v>
      </c>
      <c r="I71" s="19" t="str">
        <v>Product 4</v>
      </c>
      <c r="J71" s="19">
        <v>48</v>
      </c>
      <c r="L71" s="19" t="str">
        <v>Product 4</v>
      </c>
      <c r="M71" s="19" t="str">
        <v>Cat.B</v>
      </c>
      <c r="N71" s="19" t="str">
        <v>Dec</v>
      </c>
      <c r="O71" s="19" t="str">
        <v>Q4</v>
      </c>
      <c r="P71" s="19">
        <v>48</v>
      </c>
    </row>
    <row r="72" spans="3:16" x14ac:dyDescent="0.3">
      <c r="D72" s="52" t="str">
        <f ca="1" xml:space="preserve"> _xlfn.FORMULATEXT(D24)</f>
        <v>= RXL_UnPivot($F$15:$Q$18, $D$15:$D$18, $F$13:$Q$13)</v>
      </c>
    </row>
    <row r="73" spans="3:16" x14ac:dyDescent="0.3">
      <c r="H73" s="52" t="str">
        <f ca="1" xml:space="preserve"> _xlfn.FORMULATEXT(H24)</f>
        <v>= RXL_UnPivot($F$15:$Q$18, $D$15:$D$18, $F$13:$Q$13, TRUE)</v>
      </c>
    </row>
    <row r="74" spans="3:16" x14ac:dyDescent="0.3">
      <c r="L74" s="52" t="str">
        <f ca="1" xml:space="preserve"> _xlfn.FORMULATEXT(L24)</f>
        <v>= RXL_UnPivot($F$15:$Q$18, $D$15:$E$18, $F$13:$Q$14, FALSE)</v>
      </c>
    </row>
    <row r="75" spans="3:16" x14ac:dyDescent="0.3">
      <c r="C75" s="13" t="s">
        <v>186</v>
      </c>
    </row>
    <row r="76" spans="3:16" x14ac:dyDescent="0.3">
      <c r="D76" t="s">
        <v>194</v>
      </c>
      <c r="I76" t="s">
        <v>203</v>
      </c>
    </row>
    <row r="77" spans="3:16" ht="14.4" thickBot="1" x14ac:dyDescent="0.35">
      <c r="D77" s="49"/>
      <c r="E77" s="51" t="s">
        <v>195</v>
      </c>
      <c r="F77" s="51" t="s">
        <v>196</v>
      </c>
      <c r="G77" s="51" t="s">
        <v>197</v>
      </c>
      <c r="I77" s="49" t="s">
        <v>191</v>
      </c>
      <c r="J77" s="49" t="s">
        <v>192</v>
      </c>
      <c r="K77" s="49" t="s">
        <v>193</v>
      </c>
    </row>
    <row r="78" spans="3:16" x14ac:dyDescent="0.3">
      <c r="D78" s="45" t="s">
        <v>198</v>
      </c>
      <c r="E78" s="46">
        <v>1</v>
      </c>
      <c r="F78" s="46">
        <v>2</v>
      </c>
      <c r="G78" s="46"/>
      <c r="I78" s="19" t="str" cm="1">
        <f t="array" ref="I78:K92" xml:space="preserve"> RXL_UnPivot($E$78:$G$82, $D$78:$D$82, $E$77:$G$77)</f>
        <v>Alpha</v>
      </c>
      <c r="J78" s="19" t="str">
        <v>Cat.1</v>
      </c>
      <c r="K78" s="19">
        <v>1</v>
      </c>
    </row>
    <row r="79" spans="3:16" x14ac:dyDescent="0.3">
      <c r="D79" s="45" t="s">
        <v>199</v>
      </c>
      <c r="E79" s="46">
        <v>4</v>
      </c>
      <c r="F79" s="46">
        <v>5</v>
      </c>
      <c r="G79" s="46">
        <v>6</v>
      </c>
      <c r="I79" s="19" t="str">
        <v>Alpha</v>
      </c>
      <c r="J79" s="19" t="str">
        <v>Cat.2</v>
      </c>
      <c r="K79" s="19">
        <v>2</v>
      </c>
    </row>
    <row r="80" spans="3:16" x14ac:dyDescent="0.3">
      <c r="D80" s="45" t="s">
        <v>200</v>
      </c>
      <c r="E80" s="46">
        <v>7</v>
      </c>
      <c r="F80" s="46" t="e">
        <v>#DIV/0!</v>
      </c>
      <c r="G80" s="46">
        <v>9</v>
      </c>
      <c r="I80" s="19" t="str">
        <v>Alpha</v>
      </c>
      <c r="J80" s="19" t="str">
        <v>Cat.3</v>
      </c>
      <c r="K80" s="19" t="str">
        <v/>
      </c>
    </row>
    <row r="81" spans="4:15" x14ac:dyDescent="0.3">
      <c r="D81" s="45" t="s">
        <v>201</v>
      </c>
      <c r="E81" s="46">
        <v>10</v>
      </c>
      <c r="F81" s="46">
        <v>11</v>
      </c>
      <c r="G81" s="46">
        <v>12</v>
      </c>
      <c r="I81" s="19" t="str">
        <v>Bravo</v>
      </c>
      <c r="J81" s="19" t="str">
        <v>Cat.1</v>
      </c>
      <c r="K81" s="19">
        <v>4</v>
      </c>
    </row>
    <row r="82" spans="4:15" x14ac:dyDescent="0.3">
      <c r="D82" s="45" t="s">
        <v>202</v>
      </c>
      <c r="E82" s="46"/>
      <c r="F82" s="46">
        <v>14</v>
      </c>
      <c r="G82" s="46">
        <v>15</v>
      </c>
      <c r="I82" s="19" t="str">
        <v>Bravo</v>
      </c>
      <c r="J82" s="19" t="str">
        <v>Cat.2</v>
      </c>
      <c r="K82" s="19">
        <v>5</v>
      </c>
    </row>
    <row r="83" spans="4:15" x14ac:dyDescent="0.3">
      <c r="I83" s="19" t="str">
        <v>Bravo</v>
      </c>
      <c r="J83" s="19" t="str">
        <v>Cat.3</v>
      </c>
      <c r="K83" s="19">
        <v>6</v>
      </c>
    </row>
    <row r="84" spans="4:15" x14ac:dyDescent="0.3">
      <c r="I84" s="19" t="str">
        <v>Charlie</v>
      </c>
      <c r="J84" s="19" t="str">
        <v>Cat.1</v>
      </c>
      <c r="K84" s="19">
        <v>7</v>
      </c>
    </row>
    <row r="85" spans="4:15" x14ac:dyDescent="0.3">
      <c r="I85" s="19" t="str">
        <v>Charlie</v>
      </c>
      <c r="J85" s="19" t="str">
        <v>Cat.2</v>
      </c>
      <c r="K85" s="19" t="e">
        <v>#DIV/0!</v>
      </c>
    </row>
    <row r="86" spans="4:15" x14ac:dyDescent="0.3">
      <c r="I86" s="19" t="str">
        <v>Charlie</v>
      </c>
      <c r="J86" s="19" t="str">
        <v>Cat.3</v>
      </c>
      <c r="K86" s="19">
        <v>9</v>
      </c>
    </row>
    <row r="87" spans="4:15" x14ac:dyDescent="0.3">
      <c r="I87" s="19" t="str">
        <v>Delta</v>
      </c>
      <c r="J87" s="19" t="str">
        <v>Cat.1</v>
      </c>
      <c r="K87" s="19">
        <v>10</v>
      </c>
    </row>
    <row r="88" spans="4:15" x14ac:dyDescent="0.3">
      <c r="I88" s="19" t="str">
        <v>Delta</v>
      </c>
      <c r="J88" s="19" t="str">
        <v>Cat.2</v>
      </c>
      <c r="K88" s="19">
        <v>11</v>
      </c>
    </row>
    <row r="89" spans="4:15" x14ac:dyDescent="0.3">
      <c r="I89" s="19" t="str">
        <v>Delta</v>
      </c>
      <c r="J89" s="19" t="str">
        <v>Cat.3</v>
      </c>
      <c r="K89" s="19">
        <v>12</v>
      </c>
    </row>
    <row r="90" spans="4:15" x14ac:dyDescent="0.3">
      <c r="I90" s="19" t="str">
        <v>Echo</v>
      </c>
      <c r="J90" s="19" t="str">
        <v>Cat.1</v>
      </c>
      <c r="K90" s="19" t="str">
        <v/>
      </c>
    </row>
    <row r="91" spans="4:15" x14ac:dyDescent="0.3">
      <c r="I91" s="19" t="str">
        <v>Echo</v>
      </c>
      <c r="J91" s="19" t="str">
        <v>Cat.2</v>
      </c>
      <c r="K91" s="19">
        <v>14</v>
      </c>
    </row>
    <row r="92" spans="4:15" x14ac:dyDescent="0.3">
      <c r="I92" s="19" t="str">
        <v>Echo</v>
      </c>
      <c r="J92" s="19" t="str">
        <v>Cat.3</v>
      </c>
      <c r="K92" s="19">
        <v>15</v>
      </c>
    </row>
    <row r="93" spans="4:15" x14ac:dyDescent="0.3">
      <c r="I93" s="52" t="str">
        <f ca="1" xml:space="preserve"> _xlfn.FORMULATEXT(I78)</f>
        <v>= RXL_UnPivot($E$78:$G$82, $D$78:$D$82, $E$77:$G$77)</v>
      </c>
    </row>
    <row r="95" spans="4:15" x14ac:dyDescent="0.3">
      <c r="I95" t="s">
        <v>204</v>
      </c>
      <c r="M95" t="s">
        <v>205</v>
      </c>
    </row>
    <row r="96" spans="4:15" ht="14.4" thickBot="1" x14ac:dyDescent="0.35">
      <c r="I96" s="49" t="s">
        <v>191</v>
      </c>
      <c r="J96" s="49" t="s">
        <v>192</v>
      </c>
      <c r="K96" s="49" t="s">
        <v>193</v>
      </c>
      <c r="M96" s="49" t="s">
        <v>191</v>
      </c>
      <c r="N96" s="49" t="s">
        <v>192</v>
      </c>
      <c r="O96" s="49" t="s">
        <v>193</v>
      </c>
    </row>
    <row r="97" spans="9:15" x14ac:dyDescent="0.3">
      <c r="I97" s="19" t="str" cm="1">
        <f t="array" ref="I97:K111" xml:space="preserve"> RXL_UnPivot($E$78:$G$82, $D$78:$D$82, $E$77:$G$77, , 0)</f>
        <v>Alpha</v>
      </c>
      <c r="J97" s="19" t="str">
        <v>Cat.1</v>
      </c>
      <c r="K97" s="19">
        <v>1</v>
      </c>
      <c r="M97" s="19" t="str" cm="1">
        <f t="array" ref="M97:O111" xml:space="preserve"> RXL_UnPivot($E$78:$G$82, $D$78:$D$82, $E$77:$G$77, , "[null]")</f>
        <v>Alpha</v>
      </c>
      <c r="N97" s="19" t="str">
        <v>Cat.1</v>
      </c>
      <c r="O97" s="19">
        <v>1</v>
      </c>
    </row>
    <row r="98" spans="9:15" x14ac:dyDescent="0.3">
      <c r="I98" s="19" t="str">
        <v>Alpha</v>
      </c>
      <c r="J98" s="19" t="str">
        <v>Cat.2</v>
      </c>
      <c r="K98" s="19">
        <v>2</v>
      </c>
      <c r="M98" s="19" t="str">
        <v>Alpha</v>
      </c>
      <c r="N98" s="19" t="str">
        <v>Cat.2</v>
      </c>
      <c r="O98" s="19">
        <v>2</v>
      </c>
    </row>
    <row r="99" spans="9:15" x14ac:dyDescent="0.3">
      <c r="I99" s="19" t="str">
        <v>Alpha</v>
      </c>
      <c r="J99" s="19" t="str">
        <v>Cat.3</v>
      </c>
      <c r="K99" s="19">
        <v>0</v>
      </c>
      <c r="M99" s="19" t="str">
        <v>Alpha</v>
      </c>
      <c r="N99" s="19" t="str">
        <v>Cat.3</v>
      </c>
      <c r="O99" s="19" t="str">
        <v>[null]</v>
      </c>
    </row>
    <row r="100" spans="9:15" x14ac:dyDescent="0.3">
      <c r="I100" s="19" t="str">
        <v>Bravo</v>
      </c>
      <c r="J100" s="19" t="str">
        <v>Cat.1</v>
      </c>
      <c r="K100" s="19">
        <v>4</v>
      </c>
      <c r="M100" s="19" t="str">
        <v>Bravo</v>
      </c>
      <c r="N100" s="19" t="str">
        <v>Cat.1</v>
      </c>
      <c r="O100" s="19">
        <v>4</v>
      </c>
    </row>
    <row r="101" spans="9:15" x14ac:dyDescent="0.3">
      <c r="I101" s="19" t="str">
        <v>Bravo</v>
      </c>
      <c r="J101" s="19" t="str">
        <v>Cat.2</v>
      </c>
      <c r="K101" s="19">
        <v>5</v>
      </c>
      <c r="M101" s="19" t="str">
        <v>Bravo</v>
      </c>
      <c r="N101" s="19" t="str">
        <v>Cat.2</v>
      </c>
      <c r="O101" s="19">
        <v>5</v>
      </c>
    </row>
    <row r="102" spans="9:15" x14ac:dyDescent="0.3">
      <c r="I102" s="19" t="str">
        <v>Bravo</v>
      </c>
      <c r="J102" s="19" t="str">
        <v>Cat.3</v>
      </c>
      <c r="K102" s="19">
        <v>6</v>
      </c>
      <c r="M102" s="19" t="str">
        <v>Bravo</v>
      </c>
      <c r="N102" s="19" t="str">
        <v>Cat.3</v>
      </c>
      <c r="O102" s="19">
        <v>6</v>
      </c>
    </row>
    <row r="103" spans="9:15" x14ac:dyDescent="0.3">
      <c r="I103" s="19" t="str">
        <v>Charlie</v>
      </c>
      <c r="J103" s="19" t="str">
        <v>Cat.1</v>
      </c>
      <c r="K103" s="19">
        <v>7</v>
      </c>
      <c r="M103" s="19" t="str">
        <v>Charlie</v>
      </c>
      <c r="N103" s="19" t="str">
        <v>Cat.1</v>
      </c>
      <c r="O103" s="19">
        <v>7</v>
      </c>
    </row>
    <row r="104" spans="9:15" x14ac:dyDescent="0.3">
      <c r="I104" s="19" t="str">
        <v>Charlie</v>
      </c>
      <c r="J104" s="19" t="str">
        <v>Cat.2</v>
      </c>
      <c r="K104" s="19" t="e">
        <v>#DIV/0!</v>
      </c>
      <c r="M104" s="19" t="str">
        <v>Charlie</v>
      </c>
      <c r="N104" s="19" t="str">
        <v>Cat.2</v>
      </c>
      <c r="O104" s="19" t="e">
        <v>#DIV/0!</v>
      </c>
    </row>
    <row r="105" spans="9:15" x14ac:dyDescent="0.3">
      <c r="I105" s="19" t="str">
        <v>Charlie</v>
      </c>
      <c r="J105" s="19" t="str">
        <v>Cat.3</v>
      </c>
      <c r="K105" s="19">
        <v>9</v>
      </c>
      <c r="M105" s="19" t="str">
        <v>Charlie</v>
      </c>
      <c r="N105" s="19" t="str">
        <v>Cat.3</v>
      </c>
      <c r="O105" s="19">
        <v>9</v>
      </c>
    </row>
    <row r="106" spans="9:15" x14ac:dyDescent="0.3">
      <c r="I106" s="19" t="str">
        <v>Delta</v>
      </c>
      <c r="J106" s="19" t="str">
        <v>Cat.1</v>
      </c>
      <c r="K106" s="19">
        <v>10</v>
      </c>
      <c r="M106" s="19" t="str">
        <v>Delta</v>
      </c>
      <c r="N106" s="19" t="str">
        <v>Cat.1</v>
      </c>
      <c r="O106" s="19">
        <v>10</v>
      </c>
    </row>
    <row r="107" spans="9:15" x14ac:dyDescent="0.3">
      <c r="I107" s="19" t="str">
        <v>Delta</v>
      </c>
      <c r="J107" s="19" t="str">
        <v>Cat.2</v>
      </c>
      <c r="K107" s="19">
        <v>11</v>
      </c>
      <c r="M107" s="19" t="str">
        <v>Delta</v>
      </c>
      <c r="N107" s="19" t="str">
        <v>Cat.2</v>
      </c>
      <c r="O107" s="19">
        <v>11</v>
      </c>
    </row>
    <row r="108" spans="9:15" x14ac:dyDescent="0.3">
      <c r="I108" s="19" t="str">
        <v>Delta</v>
      </c>
      <c r="J108" s="19" t="str">
        <v>Cat.3</v>
      </c>
      <c r="K108" s="19">
        <v>12</v>
      </c>
      <c r="M108" s="19" t="str">
        <v>Delta</v>
      </c>
      <c r="N108" s="19" t="str">
        <v>Cat.3</v>
      </c>
      <c r="O108" s="19">
        <v>12</v>
      </c>
    </row>
    <row r="109" spans="9:15" x14ac:dyDescent="0.3">
      <c r="I109" s="19" t="str">
        <v>Echo</v>
      </c>
      <c r="J109" s="19" t="str">
        <v>Cat.1</v>
      </c>
      <c r="K109" s="19">
        <v>0</v>
      </c>
      <c r="M109" s="19" t="str">
        <v>Echo</v>
      </c>
      <c r="N109" s="19" t="str">
        <v>Cat.1</v>
      </c>
      <c r="O109" s="19" t="str">
        <v>[null]</v>
      </c>
    </row>
    <row r="110" spans="9:15" x14ac:dyDescent="0.3">
      <c r="I110" s="19" t="str">
        <v>Echo</v>
      </c>
      <c r="J110" s="19" t="str">
        <v>Cat.2</v>
      </c>
      <c r="K110" s="19">
        <v>14</v>
      </c>
      <c r="M110" s="19" t="str">
        <v>Echo</v>
      </c>
      <c r="N110" s="19" t="str">
        <v>Cat.2</v>
      </c>
      <c r="O110" s="19">
        <v>14</v>
      </c>
    </row>
    <row r="111" spans="9:15" x14ac:dyDescent="0.3">
      <c r="I111" s="19" t="str">
        <v>Echo</v>
      </c>
      <c r="J111" s="19" t="str">
        <v>Cat.3</v>
      </c>
      <c r="K111" s="19">
        <v>15</v>
      </c>
      <c r="M111" s="19" t="str">
        <v>Echo</v>
      </c>
      <c r="N111" s="19" t="str">
        <v>Cat.3</v>
      </c>
      <c r="O111" s="19">
        <v>15</v>
      </c>
    </row>
    <row r="112" spans="9:15" x14ac:dyDescent="0.3">
      <c r="I112" s="52" t="str">
        <f ca="1" xml:space="preserve"> _xlfn.FORMULATEXT(I97)</f>
        <v>= RXL_UnPivot($E$78:$G$82, $D$78:$D$82, $E$77:$G$77, , 0)</v>
      </c>
    </row>
    <row r="113" spans="9:15" x14ac:dyDescent="0.3">
      <c r="M113" s="52" t="str">
        <f ca="1" xml:space="preserve"> _xlfn.FORMULATEXT(M97)</f>
        <v>= RXL_UnPivot($E$78:$G$82, $D$78:$D$82, $E$77:$G$77, , "[null]")</v>
      </c>
    </row>
    <row r="115" spans="9:15" x14ac:dyDescent="0.3">
      <c r="I115" t="s">
        <v>206</v>
      </c>
      <c r="M115" t="s">
        <v>207</v>
      </c>
    </row>
    <row r="116" spans="9:15" ht="14.4" thickBot="1" x14ac:dyDescent="0.35">
      <c r="I116" s="49" t="s">
        <v>191</v>
      </c>
      <c r="J116" s="49" t="s">
        <v>192</v>
      </c>
      <c r="K116" s="49" t="s">
        <v>193</v>
      </c>
      <c r="M116" s="49" t="s">
        <v>191</v>
      </c>
      <c r="N116" s="49" t="s">
        <v>192</v>
      </c>
      <c r="O116" s="49" t="s">
        <v>193</v>
      </c>
    </row>
    <row r="117" spans="9:15" x14ac:dyDescent="0.3">
      <c r="I117" s="19" t="str" cm="1">
        <f t="array" ref="I117:K129" xml:space="preserve"> RXL_UnPivot($E$78:$G$82, $D$78:$D$82, $E$77:$G$77, , , TRUE)</f>
        <v>Alpha</v>
      </c>
      <c r="J117" s="19" t="str">
        <v>Cat.1</v>
      </c>
      <c r="K117" s="19">
        <v>1</v>
      </c>
      <c r="M117" s="19" t="str" cm="1">
        <f t="array" ref="M117:O130" xml:space="preserve"> RXL_UnPivot($E$78:$G$82, $D$78:$D$82, $E$77:$G$77, , , , TRUE)</f>
        <v>Alpha</v>
      </c>
      <c r="N117" s="19" t="str">
        <v>Cat.1</v>
      </c>
      <c r="O117" s="19">
        <v>1</v>
      </c>
    </row>
    <row r="118" spans="9:15" x14ac:dyDescent="0.3">
      <c r="I118" s="19" t="str">
        <v>Alpha</v>
      </c>
      <c r="J118" s="19" t="str">
        <v>Cat.2</v>
      </c>
      <c r="K118" s="19">
        <v>2</v>
      </c>
      <c r="M118" s="19" t="str">
        <v>Alpha</v>
      </c>
      <c r="N118" s="19" t="str">
        <v>Cat.2</v>
      </c>
      <c r="O118" s="19">
        <v>2</v>
      </c>
    </row>
    <row r="119" spans="9:15" x14ac:dyDescent="0.3">
      <c r="I119" s="19" t="str">
        <v>Bravo</v>
      </c>
      <c r="J119" s="19" t="str">
        <v>Cat.1</v>
      </c>
      <c r="K119" s="19">
        <v>4</v>
      </c>
      <c r="M119" s="19" t="str">
        <v>Alpha</v>
      </c>
      <c r="N119" s="19" t="str">
        <v>Cat.3</v>
      </c>
      <c r="O119" s="19" t="str">
        <v/>
      </c>
    </row>
    <row r="120" spans="9:15" x14ac:dyDescent="0.3">
      <c r="I120" s="19" t="str">
        <v>Bravo</v>
      </c>
      <c r="J120" s="19" t="str">
        <v>Cat.2</v>
      </c>
      <c r="K120" s="19">
        <v>5</v>
      </c>
      <c r="M120" s="19" t="str">
        <v>Bravo</v>
      </c>
      <c r="N120" s="19" t="str">
        <v>Cat.1</v>
      </c>
      <c r="O120" s="19">
        <v>4</v>
      </c>
    </row>
    <row r="121" spans="9:15" x14ac:dyDescent="0.3">
      <c r="I121" s="19" t="str">
        <v>Bravo</v>
      </c>
      <c r="J121" s="19" t="str">
        <v>Cat.3</v>
      </c>
      <c r="K121" s="19">
        <v>6</v>
      </c>
      <c r="M121" s="19" t="str">
        <v>Bravo</v>
      </c>
      <c r="N121" s="19" t="str">
        <v>Cat.2</v>
      </c>
      <c r="O121" s="19">
        <v>5</v>
      </c>
    </row>
    <row r="122" spans="9:15" x14ac:dyDescent="0.3">
      <c r="I122" s="19" t="str">
        <v>Charlie</v>
      </c>
      <c r="J122" s="19" t="str">
        <v>Cat.1</v>
      </c>
      <c r="K122" s="19">
        <v>7</v>
      </c>
      <c r="M122" s="19" t="str">
        <v>Bravo</v>
      </c>
      <c r="N122" s="19" t="str">
        <v>Cat.3</v>
      </c>
      <c r="O122" s="19">
        <v>6</v>
      </c>
    </row>
    <row r="123" spans="9:15" x14ac:dyDescent="0.3">
      <c r="I123" s="19" t="str">
        <v>Charlie</v>
      </c>
      <c r="J123" s="19" t="str">
        <v>Cat.2</v>
      </c>
      <c r="K123" s="19" t="e">
        <v>#DIV/0!</v>
      </c>
      <c r="M123" s="19" t="str">
        <v>Charlie</v>
      </c>
      <c r="N123" s="19" t="str">
        <v>Cat.1</v>
      </c>
      <c r="O123" s="19">
        <v>7</v>
      </c>
    </row>
    <row r="124" spans="9:15" x14ac:dyDescent="0.3">
      <c r="I124" s="19" t="str">
        <v>Charlie</v>
      </c>
      <c r="J124" s="19" t="str">
        <v>Cat.3</v>
      </c>
      <c r="K124" s="19">
        <v>9</v>
      </c>
      <c r="M124" s="19" t="str">
        <v>Charlie</v>
      </c>
      <c r="N124" s="19" t="str">
        <v>Cat.3</v>
      </c>
      <c r="O124" s="19">
        <v>9</v>
      </c>
    </row>
    <row r="125" spans="9:15" x14ac:dyDescent="0.3">
      <c r="I125" s="19" t="str">
        <v>Delta</v>
      </c>
      <c r="J125" s="19" t="str">
        <v>Cat.1</v>
      </c>
      <c r="K125" s="19">
        <v>10</v>
      </c>
      <c r="M125" s="19" t="str">
        <v>Delta</v>
      </c>
      <c r="N125" s="19" t="str">
        <v>Cat.1</v>
      </c>
      <c r="O125" s="19">
        <v>10</v>
      </c>
    </row>
    <row r="126" spans="9:15" x14ac:dyDescent="0.3">
      <c r="I126" s="19" t="str">
        <v>Delta</v>
      </c>
      <c r="J126" s="19" t="str">
        <v>Cat.2</v>
      </c>
      <c r="K126" s="19">
        <v>11</v>
      </c>
      <c r="M126" s="19" t="str">
        <v>Delta</v>
      </c>
      <c r="N126" s="19" t="str">
        <v>Cat.2</v>
      </c>
      <c r="O126" s="19">
        <v>11</v>
      </c>
    </row>
    <row r="127" spans="9:15" x14ac:dyDescent="0.3">
      <c r="I127" s="19" t="str">
        <v>Delta</v>
      </c>
      <c r="J127" s="19" t="str">
        <v>Cat.3</v>
      </c>
      <c r="K127" s="19">
        <v>12</v>
      </c>
      <c r="M127" s="19" t="str">
        <v>Delta</v>
      </c>
      <c r="N127" s="19" t="str">
        <v>Cat.3</v>
      </c>
      <c r="O127" s="19">
        <v>12</v>
      </c>
    </row>
    <row r="128" spans="9:15" x14ac:dyDescent="0.3">
      <c r="I128" s="19" t="str">
        <v>Echo</v>
      </c>
      <c r="J128" s="19" t="str">
        <v>Cat.2</v>
      </c>
      <c r="K128" s="19">
        <v>14</v>
      </c>
      <c r="M128" s="19" t="str">
        <v>Echo</v>
      </c>
      <c r="N128" s="19" t="str">
        <v>Cat.1</v>
      </c>
      <c r="O128" s="19" t="str">
        <v/>
      </c>
    </row>
    <row r="129" spans="3:20" x14ac:dyDescent="0.3">
      <c r="I129" s="19" t="str">
        <v>Echo</v>
      </c>
      <c r="J129" s="19" t="str">
        <v>Cat.3</v>
      </c>
      <c r="K129" s="19">
        <v>15</v>
      </c>
      <c r="M129" s="19" t="str">
        <v>Echo</v>
      </c>
      <c r="N129" s="19" t="str">
        <v>Cat.2</v>
      </c>
      <c r="O129" s="19">
        <v>14</v>
      </c>
    </row>
    <row r="130" spans="3:20" x14ac:dyDescent="0.3">
      <c r="I130" s="19"/>
      <c r="J130" s="19"/>
      <c r="K130" s="19"/>
      <c r="M130" s="19" t="str">
        <v>Echo</v>
      </c>
      <c r="N130" s="19" t="str">
        <v>Cat.3</v>
      </c>
      <c r="O130" s="19">
        <v>15</v>
      </c>
    </row>
    <row r="131" spans="3:20" x14ac:dyDescent="0.3">
      <c r="I131" s="19"/>
      <c r="J131" s="19"/>
      <c r="K131" s="19"/>
      <c r="M131" s="19"/>
      <c r="N131" s="19"/>
      <c r="O131" s="19"/>
    </row>
    <row r="132" spans="3:20" x14ac:dyDescent="0.3">
      <c r="I132" s="52" t="str">
        <f ca="1" xml:space="preserve"> _xlfn.FORMULATEXT(I117)</f>
        <v>= RXL_UnPivot($E$78:$G$82, $D$78:$D$82, $E$77:$G$77, , , TRUE)</v>
      </c>
    </row>
    <row r="133" spans="3:20" x14ac:dyDescent="0.3">
      <c r="M133" s="52" t="str">
        <f ca="1" xml:space="preserve"> _xlfn.FORMULATEXT(M117)</f>
        <v>= RXL_UnPivot($E$78:$G$82, $D$78:$D$82, $E$77:$G$77, , , , TRUE)</v>
      </c>
    </row>
    <row r="135" spans="3:20" x14ac:dyDescent="0.3">
      <c r="C135" s="13" t="s">
        <v>187</v>
      </c>
    </row>
    <row r="136" spans="3:20" x14ac:dyDescent="0.3">
      <c r="D136" t="s">
        <v>208</v>
      </c>
      <c r="H136" t="s">
        <v>209</v>
      </c>
    </row>
    <row r="137" spans="3:20" ht="14.4" thickBot="1" x14ac:dyDescent="0.35">
      <c r="D137" s="49" t="s">
        <v>191</v>
      </c>
      <c r="E137" s="49" t="s">
        <v>192</v>
      </c>
      <c r="F137" s="49" t="s">
        <v>193</v>
      </c>
      <c r="H137" s="53" t="s">
        <v>191</v>
      </c>
      <c r="I137" s="19" t="str" cm="1">
        <f t="array" ref="I137:T139" xml:space="preserve"> RXL_UnPivot($E$78:$G$82, $D$78:$D$82, $E$77:$G$77, , , TRUE, TRUE, , , FALSE)</f>
        <v>Alpha</v>
      </c>
      <c r="J137" s="19" t="str">
        <v>Alpha</v>
      </c>
      <c r="K137" s="19" t="str">
        <v>Bravo</v>
      </c>
      <c r="L137" s="19" t="str">
        <v>Bravo</v>
      </c>
      <c r="M137" s="19" t="str">
        <v>Bravo</v>
      </c>
      <c r="N137" s="19" t="str">
        <v>Charlie</v>
      </c>
      <c r="O137" s="19" t="str">
        <v>Charlie</v>
      </c>
      <c r="P137" s="19" t="str">
        <v>Delta</v>
      </c>
      <c r="Q137" s="19" t="str">
        <v>Delta</v>
      </c>
      <c r="R137" s="19" t="str">
        <v>Delta</v>
      </c>
      <c r="S137" s="19" t="str">
        <v>Echo</v>
      </c>
      <c r="T137" s="19" t="str">
        <v>Echo</v>
      </c>
    </row>
    <row r="138" spans="3:20" x14ac:dyDescent="0.3">
      <c r="D138" s="19" t="str" cm="1">
        <f t="array" ref="D138:F149" xml:space="preserve"> RXL_UnPivot($E$78:$G$82, $D$78:$D$82, $E$77:$G$77, , , TRUE, TRUE, TRUE)</f>
        <v>Alpha</v>
      </c>
      <c r="E138" s="19" t="str">
        <v>Cat.1</v>
      </c>
      <c r="F138" s="19">
        <v>1</v>
      </c>
      <c r="H138" s="53" t="s">
        <v>192</v>
      </c>
      <c r="I138" s="19" t="str">
        <v>Cat.1</v>
      </c>
      <c r="J138" s="19" t="str">
        <v>Cat.2</v>
      </c>
      <c r="K138" s="19" t="str">
        <v>Cat.1</v>
      </c>
      <c r="L138" s="19" t="str">
        <v>Cat.2</v>
      </c>
      <c r="M138" s="19" t="str">
        <v>Cat.3</v>
      </c>
      <c r="N138" s="19" t="str">
        <v>Cat.1</v>
      </c>
      <c r="O138" s="19" t="str">
        <v>Cat.3</v>
      </c>
      <c r="P138" s="19" t="str">
        <v>Cat.1</v>
      </c>
      <c r="Q138" s="19" t="str">
        <v>Cat.2</v>
      </c>
      <c r="R138" s="19" t="str">
        <v>Cat.3</v>
      </c>
      <c r="S138" s="19" t="str">
        <v>Cat.2</v>
      </c>
      <c r="T138" s="19" t="str">
        <v>Cat.3</v>
      </c>
    </row>
    <row r="139" spans="3:20" x14ac:dyDescent="0.3">
      <c r="D139" s="19" t="str">
        <v>Alpha</v>
      </c>
      <c r="E139" s="19" t="str">
        <v>Cat.2</v>
      </c>
      <c r="F139" s="19">
        <v>2</v>
      </c>
      <c r="H139" s="53" t="s">
        <v>193</v>
      </c>
      <c r="I139" s="19">
        <v>1</v>
      </c>
      <c r="J139" s="19">
        <v>2</v>
      </c>
      <c r="K139" s="19">
        <v>4</v>
      </c>
      <c r="L139" s="19">
        <v>5</v>
      </c>
      <c r="M139" s="19">
        <v>6</v>
      </c>
      <c r="N139" s="19">
        <v>7</v>
      </c>
      <c r="O139" s="19">
        <v>9</v>
      </c>
      <c r="P139" s="19">
        <v>10</v>
      </c>
      <c r="Q139" s="19">
        <v>11</v>
      </c>
      <c r="R139" s="19">
        <v>12</v>
      </c>
      <c r="S139" s="19">
        <v>14</v>
      </c>
      <c r="T139" s="19">
        <v>15</v>
      </c>
    </row>
    <row r="140" spans="3:20" x14ac:dyDescent="0.3">
      <c r="D140" s="19" t="str">
        <v>Bravo</v>
      </c>
      <c r="E140" s="19" t="str">
        <v>Cat.1</v>
      </c>
      <c r="F140" s="19">
        <v>4</v>
      </c>
      <c r="I140" s="52" t="str">
        <f ca="1" xml:space="preserve"> _xlfn.FORMULATEXT(I137)</f>
        <v>= RXL_UnPivot($E$78:$G$82, $D$78:$D$82, $E$77:$G$77, , , TRUE, TRUE, , , FALSE)</v>
      </c>
    </row>
    <row r="141" spans="3:20" x14ac:dyDescent="0.3">
      <c r="D141" s="19" t="str">
        <v>Bravo</v>
      </c>
      <c r="E141" s="19" t="str">
        <v>Cat.2</v>
      </c>
      <c r="F141" s="19">
        <v>5</v>
      </c>
    </row>
    <row r="142" spans="3:20" x14ac:dyDescent="0.3">
      <c r="D142" s="19" t="str">
        <v>Bravo</v>
      </c>
      <c r="E142" s="19" t="str">
        <v>Cat.3</v>
      </c>
      <c r="F142" s="19">
        <v>6</v>
      </c>
    </row>
    <row r="143" spans="3:20" x14ac:dyDescent="0.3">
      <c r="D143" s="19" t="str">
        <v>Charlie</v>
      </c>
      <c r="E143" s="19" t="str">
        <v>Cat.1</v>
      </c>
      <c r="F143" s="19">
        <v>7</v>
      </c>
    </row>
    <row r="144" spans="3:20" x14ac:dyDescent="0.3">
      <c r="D144" s="19" t="str">
        <v>Charlie</v>
      </c>
      <c r="E144" s="19" t="str">
        <v>Cat.3</v>
      </c>
      <c r="F144" s="19">
        <v>9</v>
      </c>
    </row>
    <row r="145" spans="2:6" x14ac:dyDescent="0.3">
      <c r="D145" s="19" t="str">
        <v>Delta</v>
      </c>
      <c r="E145" s="19" t="str">
        <v>Cat.1</v>
      </c>
      <c r="F145" s="19">
        <v>10</v>
      </c>
    </row>
    <row r="146" spans="2:6" x14ac:dyDescent="0.3">
      <c r="D146" s="19" t="str">
        <v>Delta</v>
      </c>
      <c r="E146" s="19" t="str">
        <v>Cat.2</v>
      </c>
      <c r="F146" s="19">
        <v>11</v>
      </c>
    </row>
    <row r="147" spans="2:6" x14ac:dyDescent="0.3">
      <c r="D147" s="19" t="str">
        <v>Delta</v>
      </c>
      <c r="E147" s="19" t="str">
        <v>Cat.3</v>
      </c>
      <c r="F147" s="19">
        <v>12</v>
      </c>
    </row>
    <row r="148" spans="2:6" x14ac:dyDescent="0.3">
      <c r="D148" s="19" t="str">
        <v>Echo</v>
      </c>
      <c r="E148" s="19" t="str">
        <v>Cat.2</v>
      </c>
      <c r="F148" s="19">
        <v>14</v>
      </c>
    </row>
    <row r="149" spans="2:6" x14ac:dyDescent="0.3">
      <c r="D149" s="19" t="str">
        <v>Echo</v>
      </c>
      <c r="E149" s="19" t="str">
        <v>Cat.3</v>
      </c>
      <c r="F149" s="19">
        <v>15</v>
      </c>
    </row>
    <row r="150" spans="2:6" x14ac:dyDescent="0.3">
      <c r="D150" s="52" t="str">
        <f ca="1" xml:space="preserve"> _xlfn.FORMULATEXT(D138)</f>
        <v>= RXL_UnPivot($E$78:$G$82, $D$78:$D$82, $E$77:$G$77, , , TRUE, TRUE, TRUE)</v>
      </c>
    </row>
    <row r="152" spans="2:6" ht="14.4" thickBot="1" x14ac:dyDescent="0.35"/>
    <row r="153" spans="2:6" s="4" customFormat="1" x14ac:dyDescent="0.3">
      <c r="B153" s="4" t="s">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9A15E-3384-4194-A934-E1FDEF2D75BB}">
  <sheetPr codeName="Sheet12"/>
  <dimension ref="B1:D10"/>
  <sheetViews>
    <sheetView showGridLines="0" workbookViewId="0">
      <pane ySplit="1" topLeftCell="A2" activePane="bottomLeft" state="frozen"/>
      <selection pane="bottomLeft"/>
    </sheetView>
  </sheetViews>
  <sheetFormatPr defaultRowHeight="13.8" x14ac:dyDescent="0.3"/>
  <cols>
    <col min="1" max="2" width="4.33203125" customWidth="1"/>
  </cols>
  <sheetData>
    <row r="1" spans="2:4" s="3" customFormat="1" ht="30" customHeight="1" x14ac:dyDescent="0.3">
      <c r="C1" s="1" t="s">
        <v>2</v>
      </c>
    </row>
    <row r="3" spans="2:4" x14ac:dyDescent="0.3">
      <c r="B3" s="2">
        <v>1</v>
      </c>
      <c r="C3" s="10">
        <v>1</v>
      </c>
    </row>
    <row r="4" spans="2:4" x14ac:dyDescent="0.3">
      <c r="B4" s="2">
        <v>0</v>
      </c>
      <c r="C4" s="10">
        <v>0</v>
      </c>
      <c r="D4" s="6" t="s">
        <v>3</v>
      </c>
    </row>
    <row r="6" spans="2:4" x14ac:dyDescent="0.3">
      <c r="B6" s="2">
        <v>1</v>
      </c>
      <c r="C6" s="9">
        <v>1</v>
      </c>
    </row>
    <row r="7" spans="2:4" x14ac:dyDescent="0.3">
      <c r="B7" s="2">
        <v>0</v>
      </c>
      <c r="C7" s="9">
        <v>0</v>
      </c>
      <c r="D7" s="6" t="s">
        <v>5</v>
      </c>
    </row>
    <row r="9" spans="2:4" ht="14.4" thickBot="1" x14ac:dyDescent="0.35"/>
    <row r="10" spans="2:4" s="4" customFormat="1" x14ac:dyDescent="0.3">
      <c r="B10" s="4" t="s">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KgAgACAAUgBYAEwAXwBVAG4AUABpAHYAbwB0ACAARgB1AG4AYwB0AGkAbwBuAFwAbgAgACAAIAAgACAAIAAgACAAdgBlAHIAcwBpAG8AbgAgADEALgAwADcAIAAgACgAMAA3AC0ATQBhAHkALQAyADAAMgA1ACkAIABcAG4AIAAgACAAIAAgACAAIAAgAFIAIABTAGkAbABrACwAIABSAFgATAAgAEQAZQB2AGUAbABvAHAAbQBlAG4AdABcAG4AIAAgACAAIAAgACAAIAAgAGgAdAB0AHAAcwA6AC8ALwBnAGkAcwB0AC4AZwBpAHQAaAB1AGIALgBjAG8AbQAvAHIALQBzAGkAbABrAC8AYwAzADEAZgBhAGYAMQBlADkAZABlADgAZAAwADEANgA4ADcANAA0ADcAYgBlAGQAZQA0ADUANQBmADgAYwBjAFwAbgAqAC8AXABuAC8AKgBcAG4AIAAgACAAIABOAGEAbQBlADoAIAAgACAAIAAgACAAIAAgAFUAbgBQAGkAdgBvAHQAKAApAFwAbgAgACAAIAAgAEQAZQBzAGMAcgBpAHAAdABpAG8AbgA6ACAAKgAvAC8AKgAqAFUAbgBwAGkAdgBvAHQAIAAoAFwAIgBmAGwAYQB0AHQAZQBuAFwAIgApACAAYQAgADIARAAgAHMAbwB1AHIAYwBlACAAYQByAHIAYQB5ACAAaQBuAHQAbwAgAGEAIAB2AGUAcgB0AGkAYwBhAGwAIABkAGEAdABhACAAdABhAGIAbABlADsAIABlAGEAYwBoACAAcwBvAHUAcgBjAGUAIABkAGEAdABhACAAcABvAGkAbgB0ACAAcgBlAHAAcgBlAHMAZQBuAHQAZQBkACAAYQBzACAAYQBuACAAaQBuAGQAaQB2AGkAZAB1AGEAbAAgAHIAbwB3ACoALwAvACoAXABuACAAIAAgACAAIAAgACAAIAAgACAAIAAgACAAIAAgACAAIABUAGgAZQAgAG0AYQBpAG4AIABkAGEAdABhACAAcABvAGkAbgB0AHMAIABhAHIAZQAgAGgAZQBsAGQAIAB3AGkAdABoAGkAbgAgAGEAIABWAGEAbAB1AGUAcwAgAGMAbwBsAHUAbQBuACwAIABhAG4AZAAgAHQAaABlACAAcgBvAHcAIAB0AGkAdABsAGUAcwAvAGgAZQBhAGQAZQByAHMAIABhAG4AZAAgAGMAbwBsAHUAbQBuACAAaABlAGEAZABlAHIAcwAgAGYAcgBvAG0AIAB0AGgAZQAgAHMAbwB1AHIAYwBlACAAZABhAHQAYQAgAHQAYQBiAGwAZQAgAGEAcgBlACAAdQBzAGUAZAAgAHQAbwAgAGEAZABkACAAZABlAHQAYQBpAGwAcwAgAGEAcwAgAEsAZQB5ACAAYQBuAGQAIABOAGEAbQBlACAAYwBvAGwAdQBtAG4AcwBcAG4AIAAgACAAIABQAGEAcgBhAG0AZQB0AGUAcgBzADoAXABuACAAIAAgACAAIAAgACAAIAArACAAZABhAHQAYQAgACAAIAAgACAAIAAgACAAIAAgACAAIAAgACAAIAAgAD0AIAAoAHIAZQBxAHUAaQByAGUAZAApACAAQQBuACAAYQByAHIAYQB5ACAAYwBvAG4AdABhAGkAbgBpAG4AZwAgAHQAaABlACAAbQBhAGkAbgAgAGQAYQB0AGEAIABwAG8AaQBuAHQAcwAgAGYAcgBvAG0AIAB0AGgAZQAgAHQAYQBiAGwAZQAgAHQAbwAgAHUAbgBwAGkAdgBvAHQAIABvAHIAIABcACIAZgBsAGEAdAAtAGYAaQBsAGUAXAAiAC4AXABuACAAIAAgACAAIAAgACAAIAArACAAcgBvAHcAXwBoAGUAYQBkAGUAcgBzACAAIAAgACAAIAAgACAAIAAgAD0AIAAoAHIAZQBxAHUAaQByAGUAZAApACAAQQBuACAAYQByAHIAYQB5ACAAbwBmACAAdgBhAGwAdQBlAHMAIAB3AGgAaQBjAGgAIAByAGUAcAByAGUAcwBlAG4AdAAgAHQAaABlACAAcgBvAHcAIABoAGUAYQBkAGUAcgBzAC8AdABpAHQAbABlAHMAIABmAG8AcgAgAHQAaABlACAAbQBhAGkAbgAgAGQAYQB0AGEAIABpAG4AcAB1AHQAIABhAHIAcgBhAHkALgBcAG4AIAAgACAAIAAgACAAIAAgACAAIAAgACAAIAAgACAAIAAgACAAIAAgACAAIAAgACAAIAAgACAAIAAgACAAIAAgACAAIAAgACAAIAAgACAAIAAgACAAIABUAGgAZQAgAHIAbwB3AF8AaABlAGEAZABlAHIAcwAgAGkAbgBwAHUAdAAgAGEAcgByAGEAeQAgAHMAaABvAHUAbABkACAAaABhAHYAZQAgAHQAaABlACAAcwBhAG0AZQAgAG4AdQBtAGIAZQByACAAbwBmACAAcgBvAHcAcwAgAGEAcwAgAHQAaABlACAAZABhAHQAYQAgAGkAbgBwAHUAdAAgAGEAcgByAGEAeQA7ACAAdABoAGUAcgBlACAAYwBhAG4AIABiAGUAIABvAG4AZQAgAG8AcgAgAG0AbwByAGUAIABjAG8AbAB1AG0AbgBzACAAaQBuACAAdABoAGUAIAByAG8AdwBfAGgAZQBhAGQAZQByAHMAIABpAG4AcAB1AHQAIABhAHIAcgBhAHkALgBcAG4AIAAgACAAIAAgACAAIAAgACsAIABjAG8AbAB1AG0AbgBfAGgAZQBhAGQAZQByAHMAIAAgACAAIAAgACAAPQAgACgAcgBlAHEAdQBpAHIAZQBkACkAIABBAG4AIABhAHIAcgBhAHkAIABvAGYAIAB2AGEAbAB1AGUAcwAgAHcAaABpAGMAaAAgAHIAZQBwAHIAZQBzAGUAbgB0ACAAdABoAGUAIABjAG8AbAB1AG0AbgAgAGgAZQBhAGQAZQByAHMALwB0AGkAdABsAGUAcwAgAGYAbwByACAAdABoAGUAIABtAGEAaQBuACAAZABhAHQAYQAgAGkAbgBwAHUAdAAgAGEAcgByAGEAeQAuAFwAbgAgACAAIAAgACAAIAAgACAAIAAgACAAIAAgACAAIAAgACAAIAAgACAAIAAgACAAIAAgACAAIAAgACAAIAAgACAAIAAgACAAIAAgACAAIAAgACAAIAAgAFQAaABlACAAYwBvAGwAdQBtAG4AXwBoAGUAYQBkAGUAcgBzACAAaQBuAHAAdQB0ACAAYQByAHIAYQB5ACAAcwBoAG8AdQBsAGQAIABoAGEAdgBlACAAdABoAGUAIABzAGEAbQBlACAAbgB1AG0AYgBlAHIAIABvAGYAIABjAG8AbAB1AG0AbgBzACAAYQBzACAAdABoAGUAIABkAGEAdABhACAAaQBuAHAAdQB0ACAAYQByAHIAYQB5ADsAIAB0AGgAZQByAGUAIABjAGEAbgAgAGIAZQAgAG8AbgBlACAAbwByACAAbQBvAHIAZQAgAHIAbwB3AHMAIABpAG4AIAB0AGgAZQAgAGMAbwBsAHUAbQBuAF8AaABlAGEAZABlAHIAcwAgAGkAbgBwAHUAdAAgAGEAcgByAGEAeQAuAFwAbgAgACAAIAAgACAAIAAgACAAKwAgAGIAeQBfAGMAbwBsAHUAbQBuACAAIAAgACAAIAAgACAAIAAgACAAIAA9ACAAKABvAHAAdABpAG8AbgBhAGwAKQAgAEEAIABUAHIAdQBlAC8ARgBhAGwAcwBlACAAaQBuAHAAdQB0ACAAdwBoAGkAYwBoACAAZABlAHQAZQByAG0AaQBuAGUAcwAgAHcAaABlAHQAaABlAHIAIAB0AGgAZQAgAG0AYQBpAG4AIABkAGEAdABhACAAaQBuAHAAdQB0ACAAYQByAHIAYQB5ACAAcwBoAG8AdQBsAGQAIABiAGUAIAByAGUAYQBkACAAYgB5ACAAYwBvAGwAdQBtAG4AIAAoAFQAUgBVAEUAKQAsACAAbwByACAAYgB5ACAAcgBvAHcAIAAoAEYAQQBMAFMARQApAC4AXABuACAAIAAgACAAIAAgACAAIAAgACAAIAAgACAAIAAgACAAIAAgACAAIAAgACAAIAAgACAAIAAgACAAIAAgACAAIAAgACAAIAAgACAAIAAgACAAIAAgACAAIAAgACAAVABSAFUARQAgAD0AIAB0AGgAZQAgAGQAYQB0AGEAIABhAHIAcgBhAHkAIABpAHMAIAByAGUAYQBkACAAYgB5ACAAZwBvAGkAbgBnACAAZABvAHcAbgAgAGUAYQBjAGgAIABjAG8AbAB1AG0AbgAgACgAdABvAHAALQB0AG8ALQBiAG8AdAB0AG8AbQApACwAIAB1AHMAaQBuAGcAIAB0AGgAZQAgAGMAbwBsAHUAbQBuAF8AaABlAGEAZABlAHIAcwAgAGEAcwAgAHQAaABlACAASwBlAHkAIABjAG8AbAB1AG0AbgAoAHMAKQAgAGEAbgBkACAAdABoAGUAIAByAG8AdwBfAGgAZQBhAGQAZQByAHMAIABhAHMAIAB0AGgAZQAgAE4AYQBtAGUAIABjAG8AbAB1AG0AbgAoAHMAKQBcAG4AIAAgACAAIAAgACAAIAAgACAAIAAgACAAIAAgACAAIAAgACAAIAAgACAAIAAgACAAIAAgACAAIAAgACAAIAAgACAAIAAgACAAIAAgACAAIAAgACAAIAAgACAARgBBAEwAUwBFACAAPQAgAHQAaABlACAAZABhAHQAYQAgAGEAcgByAGEAeQAgAGkAcwAgAHIAZQBhAGQAIABiAHkAIABnAG8AaQBuAGcAIABhAGMAcgBvAHMAcwAgAGUAYQBjAGgAIAByAG8AdwAgACgAbABlAGYAdAAtAHQAbwAtAHIAaQBnAGgAdAApACwAIAB1AHMAaQBuAGcAIAB0AGgAZQAgAHIAbwB3AF8AaABlAGEAZABlAHIAcwAgAGEAcwAgAHQAaABlACAASwBlAHkAIABjAG8AbAB1AG0AbgAoAHMAKQAgAGEAbgBkACAAdABoAGUAIABjAG8AbAB1AG0AbgBfAGgAZQBhAGQAZQByAHMAIABhAHMAIAB0AGgAZQAgAE4AYQBtAGUAIABjAG8AbAB1AG0AbgAoAHMAKQBcAG4AIAAgACAAIAAgACAAIAAgACAAIAAgACAAIAAgACAAIAAgACAAIAAgACAAIAAgACAAIAAgACAAIAAgACAAIAAgACAAIAAgACAAIAAgACAAIAAgACAAIABJAGYAIABuAG8AdAAgAHMAdQBwAHAAbABpAGUAZAAsACAAdwBpAGwAbAAgAGQAZQBmAGEAdQBsAHQAIAB0AG8AIABGAEEATABTAEUAIAAoAHQAaABlAHIAZQBmAG8AcgBlACAAcgBlAGEAZABpAG4AZwAgAHQAaABlACAAZABhAHQAYQAgAGEAcgByAGEAeQAgAGIAeQAgAHIAbwB3ACkALgBcAG4AIAAgACAAIAAgACAAIAAgACsAIAByAGUAcABsAGEAYwBlAF8AZABhAHQAYQBfAGIAbABhAG4AawBzACAAPQAgACgAbwBwAHQAaQBvAG4AYQBsACkAIABBACAAdgBhAGwAdQBlACAAdwBoAGkAYwBoACAAYwBhAG4AIABiAGUAIAB1AHMAZQBkACAAdABvACAAcgBlAHAAbABhAGMAZQAgAGEAbgB5ACAAYgBsAGEAbgBrACAAZABhAHQAYQAgAHAAbwBpAG4AdABzACAAaQBuACAAdABoAGUAIABWAGEAbAB1AGUAIABjAG8AbAB1AG0AbgAsACAAYQBzACAAcABlAHIAIAB0AGgAZQAgAG0AYQBpAG4AIABkAGEAdABhACAAaQBuAHAAdQB0ACAAYQByAHIAYQB5AC4AXABuACAAIAAgACAAIAAgACAAIAAgACAAIAAgACAAIAAgACAAIAAgACAAIAAgACAAIAAgACAAIAAgACAAIAAgACAAIAAgACAAIAAgACAAIAAgACAAIAAgACAASQBmACAAdABoAGUAIABpAG4AcAB1AHQAIABwAHIAbwB2AGkAZABlAGQAIABpAHMAIABhACAAbgB1AG0AYgBlAHIAIABvAHIAIAB0AGUAeAB0ACAAcwB0AHIAaQBuAGcALAAgAHQAaABlAG4AIAB0AGgAaQBzACAAdgBhAGwAdQBlACAAaQBzACAAdQBzAGUAZAAgAHQAbwAgAHIAZQBwAGwAYQBjAGUAIABhAG4AeQAgAGIAbABhAG4AawAgAGQAYQB0AGEAIABwAG8AaQBuAHQAcwAuAFwAbgAgACAAIAAgACAAIAAgACAAIAAgACAAIAAgACAAIAAgACAAIAAgACAAIAAgACAAIAAgACAAIAAgACAAIAAgACAAIAAgACAAIAAgACAAIAAgACAAIAAgAEkAZgAgAHQAaABlACAAaQBuAHAAdQB0ACAAcAByAG8AdgBpAGQAZQBkACAAaQBzACAAYQAgAGwAbwBnAGkAYwBhAGwALwBCAG8AbwBsAGUAYQBuACAAdgBhAGwAdQBlADoAXABuACAAIAAgACAAIAAgACAAIAAgACAAIAAgACAAIAAgACAAIAAgACAAIAAgACAAIAAgACAAIAAgACAAIAAgACAAIAAgACAAIAAgACAAIAAgACAAIAAgACAAIAAgACAAVABSAFUARQAgAD0AIABiAGwAYQBuAGsAIABkAGEAdABhACAAcABvAGkAbgB0AHMAIAB3AGkAbABsACAAYgBlACAAcgBlAHAAbABhAGMAZQBkACAAdwBpAHQAaAAgAGEAIAAjAE4ALwBBACAAZQByAHIAbwByACAAdgBhAGwAdQBlAFwAbgAgACAAIAAgACAAIAAgACAAIAAgACAAIAAgACAAIAAgACAAIAAgACAAIAAgACAAIAAgACAAIAAgACAAIAAgACAAIAAgACAAIAAgACAAIAAgACAAIAAgACAAIABGAEEATABTAEUAIAA9ACAAYgBsAGEAbgBrACAAZABhAHQAYQAgAHAAbwBpAG4AdABzACAAdwBpAGwAbAAgAG4AbwB0ACAAYgBlACAAcgBlAHAAbABhAGMAZQBkAFwAbgAgACAAIAAgACAAIAAgACAAIAAgACAAIAAgACAAIAAgACAAIAAgACAAIAAgACAAIAAgACAAIAAgACAAIAAgACAAIAAgACAAIAAgACAAIAAgACAAIAAgAEkAZgAgAG4AbwB0ACAAcwB1AHAAcABsAGkAZQBkACwAIAB3AGkAbABsACAAZABlAGYAYQB1AGwAdAAgAHQAbwAgAGEAbgAgAGUAZgBmAGUAYwB0AGkAdgBlACAAYgBsAGEAbgBrACAAcwB0AHIAaQBuAGcAIAB2AGEAbAB1AGUAIAAoACAAXAAiAFwAIgAgACkALgBcAG4AIAAgACAAIAAgACAAIAAgACsAIABmAGkAbAB0AGUAcgBfAGIAbABhAG4AawBzACAAIAAgACAAIAAgACAAPQAgACgAbwBwAHQAaQBvAG4AYQBsACkAIABBACAAVAByAHUAZQAvAEYAYQBsAHMAZQAgAGkAbgBwAHUAdAAgAHcAaABpAGMAaAAgAGQAZQB0AGUAcgBtAGkAbgBlAHMAIAB3AGgAZQB0AGgAZQByACAAdABvACAAZgBpAGwAdABlAHIAIABvAHUAdAAgAGEAbgB5ACAAcgBvAHcAcwAgAHcAaQB0AGgAIABiAGwAYQBuAGsAIABkAGEAdABhACAAcABvAGkAbgB0AHMAIAB3AGkAdABoAGkAbgAgAHQAaABlACAAVgBhAGwAdQBlAHMAIABjAG8AbAB1AG0AbgAuAFwAbgAgACAAIAAgACAAIAAgACAAIAAgACAAIAAgACAAIAAgACAAIAAgACAAIAAgACAAIAAgACAAIAAgACAAIAAgACAAIAAgACAAIAAgACAAIAAgACAAIAAgAEMAYQBuACAAYgBlACAAaQBuAHAAdQB0ACAAYQBzACAAVABSAFUARQAvAEYAQQBMAFMARQAgACgAQgBvAG8AbABlAGEAbgAgAGwAbwBnAGkAYwBhAGwAIAB2AGEAbAB1AGUAKQAgAG8AcgAgADEALwAwACAAKABuAHUAbQBiAGUAcgApAC4AXABuACAAIAAgACAAIAAgACAAIAAgACAAIAAgACAAIAAgACAAIAAgACAAIAAgACAAIAAgACAAIAAgACAAIAAgACAAIAAgACAAIAAgACAAIAAgACAAIAAgACAASQBmACAAbgBvAHQAIABzAHUAcABwAGwAaQBlAGQALAAgAHcAaQBsAGwAIABkAGUAZgBhAHUAbAB0ACAAdABvACAARgBBAEwAUwBFAC4AXABuACAAIAAgACAAIAAgACAAIAArACAAZgBpAGwAdABlAHIAXwBlAHIAcgBvAHIAcwAgACAAIAAgACAAIAAgAD0AIAAoAG8AcAB0AGkAbwBuAGEAbAApACAAQQAgAFQAcgB1AGUALwBGAGEAbABzAGUAIABpAG4AcAB1AHQAIAB3AGgAaQBjAGgAIABkAGUAdABlAHIAbQBpAG4AZQBzACAAdwBoAGUAdABoAGUAcgAgAHQAbwAgAGYAaQBsAHQAZQByACAAbwB1AHQAIABhAG4AeQAgAHIAbwB3AHMAIAB3AGkAdABoACAAZQByAHIAbwByACAAdgBhAGwAdQBlAHMAIAB3AGkAdABoAGkAbgAgAHQAaABlACAAZABhAHQAYQAgAHYAYQBsAHUAZQBzACAAYwBvAGwAdQBtAG4ALgBcAG4AIAAgACAAIAAgACAAIAAgACAAIAAgACAAIAAgACAAIAAgACAAIAAgACAAIAAgACAAIAAgACAAIAAgACAAIAAgACAAIAAgACAAIAAgACAAIAAgACAAIABDAGEAbgAgAGIAZQAgAGkAbgBwAHUAdAAgAGEAcwAgAFQAUgBVAEUALwBGAEEATABTAEUAIAAoAEIAbwBvAGwAZQBhAG4AIABsAG8AZwBpAGMAYQBsACAAdgBhAGwAdQBlACkAIABvAHIAIAAxAC8AMAAgACgAbgB1AG0AYgBlAHIAKQAuAFwAbgAgACAAIAAgACAAIAAgACAAIAAgACAAIAAgACAAIAAgACAAIAAgACAAIAAgACAAIAAgACAAIAAgACAAIAAgACAAIAAgACAAIAAgACAAIAAgACAAIAAgAEkAZgAgAG4AbwB0ACAAcwB1AHAAcABsAGkAZQBkACwAIAB3AGkAbABsACAAZABlAGYAYQB1AGwAdAAgAHQAbwAgAEYAQQBMAFMARQAuAFwAbgAgACAAIAAgACAAIAAgACAAKwAgAGYAaQBsAGwAXwByAG8AdwBfAGIAbABhAG4AawBzACAAIAAgACAAIAA9ACAAKABvAHAAdABpAG8AbgBhAGwAKQAgAEQAZQB0AGUAcgBtAGkAbgBlAHMAIAB3AGgAZQB0AGgAZQByACAAYQBuAHkAIABiAGwAYQBuAGsAIABkAGEAdABhACAAcABvAGkAbgB0AHMAIABpAG4AIAB0AGgAZQAgAHIAbwB3AF8AaABlAGEAZABlAHIAcwAgAGkAbgBwAHUAdAAgAGEAcgByAGEAeQAgAHMAaABvAHUAbABkACAAYgBlACAAZgBpAGwAbABlAGQAIABhAG4AZAAgAHcAaABhAHQAIAB2AGEAbAB1AGUAIABzAGgAbwB1AGwAZAAgAGIAZQAgAHUAcwBlAGQALgBcAG4AIAAgACAAIAAgACAAIAAgACAAIAAgACAAIAAgACAAIAAgACAAIAAgACAAIAAgACAAIAAgACAAIAAgACAAIAAgACAAIAAgACAAIAAgACAAIAAgACAAIABUAGgAZQAgAGIAbABhAG4AawAgAGMAZQBsAGwAcwAgAGMAYQBuACAAYgBlACAAZgBpAGwAbABlAGQAIAB3AGkAdABoACAAdABoAGUAIAB2AGEAbAB1AGUAcwAgAGYAcgBvAG0AIAB0AGgAZQAgAGMAZQBsAGwAcwAgAGEAYgBvAHYAZQAgAG8AcgAgAGIAZQBsAG8AdwAgAHQAaABlACAAYgBsAGEAbgBrACAAYwBlAGwAbAAsACAAbwByACAAdwBpAHQAaAAgAGEAIABzAHAAZQBjAGkAZgBpAGUAZAAgAHYAYQBsAHUAZQAuAFwAbgAgACAAIAAgACAAIAAgACAAIAAgACAAIAAgACAAIAAgACAAIAAgACAAIAAgACAAIAAgACAAIAAgACAAIAAgACAAIAAgACAAIAAgACAAIAAgACAAIAAgACAAIAAgACAAIAArADEAIAA9ACAAZgBpAGwAbABzACAAdABoAGUAIABiAGwAYQBuAGsAIABkAGEAdABhACAAcABvAGkAbgB0ACAAdwBpAHQAaAAgAHQAaABlACAAYwBlAGwAbAAgAHYAYQBsAHUAZQAgAGYAcgBvAG0AIAB0AGgAZQAgAHIAbwB3ACAAYQBiAG8AdgBlACAAXABuACAAIAAgACAAIAAgACAAIAAgACAAIAAgACAAIAAgACAAIAAgACAAIAAgACAAIAAgACAAIAAgACAAIAAgACAAIAAgACAAIAAgACAAIAAgACAAIAAgACAAIAAgACAAIAAgAC0AMQAgAD0AIABmAGkAbABsAHMAIAB0AGgAZQAgAGIAbABhAG4AawAgAGQAYQB0AGEAIABwAG8AaQBuAHQAIAB3AGkAdABoACAAdABoAGUAIABjAGUAbABsACAAdgBhAGwAdQBlACAAZgByAG8AbQAgAHQAaABlACAAcgBvAHcAIABiAGUAbABvAHcAXABuACAAIAAgACAAIAAgACAAIAAgACAAIAAgACAAIAAgACAAIAAgACAAIAAgACAAIAAgACAAIAAgACAAIAAgACAAIAAgACAAIAAgACAAIAAgACAAIAAgACAAIAAgACAAIAAgACAAMAAgAD0AIABkAG8AZQBzACAAbgBvAHQAIABmAGkAbABsACAAdABoAGUAIABiAGwAYQBuAGsAIAB2AGEAbAB1AGUAcwAgAGYAcgBvAG0AIAB0AGgAZQAgAGkAbgBwAHUAdAAgAGEAcgByAGEAeQAsACAAaQBuAHMAdABlAGEAZAAgAHQAaABlAHkAIABhAHIAZQAgAGwAZQBmAHQAIABhAHMAIABhAG4AIABlAG0AcAB0AHkAIABzAHQAcgBpAG4AZwAgACgAIABcACIAXAAiACAAKQAgAGkAbgAgAHQAaABlACAAbwB1AHQAcAB1AHQAXABuACAAIAAgACAAIAAgACAAIAAgACAAIAAgACAAIAAgACAAIAAgACAAIAAgACAAIAAgACAAIAAgACAAIAAgACAAIAAgACAAIAAgACAAIAAgACAAIAAgACAAIAAgACAAVABSAFUARQAgAD0AIABmAGkAbABsAHMAIAB0AGgAZQAgAGIAbABhAG4AawAgAGQAYQB0AGEAIABwAG8AaQBuAHQAcwAgAHcAaQB0AGgAIAB0AGgAZQAgAGMAZQBsAGwAIAB2AGEAbAB1AGUAIABmAHIAbwBtACAAdABoAGUAIAByAG8AdwAgAGEAYgBvAHYAZQBcAG4AIAAgACAAIAAgACAAIAAgACAAIAAgACAAIAAgACAAIAAgACAAIAAgACAAIAAgACAAIAAgACAAIAAgACAAIAAgACAAIAAgACAAIAAgACAAIAAgACAAIAAgACAARgBBAEwAUwBFACAAPQAgAGQAbwBlAHMAIABuAG8AdAAgAGYAaQBsAGwAIAB0AGgAZQAgAGIAbABhAG4AawAgAHYAYQBsAHUAZQBzACAAZgByAG8AbQAgAHQAaABlACAAaQBuAHAAdQB0ACAAYQByAHIAYQB5ACwAIABpAG4AcwB0AGUAYQBkACAAdABoAGUAeQAgAGEAcgBlACAAbABlAGYAdAAgAGEAcwAgAGEAbgAgAGUAbQBwAHQAeQAgAHMAdAByAGkAbgBnACAAKAAgAFwAIgBcACIAIAApACAAaQBuACAAdABoAGUAIABvAHUAdABwAHUAdABcAG4AIAAgACAAIAAgACAAIAAgACAAIAAgACAAIAAgACAAIAAgACAAIAAgACAAIAAgACAAIAAgACAAIAAgACAAIAAgACAAIAAgACAAIAAgACAAIAAgACAAIAAgAFsAdABlAHgAdABdACAAPQAgAGEAbgB5ACAAdgBhAGwAdQBlACAAbwB0AGgAZQByACAAdABoAGEAbgAgAGEAIABuAHUAbQBiAGUAcgAgAG8AcgAgAFQAUgBVAEUALwBGAEEATABTAEUAIABpAHMAIABwAHIAbwB2AGkAZABlAGQAIAB0AGgAaQBzACAAaQBzACAAdQBzAGUAZAAgAHQAbwAgAGYAaQBsAGwAIABhAGwAbAAgAGIAbABhAG4AawAgAHYAYQBsAHUAZQBzAFwAbgAgACAAIAAgACAAIAAgACAAIAAgACAAIAAgACAAIAAgACAAIAAgACAAIAAgACAAIAAgACAAIAAgACAAIAAgACAAIAAgACAAIAAgACAAIAAgACAAIAAgAEkAZgAgAG4AbwB0ACAAcwB1AHAAcABsAGkAZQBkACwAIAB3AGkAbABsACAAZABlAGYAYQB1AGwAdAAgAHQAbwAgAEYAQQBMAFMARQAvADAAXABuACAAIAAgACAAIAAgACAAIAArACAAZgBpAGwAbABfAGMAbwBsAHUAbQBuAF8AYgBsAGEAbgBrAHMAIAAgAD0AIAAoAG8AcAB0AGkAbwBuAGEAbAApACAAWwAuAC4ALgBdAFwAbgAgACAAIAAgACAAIAAgACAAIAAgACAAIAAgACAAIAAgACAAIAAgACAAIAAgACAAIAAgACAAIAAgACAAIAAgACAAIAAgACAAIAAgACAAIAAgACAAIAAgACAAIAAgACAAIAArADEAIAA9ACAAZgBpAGwAbABzACAAdABoAGUAIABiAGwAYQBuAGsAIABkAGEAdABhACAAcABvAGkAbgB0ACAAdwBpAHQAaAAgAHQAaABlACAAYwBlAGwAbAAgAHYAYQBsAHUAZQAgAGYAcgBvAG0AIAB0AGgAZQAgAHIAbwB3ACAAYQBiAG8AdgBlACAAXABuACAAIAAgACAAIAAgACAAIAAgACAAIAAgACAAIAAgACAAIAAgACAAIAAgACAAIAAgACAAIAAgACAAIAAgACAAIAAgACAAIAAgACAAIAAgACAAIAAgACAAIAAgACAAIAAgAC0AMQAgAD0AIABmAGkAbABsAHMAIAB0AGgAZQAgAGIAbABhAG4AawAgAGQAYQB0AGEAIABwAG8AaQBuAHQAIAB3AGkAdABoACAAdABoAGUAIABjAGUAbABsACAAdgBhAGwAdQBlACAAZgByAG8AbQAgAHQAaABlACAAcgBvAHcAIABiAGUAbABvAHcAXABuACAAIAAgACAAIAAgACAAIAAgACAAIAAgACAAIAAgACAAIAAgACAAIAAgACAAIAAgACAAIAAgACAAIAAgACAAIAAgACAAIAAgACAAIAAgACAAIAAgACAAIAAgACAAIAAgACAAMAAgAD0AIABkAG8AZQBzACAAbgBvAHQAIABmAGkAbABsACAAdABoAGUAIABiAGwAYQBuAGsAIAB2AGEAbAB1AGUAcwAgAGYAcgBvAG0AIAB0AGgAZQAgAGkAbgBwAHUAdAAgAGEAcgByAGEAeQAsACAAaQBuAHMAdABlAGEAZAAgAHQAaABlAHkAIABhAHIAZQAgAGwAZQBmAHQAIABhAHMAIABhAG4AIABlAG0AcAB0AHkAIABzAHQAcgBpAG4AZwAgACgAIABcACIAXAAiACAAKQAgAGkAbgAgAHQAaABlACAAbwB1AHQAcAB1AHQAXABuACAAIAAgACAAIAAgACAAIAAgACAAIAAgACAAIAAgACAAIAAgACAAIAAgACAAIAAgACAAIAAgACAAIAAgACAAIAAgACAAIAAgACAAIAAgACAAIAAgACAAIAAgACAAVABSAFUARQAgAD0AIABmAGkAbABsAHMAIAB0AGgAZQAgAGIAbABhAG4AawAgAGQAYQB0AGEAIABwAG8AaQBuAHQAcwAgAHcAaQB0AGgAIAB0AGgAZQAgAGMAZQBsAGwAIAB2AGEAbAB1AGUAIABmAHIAbwBtACAAdABoAGUAIAByAG8AdwAgAGEAYgBvAHYAZQBcAG4AIAAgACAAIAAgACAAIAAgACAAIAAgACAAIAAgACAAIAAgACAAIAAgACAAIAAgACAAIAAgACAAIAAgACAAIAAgACAAIAAgACAAIAAgACAAIAAgACAAIAAgACAARgBBAEwAUwBFACAAPQAgAGQAbwBlAHMAIABuAG8AdAAgAGYAaQBsAGwAIAB0AGgAZQAgAGIAbABhAG4AawAgAHYAYQBsAHUAZQBzACAAZgByAG8AbQAgAHQAaABlACAAaQBuAHAAdQB0ACAAYQByAHIAYQB5ACwAIABpAG4AcwB0AGUAYQBkACAAdABoAGUAeQAgAGEAcgBlACAAbABlAGYAdAAgAGEAcwAgAGEAbgAgAGUAbQBwAHQAeQAgAHMAdAByAGkAbgBnACAAKAAgAFwAIgBcACIAIAApACAAaQBuACAAdABoAGUAIABvAHUAdABwAHUAdABcAG4AIAAgACAAIAAgACAAIAAgACAAIAAgACAAIAAgACAAIAAgACAAIAAgACAAIAAgACAAIAAgACAAIAAgACAAIAAgACAAIAAgACAAIAAgACAAIAAgACAAIAAgAFsAdABlAHgAdABdACAAPQAgAGEAbgB5ACAAdgBhAGwAdQBlACAAbwB0AGgAZQByACAAdABoAGEAbgAgAGEAIABuAHUAbQBiAGUAcgAgAG8AcgAgAFQAUgBVAEUALwBGAEEATABTAEUAIABpAHMAIABwAHIAbwB2AGkAZABlAGQAIAB0AGgAaQBzACAAaQBzACAAdQBzAGUAZAAgAHQAbwAgAGYAaQBsAGwAIABhAGwAbAAgAGIAbABhAG4AawAgAHYAYQBsAHUAZQBzAFwAbgAgACAAIAAgACAAIAAgACAAIAAgACAAIAAgACAAIAAgACAAIAAgACAAIAAgACAAIAAgACAAIAAgACAAIAAgACAAIAAgACAAIAAgACAAIAAgACAAIAAgAEkAZgAgAG4AbwB0ACAAcwB1AHAAcABsAGkAZQBkACwAIAB3AGkAbABsACAAZABlAGYAYQB1AGwAdAAgAHQAbwAgAEYAQQBMAFMARQAvADAAXABuACAAIAAgACAAIAAgACAAIAArACAAbwB1AHQAcAB1AHQAXwB2AGUAcgB0AGkAYwBhAGwAIAAgACAAIAAgAD0AIAAoAG8AcAB0AGkAbwBuAGEAbAApACAAQQAgAFQAcgB1AGUALwBGAGEAbABzAGUAIABpAG4AcAB1AHQAIAB3AGgAaQBjAGgAIABkAGUAdABlAHIAbQBpAG4AZQBzACAAdwBoAGUAdABoAGUAcgAgAHQAbwAgAHAAcgBvAHYAaQBkAGUAIAB0AGgAZQAgAGYAaQBuAGEAbAAgAG8AdQB0AHAAdQB0ACAAZABhAHQAYQAgAGEAcgByAGEAeQAgAGkAbgAgAHYAZQByAHQAaQBjAGEAbAAgAG8AcgBpAGUAbgB0AGEAdABpAG8AbgAgAG8AcgAgAGgAbwByAGkAegBvAG4AdABhAGwAIABvAHIAaQBlAG4AdABhAHQAaQBvAG4ALgBcAG4AIAAgACAAIAAgACAAIAAgACAAIAAgACAAIAAgACAAIAAgACAAIAAgACAAIAAgACAAIAAgACAAIAAgACAAIAAgACAAIAAgACAAIAAgACAAIAAgACAAIABDAGEAbgAgAGIAZQAgAGkAbgBwAHUAdAAgAGEAcwAgAFQAUgBVAEUALwBGAEEATABTAEUAIAAoAEIAbwBvAGwAZQBhAG4AIABsAG8AZwBpAGMAYQBsACAAdgBhAGwAdQBlACkAIABvAHIAIAAxAC8AMAAgACgAbgB1AG0AYgBlAHIAKQAuAFwAbgAgACAAIAAgACAAIAAgACAAIAAgACAAIAAgACAAIAAgACAAIAAgACAAIAAgACAAIAAgACAAIAAgACAAIAAgACAAIAAgACAAIAAgACAAIAAgACAAIAAgACAAIAAgAFQAUgBVAEUAIAA9ACAAdgBlAHIAdABpAGMAYQBsACAAbwByAGkAZQBuAHQAYQB0AGkAbwBuAFwAbgAgACAAIAAgACAAIAAgACAAIAAgACAAIAAgACAAIAAgACAAIAAgACAAIAAgACAAIAAgACAAIAAgACAAIAAgACAAIAAgACAAIAAgACAAIAAgACAAIAAgACAAIABGAEEATABTAEUAIAA9ACAAaABvAHIAaQB6AG8AbgB0AGEAbAAgAG8AcgBpAGUAbgB0AGEAdABpAG8AbgAsACAAcgB1AG4AbgBpAG4AZwAgAGwAZQBmAHQALQB0AG8ALQByAGkAZwBoAHQAIABhAGMAcgBvAHMAcwAgAHQAaABlACAAdwBvAHIAawBzAGgAZQBlAHQAXABuACAAIAAgACAAIAAgACAAIAAgACAAIAAgACAAIAAgACAAIAAgACAAIAAgACAAIAAgACAAIAAgACAAIAAgACAAIAAgACAAIAAgACAAIAAgACAAIAAgACAASQBmACAAbgBvAHQAIABzAHUAcABwAGwAaQBlAGQALAAgAHcAaQBsAGwAIABkAGUAZgBhAHUAbAB0ACAAdABvACAARgBBAEwAUwBFAC4AXABuACAAIAAgACAARQByAHIAbwByACAAYwBvAGQAZQBzADoAXABuACAAIAAgACAAIAAgACAAIAAgACAAIAAgACMAVgBBAEwAVQBFACEAIAAgACAAIAAgAD0AIABPAGMAYwB1AHIAcwAgAHcAaABlAG4AIABvAG4AZQAgAG8AcgAgAG0AbwByAGUAIABvAGYAIAB0AGgAZQAgAGkAbgBwAHUAdABzACAAcAByAG8AdgBpAGQAZQBkACAAYQByAGUAIABpAG4AdgBhAGwAaQBkAC4AXABuACAAIAAgACAAIAAgACAAIAAgACAAIAAgACMAQwBBAEwAQwAhACAAIAAgACAAIAAgAD0AIABPAGMAYwB1AHIAcwAgAHcAaABlAHIAZQAgAHQAaABlACAAZABhAHQAYQAgAGEAcgByAGEAeQAgAGQAaQBtAGUAbgBzAGkAbwBuAHMAIABhAHIAZQAgAG4AbwB0ACAAdABoAGUAIABlAHEAdQBhAGwAIAB0AG8AIAB0AGgAZQAgAGMAbwByAHIAZQBzAHAAbwBuAGQAaQBuAGcAIABkAGkAbQBlAG4AZQBzAGkAbwBuAHMAIABvAGYAIAB0AGgAZQAgAHIAbwB3ACAAYQBuAGQAIABjAG8AbAB1AG0AbgAgAGgAZQBhAGQAZQByACAAaQBuAHAAdQB0ACAAYQByAHIAYQB5AHMALgBcAG4AIAAgACAAIAAgACAAIAAgACAAIAAgACAAIAAgACAAIAAgACAAIAAgACAAIAAgACAAIAAgAGkALgBlAC4AIAB0AGgAZQAgAHIAbwB3ACAAaABlAGEAZABlAHIAcwAgAGEAcgByAGEAeQAgAGEAbgBkACAAZABhAHQAYQAgAGEAcgByAGEAeQAgAHMAaABvAHUAbABkACAAaABhAHYAZQAgAHQAaABlACAAcwBhAG0AZQAgAG4AdQBtAGIAZQByACAAbwBmACAAcgBvAHcAcwAgAFwAbgAgACAAIAAgACAAIAAgACAAIAAgACAAIAAgACAAIAAgACAAIAAgACAAIAAgACAAIAAgACAAIAAgACAAIAAgAHQAaABlACAAYwBvAGwAdQBtAG4AIABoAGUAYQBkAGUAcgBzACAAYQByAHIAYQB5ACAAYQBuAGQAIABkAGEAdABhACAAYQByAHIAYQB5ACAAcwBoAG8AdQBsAGQAIABoAGEAdgBlACAAdABoAGUAIABzAGEAbQBlACAAbgB1AG0AYgBlAHIAIABvAGYAIABjAG8AbAB1AG0AbgBzAFwAbgAgACAAIAAgAE4AbwB0AGUAcwA6AFwAbgAgACAAIAAgACAAIAAgACAALQAgAFQAaABlACAAcgBlAHAAbABhAGMAZQBfAGQAYQB0AGEAXwBiAGwAYQBuAGsAcwAsACAAZgBpAGwAdABlAHIAXwBiAGwAYQBuAGsAcwAsACAAYQBuAGQAIABmAGkAbAB0AGUAcgBfAGUAcgByAG8AcgBzACAAZgB1AG4AYwB0AGkAbwBuAGEAbABpAHQAeQAgAGQAbwBlAHMAIABuAG8AdAAgAGMAbwBuAHMAaQBkAGUAcgAgAGEAbgB5ACAAYgBsAGEAbgBrACAAbwByACAAZQByAHIAbwByACAAdgBhAGwAdQBlAHMAIAB3AGkAdABoAGkAbgAgAHQAaABlACAASwBlAHkAIABjAG8AbAB1AG0AbgAoAHMAKQAgAG8AcgAgAE4AYQBtAGUAIABjAG8AbAB1AG0AbgAoAHMAKQAsACAAbwBuAGwAeQAgAHQAaABlACAAVgBhAGwAdQBlAHMAIABjAG8AbAB1AG0AbgAgACgAZABhAHQAYQAgAGEAcgByAGEAeQApAC4AXABuACAAIAAgACAAIAAgACAAIAAtACAAQQBkAGQAaQB0AGkAbwBuAGEAbAB5ACwAIABpAGYAIAB0AGgAZQAgAHIAZQBwAGwAYQBjAGUAXwBkAGEAdABhAF8AYgBsAGEAbgBrAHMAIABvAHAAdABpAG8AbgAgAGkAcwAgAHUAcwBlAGQALAAgAHQAaABlAG4AIAB0AGgAZQAgAGYAaQBsAHQAZQByAF8AYgBsAGEAbgBrAHMAIABvAHAAdABpAG8AbgAgAHcAaQBsAGwAIABoAGEAdgBlACAAbgBvACAAZQBmAGYAZQBjAHQAIABvAG4AIAB0AGgAZQAgAG8AdQB0AHAAdQB0ACAAYQBzACAAdABoAGUAIABiAGwAYQBuAGsAIAB2AGEAbAB1AGUAcwAgAGEAcgBlACAAcgBlAHAAbABhAGMAZQBkACAAYgBlAGYAbwByAGUAIABhAG4AeQAgAGYAaQBsAHQAZQByAGkAbgBnACAAbwBjAGMAdQByAHMALgBcAG4AIAAgACAAIAAgACAAIAAgAC0AIABJAGYAIAB0AGgAZQAgAHIAZQBwAGwAYQBjAGUAXwBkAGEAdABhAF8AYgBsAGEAbgBrAHMAIABvAHAAdABpAG8AbgAgAGkAcwAgAHUAcwBlAGQAIAB0AG8AIAByAGUAcABsAGEAYwBlACAAYgBsAGEAbgBrACAAZABhAHQAYQAgAHYAYQBsAHUAZQBzACAAdwBpAHQAaAAgACMATgAvAEEAIAB2AGEAbAB1AGUAcwAsACAAdABoAGUAbgAgAHQAaABlAHMAZQAgAGMAbwB1AGwAZAAgAHQAaABlAG4AIABiAGUAIABmAGkAbAB0AGUAcgBlAGQAIABvAHUAdAAgAGIAeQAgAHQAaABlACAAZgBpAGwAdABlAHIAXwBlAHIAcgBvAHIAcwAgAG8AcAB0AGkAbwBuACAAYQBzACAAdABoAGUAIABmAGkAbAB0AGUAcgBpAG4AZwAgAG8AYwBjAHUAcgBzACAAYQBmAHQAZQByACAAZABlAGEAbABpAG4AZwAgAHcAaQB0AGgAIABiAGwAYQBuAGsAIABkAGEAdABhACAAcABvAGkAbgB0AHMALgAgAFwAbgAqAC8AXABuAFIAWABMAF8AVQBuAFAAaQB2AG8AdAAgAD0AIABMAEEATQBCAEQAQQAoAFwAbgAgACAAIAAgAC8ALwAgAFAAYQByAGEAbQBlAHQAZQByACAAZABlAGYAaQBuAGkAdABpAG8AbgBzAFwAbgAgACAAIAAgAGQAYQB0AGEALABcAG4AIAAgACAAIAByAG8AdwBfAGgAZQBhAGQAZQByAHMALABcAG4AIAAgACAAIABjAG8AbAB1AG0AbgBfAGgAZQBhAGQAZQByAHMALABcAG4AIAAgACAAIABbAGIAeQBfAGMAbwBsAHUAbQBuAF0ALABcAG4AIAAgACAAIABbAHIAZQBwAGwAYQBjAGUAXwBkAGEAdABhAF8AYgBsAGEAbgBrAHMAXQAsAFwAbgAgACAAIAAgAFsAZgBpAGwAdABlAHIAXwBiAGwAYQBuAGsAcwBdACwAXABuACAAIAAgACAAWwBmAGkAbAB0AGUAcgBfAGUAcgByAG8AcgBzAF0ALABcAG4AIAAgACAAIABbAGYAaQBsAGwAXwByAG8AdwBfAGIAbABhAG4AawBzAF0ALABcAG4AIAAgACAAIABbAGYAaQBsAGwAXwBjAG8AbAB1AG0AbgBfAGIAbABhAG4AawBzAF0ALABcAG4AIAAgACAAIABbAG8AdQB0AHAAdQB0AF8AdgBlAHIAdABpAGMAYQBsAF0ALABcAG4AIAAgACAAIAAvAC8AIABNAGEAaQBuACAAZgB1AG4AYwB0AGkAbwBuACAAYgBvAGQAeQAvAGMAYQBsAGMAdQBsAGEAdABpAG8AbgBzAFwAbgAgACAAIAAgAEwARQBUACgAXABuACAAIAAgACAAIAAgACAAIABfAGQAZAAsACAAZABhAHQAYQAsAFwAbgAgACAAIAAgACAAIAAgACAAXwByAGgALAAgAHIAbwB3AF8AaABlAGEAZABlAHIAcwAsAFwAbgAgACAAIAAgACAAIAAgACAAXwBjAGgALAAgAGMAbwBsAHUAbQBuAF8AaABlAGEAZABlAHIAcwAsAFwAbgAgACAAIAAgACAAIAAgACAALwAvACAARABlAGEAbABpAG4AZwAgAHcAaQB0AGgAIABkAGUAZgBhAHUAbAB0ACAAdgBhAGwAdQBlAHMAIABmAG8AcgAgAG8AcAB0AGkAbwBuAGEAbAAgAHAAYQByAGEAbQBlAHQAZQByAHMAXABuACAAIAAgACAAIAAgACAAIABfAGIAeQBDAG8AbAAsACAASQBGACgAIABJAFMATwBNAEkAVABUAEUARAAoAGIAeQBfAGMAbwBsAHUAbQBuACkALAAgADAALAAgAEkARgAoAGIAeQBfAGMAbwBsAHUAbQBuACwAIAAxACwAIAAwACkAKQAsAFwAbgAgACAAIAAgACAAIAAgACAAXwByAGUAcABEACwAIABJAEYAKAAgAEkAUwBPAE0ASQBUAFQARQBEACgAcgBlAHAAbABhAGMAZQBfAGQAYQB0AGEAXwBiAGwAYQBuAGsAcwApACwAIABcACIAXAAiACwAXABuACAAIAAgACAAIAAgACAAIAAgACAAIAAgAEkARgAoACAASQBTAEwATwBHAEkAQwBBAEwAKAByAGUAcABsAGEAYwBlAF8AZABhAHQAYQBfAGIAbABhAG4AawBzACkALABcAG4AIAAgACAAIAAgACAAIAAgACAAIAAgACAAIAAgACAAIABJAEYAKAByAGUAcABsAGEAYwBlAF8AZABhAHQAYQBfAGIAbABhAG4AawBzACwAIABOAEEAKAApACwAIABcACIAXAAiACkALABcAG4AIAAgACAAIAAgACAAIAAgACAAIAAgACAAIAAgACAAIAByAGUAcABsAGEAYwBlAF8AZABhAHQAYQBfAGIAbABhAG4AawBzACkAXABuACAAIAAgACAAIAAgACAAIAApACwAXABuACAAIAAgACAAIAAgACAAIABfAGYAbAB0AHIAQgAsACAASQBGACgAIABJAFMATwBNAEkAVABUAEUARAAoAGYAaQBsAHQAZQByAF8AYgBsAGEAbgBrAHMAKQAsACAAMAAsACAASQBGACgAZgBpAGwAdABlAHIAXwBiAGwAYQBuAGsAcwAsACAAMQAsACAAMAApACkALABcAG4AIAAgACAAIAAgACAAIAAgAF8AZgBsAHQAcgBFACwAIABJAEYAKAAgAEkAUwBPAE0ASQBUAFQARQBEACgAZgBpAGwAdABlAHIAXwBlAHIAcgBvAHIAcwApACwAIAAwACwAIABJAEYAKABmAGkAbAB0AGUAcgBfAGUAcgByAG8AcgBzACwAIAAxACwAIAAwACkAKQAsAFwAbgAgACAAIAAgACAAIAAgACAAXwByAG8AdwBCACwAIABJAEYAKAAgAEkAUwBPAE0ASQBUAFQARQBEACgAZgBpAGwAbABfAHIAbwB3AF8AYgBsAGEAbgBrAHMAKQAsACAAMAAsACAAZgBpAGwAbABfAHIAbwB3AF8AYgBsAGEAbgBrAHMAKQAsAFwAbgAgACAAIAAgACAAIAAgACAAXwBjAG8AbABCACwAIABJAEYAKAAgAEkAUwBPAE0ASQBUAFQARQBEACgAZgBpAGwAbABfAGMAbwBsAHUAbQBuAF8AYgBsAGEAbgBrAHMAKQAsACAAMAAsACAAZgBpAGwAbABfAGMAbwBsAHUAbQBuAF8AYgBsAGEAbgBrAHMAKQAsAFwAbgAgACAAIAAgACAAIAAgACAAXwB2AHIAdAAsACAASQBGACgAIABJAFMATwBNAEkAVABUAEUARAAoAG8AdQB0AHAAdQB0AF8AdgBlAHIAdABpAGMAYQBsACkALAAgADEALAAgAEkARgAoAG8AdQB0AHAAdQB0AF8AdgBlAHIAdABpAGMAYQBsACwAIAAxACwAIAAwACkAKQAsAFwAbgAgACAAIAAgACAAIAAgACAALwAvACAARABlAHQAZQByAG0AaQBuAGUAIAB0AGgAZQAgAGMAbwByAHIAZQBjAHQAIABmAGkAbABsACAAZABpAHIAZQBjAHQAaQBvAG4AIABhAG4AZAAgAGkAZgAgAGEAIAByAGUAcABsAGEAYwBlAG0AZQBuAHQAIABpAHMAIABzAHQAcgBpAG4AZwAgAGkAcwAgAG4AZQBlAGQAZQBkAFwAbgAgACAAIAAgACAAIAAgACAALwAvACAAZgBvAHIAIABiAG8AdABoACAAdABoAGUAIAByAG8AdwBfAGgAZQBhAGQAZQByAHMAIABhAG4AZAAgAGMAbwBsAHUAbQBuAF8AaABlAGEAZABlAHIAcwAgAGkAbgBwAHUAdAAgAGEAcgByAGEAeQBzAFwAbgAgACAAIAAgACAAIAAgACAAXwByAGUAcABSACwAIABJAEYAKAAgAE8AUgAoAEkAUwBOAFUATQBCAEUAUgAoAF8AcgBvAHcAQgApACwAIABJAFMATABPAEcASQBDAEEATAAoAF8AcgBvAHcAQgApACkALAAgAFwAIgBcACIALAAgAF8AcgBvAHcAQgApACwAXABuACAAIAAgACAAIAAgACAAIABfAHIAZQBwAEMALAAgAEkARgAoACAATwBSACgASQBTAE4AVQBNAEIARQBSACgAXwBjAG8AbABCACkALAAgAEkAUwBMAE8ARwBJAEMAQQBMACgAXwBjAG8AbABCACkAKQAsACAAXAAiAFwAIgAsACAAXwBjAG8AbABCACkALABcAG4AIAAgACAAIAAgACAAIAAgAF8AZABpAHIAUgAsACAASQBGACgAIABPAFIAKABJAFMATgBVAE0AQgBFAFIAKABfAHIAbwB3AEIAKQAsACAASQBTAEwATwBHAEkAQwBBAEwAKABfAHIAbwB3AEIAKQApACwAIABJAE4AVAAoAF8AcgBvAHcAQgApACwAIAAwACkALABcAG4AIAAgACAAIAAgACAAIAAgAF8AZABpAHIAQwAsACAASQBGACgAIABPAFIAKABJAFMATgBVAE0AQgBFAFIAKABfAGMAbwBsAEIAKQAsACAASQBTAEwATwBHAEkAQwBBAEwAKABfAGMAbwBsAEIAKQApACwAIABJAE4AVAAoAF8AYwBvAGwAQgApACwAIAAwACkALABcAG4AIAAgACAAIAAgACAAIAAgAC8ALwAgAEkAbgBwAHUAdAAgAHAAYQByAGEAbQBlAHQAZQByACAAYwBoAGUAYwBrAHMAXABuACAAIAAgACAAIAAgACAAIABfAGkAbgBwAEMAaABrACwAIABJAEYAUwAoAFwAbgAgACAAIAAgACAAIAAgACAAIAAgACAAIABJAEYARQBSAFIATwBSACgAIABPAFIAKAAgAFIATwBXAFMAKABfAHIAaAApACAAPAAgADEALAAgAEMATwBMAFUATQBOAFMAKABfAHIAaAApACAAPAAgADEALAAgAFIATwBXAFMAKABfAGMAaAApACAAPAAgADEALAAgAEMATwBMAFUATQBOAFMAKABfAGMAaAApACAAPAAgADEALAAgAFIATwBXAFMAKABfAGQAZAApACAAPAAgADEALAAgAEMATwBMAFUATQBOAFMAKABfAGQAZAApACAAPAAgADEAKQAsACAAMwApACwAIAAzACwAXABuACAAIAAgACAAIAAgACAAIAAgACAAIAAgAEkARgBFAFIAUgBPAFIAKAAgAE8AUgAoACAAUgBPAFcAUwAoAF8AZABkACkAIAA8AD4AIABSAE8AVwBTACgAXwByAGgAKQAsACAAQwBPAEwAVQBNAE4AUwAoAF8AZABkACkAIAA8AD4AIABDAE8ATABVAE0ATgBTACgAXwBjAGgAKQApACwAIAAzACkALAAgADIALABcAG4AIAAgACAAIAAgACAAIAAgACAAIAAgACAAVABSAFUARQAsACAAMQBcAG4AIAAgACAAIAAgACAAIAAgACkALABcAG4AIAAgACAAIAAgACAAIAAgAC8ALwAgAEEAcwBzAGkAZwBuACAAdABoAGUAIAByAG8AdwAgAGgAZQBhAGQAZQByACAAYQBuAGQAIABjAG8AbAB1AG0AbgAgAGgAZQBhAGQAZQByACAAaQBuAHAAdQB0ACAAYQByAHIAYQB5AHMAIAB0AG8AIAB0AGgAZQAgAGsAZQB5ACAAYwBvAGwAdQBtAG4AcwAgAGEAbgBkACAAbgBhAG0AZQAgAGMAbwBsAHUAbQBuAHMAIABhAHIAcgBhAHkAcwAgAGQAZQBwAGUAbgBkAGkAbgBnACAAbwBuACAAdABoAGUAIABiAHkAXwBjAG8AbAB1AG0AbgAgAGkAbgBwAHUAdABcAG4AIAAgACAAIAAgACAAIAAgAC8ALwAgAGUAbgBzAHUAcgBlACAAdABoAGEAdAAgAGEAcwBzAGkAZwBuAGUAZAAgAGsAZQB5ACAAYQBuAGQAIABuAGEAbQBlACAAYwBvAGwAdQBtAG4AIABhAHIAcgBhAHkAcwAgAGEAcgBlACAAdgBlAHIAdABpAGMAYQBsAGwAeQAgAGEAbABpAGcAbgBlAGQAXABuACAAIAAgACAAIAAgACAAIAAvAC8AIABnAGUAdAAgAHQAaABlACAAZABpAG0AZQBuAHMAaQBvAG4AcwAgACgAcgBvAHcAcwAsACAAYwBvAGwAdQBtAG4AcwApACAAbwBmACAAdABoAGUAIABhAHMAcwBpAGcAbgBlAGQAIABhAHIAcgBhAHkAcwBcAG4AIAAgACAAIAAgACAAIAAgAF8AawBDAG8AbABzACwAIABJAEYAKABfAGIAeQBDAG8AbAAsACAAVABSAEEATgBTAFAATwBTAEUAKABfAGMAaAApACwAIABfAHIAaAApACwAXABuACAAIAAgACAAIAAgACAAIABfAG4AQwBvAGwAcwAsACAASQBGACgAXwBiAHkAQwBvAGwALAAgAF8AcgBoACwAIABUAFIAQQBOAFMAUABPAFMARQAoAF8AYwBoACkAKQAsAFwAbgAgACAAIAAgACAAIAAgACAAXwByAEsALAAgAFIATwBXAFMAKABfAGsAQwBvAGwAcwApACwAXABuACAAIAAgACAAIAAgACAAIABfAGMASwAsACAAQwBPAEwAVQBNAE4AUwAoAF8AawBDAG8AbABzACkALABcAG4AIAAgACAAIAAgACAAIAAgAF8AcgBOACwAIABSAE8AVwBTACgAXwBuAEMAbwBsAHMAKQAsAFwAbgAgACAAIAAgACAAIAAgACAAXwBjAE4ALAAgAEMATwBMAFUATQBOAFMAKABfAG4AQwBvAGwAcwApACwAXABuACAAIAAgACAAIAAgACAAIAAvAC8AIABDAG8AbgBzAHQAcgB1AGMAdAAgAHQAaABlACAAawBlAHkAcwAgACgAcAByAGkAbQBhAHIAeQApACAAYQBuAGQAIABuAGEAbQBlAHMAIAAoAHMAZQBjAG8AbgBkAGEAcgB5ACkAIABjAG8AbAB1AG0AbgBzACAAZgBvAHIAIAB0AGgAZQAgAG8AdQB0AHAAdQB0ACAAYQByAHIAYQB5AFwAbgAgACAAIAAgACAAIAAgACAALwAvACAAKwAgAFQAaABlACAAaQBuAHAAdQB0ACAAYQByAHIAYQB5ACAAaQBzACAAcgBlAHYAZQByAHMAZQBkACAAaQBmACAAbgBlAGUAZABlAGQAIAAoAGQAZQBwAGUAbgBkAGkAbgBnACAAbwBuACAAdABoAGUAIABkAGkAcgBlAGMAdABpAG8AbgAgAGMAaABvAHMAZQBuACkALAAgAGEAbgBkACAAdABoAGUAbgBcAG4AIAAgACAAIAAgACAAIAAgAC8ALwAgACAAIABhACAAYwBvAG0AYgBpAG4AYQB0AGkAbwBuACAAbwBmACAAUgBFAEQAVQBDAEUAKAApACwAIABIAFMAVABBAEMASwAoACkAIABhAG4AZAAgAFMAQwBBAE4AKAApACAAYQByAGUAIAB1AHMAZQBkACAAdABvACAAZgBpAGwAbAAgAGEAbgB5ACAAYgBsAGEAbgBrAHMAIAB3AGkAdABoACAAYQBuAFwAbgAgACAAIAAgACAAIAAgACAALwAvACAAIAAgAGEAbgAgAGEAcABwAHIAbwBwAHIAaQBhAHQAZQAgAHIAZQBwAGwAYQBjAGUAbQBlAG4AdAAgAHYAYQBsAHUAZQAsACAAbwBuAGUAIABjAG8AbAB1AG0AbgAgAGEAdAAgAGEAIAB0AGkAbQBlAFwAbgAgACAAIAAgACAAIAAgACAALwAvACAAKwAgAFQAaABlACAAdQBwAGQAYQB0AGUAZAAgAGkAbgBwAHUAdAAgAGEAcgByAGEAeQAgAGkAcwAgAHIAZQB0AHUAcgBuAGUAZAAgAHQAbwAgAGkAdAAnAHMAIABvAHIAaQBnAGkAbgBhAGwAIABkAGkAcgBlAGMAdABpAG8AbgAgAGkAZgAgAG4AZQBlAGQAZQBkACAAYgBlAGYAbwByAGUAIABiAGUAaQBuAGcAXABuACAAIAAgACAAIAAgACAAIAAvAC8AIAAgACAAdQBzAGUAZAAgAGkAbgAgAHQAaABlACAATQBBAEsARQBBAFIAUgBBAFkAKAApACAAZgB1AG4AYwB0AGkAbwBuACAAdABvACAAYwBvAG4AcwB0AHIAdQBjAHQAIAB0AGgAZQAgAGYAaQBuAGEAbAAgAEsAZQB5AHMALwBOAGEAbQBlAHMAIABjAG8AbAB1AG0AbgAuAFwAbgAgACAAIAAgACAAIAAgACAAXwBrAGUAeQBzACwAIABMAEUAVAAoAFwAbgAgACAAIAAgACAAIAAgACAAIAAgACAAIABfAGsAUgBlAHAALAAgAEkARgAoAF8AYgB5AEMAbwBsACwAIABfAHIAZQBwAEMALAAgAF8AcgBlAHAAUgApACwAXABuACAAIAAgACAAIAAgACAAIAAgACAAIAAgAF8AawBEAGkAcgAsACAASQBGACgAXwBiAHkAQwBvAGwALAAgAF8AZABpAHIAQwAsACAAXwBkAGkAcgBSACkALABcAG4AIAAgACAAIAAgACAAIAAgACAAIAAgACAAXwBrAEEAcgByACwAIABJAEYAKABfAGsARABpAHIAIAA9ACAALQAxACwAIABJAE4ARABFAFgAKABfAGsAQwBvAGwAcwAsACAAUwBFAFEAVQBFAE4AQwBFACgAXwByAEsALAAgADEALAAgAF8AcgBLACwAIAAtADEAKQAsACAAUwBFAFEAVQBFAE4AQwBFACgAMQAsACAAXwBjAEsAKQApACwAIABfAGsAQwBvAGwAcwApACwAXABuACAAIAAgACAAIAAgACAAIAAgACAAIAAgAF8AawBGAGkAbAAsACAARABSAE8AUAAoACAAUgBFAEQAVQBDAEUAKAAwACwAIABTAEUAUQBVAEUATgBDAEUAKABfAGMASwApACwAIABMAEEATQBCAEQAQQAoAF8AYQByAHIALABfAGMAbwBsACwAXABuACAAIAAgACAAIAAgACAAIAAgACAAIAAgACAAIAAgACAASABTAFQAQQBDAEsAKABfAGEAcgByACwAXABuACAAIAAgACAAIAAgACAAIAAgACAAIAAgACAAIAAgACAAIAAgACAAIABTAEMAQQBOACgAXAAiAFwAIgAsACAAQwBIAE8ATwBTAEUAQwBPAEwAUwAoAF8AawBBAHIAcgAsACAAXwBjAG8AbAApACwAXABuACAAIAAgACAAIAAgACAAIAAgACAAIAAgACAAIAAgACAAIAAgACAAIAAgACAAIAAgAEwAQQBNAEIARABBACgAXwBhAGMAYwAsAF8AdgBhAGwALAAgAEkARgAoAEkAUwBCAEwAQQBOAEsAKABfAHYAYQBsACkALAAgAEkARgAoAF8AawBEAGkAcgAgAD0AIAAwACwAIABfAGsAUgBlAHAALAAgAF8AYQBjAGMAKQAsACAAXwB2AGEAbAApACkAXABuACAAIAAgACAAIAAgACAAIAAgACAAIAAgACAAIAAgACAAIAAgACAAIAApAFwAbgAgACAAIAAgACAAIAAgACAAIAAgACAAIAAgACAAIAAgACkAKQApACwAXABuACAAIAAgACAAIAAgACAAIAAgACAAIAAgACwAIAAxACkALABcAG4AIAAgACAAIAAgACAAIAAgACAAIAAgACAAXwBvAHUAdAAsACAASQBGACgAXwBrAEQAaQByACAAPQAgAC0AMQAsACAASQBOAEQARQBYACgAXwBrAEYAaQBsACwAIABTAEUAUQBVAEUATgBDAEUAKABfAHIASwAsACAAMQAsACAAXwByAEsALAAgAC0AMQApACwAIABTAEUAUQBVAEUATgBDAEUAKAAxACwAIABfAGMASwApACkALAAgAF8AawBGAGkAbAApACwAXABuACAAIAAgACAAIAAgACAAIAAgACAAIAAgAE0AQQBLAEUAQQBSAFIAQQBZACgAXwByAEsAIAAqACAAXwByAE4ALAAgAF8AYwBLACwAIABMAEEATQBCAEQAQQAoAF8AcgBvAHcALABfAGMAbwBsACwAIABJAE4ARABFAFgAKABfAG8AdQB0ACwAIABSAE8AVQBOAEQAVQBQACgAXwByAG8AdwAgAC8AIABfAHIATgAsACAAMAApACwAIABfAGMAbwBsACkAKQApAFwAbgAgACAAIAAgACAAIAAgACAAKQAsAFwAbgAgACAAIAAgACAAIAAgACAAXwBuAGEAbQBlAHMALAAgAEwARQBUACgAXABuACAAIAAgACAAIAAgACAAIAAgACAAIAAgAF8AbgBSAGUAcAAsACAASQBGACgAXwBiAHkAQwBvAGwALAAgAF8AcgBlAHAAUgAsACAAXwByAGUAcABDACkALABcAG4AIAAgACAAIAAgACAAIAAgACAAIAAgACAAXwBuAEQAaQByACwAIABJAEYAKABfAGIAeQBDAG8AbAAsACAAXwBkAGkAcgBSACwAIABfAGQAaQByAEMAKQAsAFwAbgAgACAAIAAgACAAIAAgACAAIAAgACAAIABfAG4AQQByAHIALAAgAEkARgAoAF8AbgBEAGkAcgAgAD0AIAAtADEALAAgAEkATgBEAEUAWAAoAF8AbgBDAG8AbABzACwAIABTAEUAUQBVAEUATgBDAEUAKABfAHIATgAsACAAMQAsACAAXwByAE4ALAAgAC0AMQApACwAIABTAEUAUQBVAEUATgBDAEUAKAAxACwAIABfAGMATgApACkALAAgAF8AbgBDAG8AbABzACkALABcAG4AIAAgACAAIAAgACAAIAAgACAAIAAgACAAXwBuAEYAaQBsACwAIABEAFIATwBQACgAIABSAEUARABVAEMARQAoADAALAAgAFMARQBRAFUARQBOAEMARQAoAF8AYwBOACkALAAgAEwAQQBNAEIARABBACgAXwBhAHIAcgAsAF8AYwBvAGwALABcAG4AIAAgACAAIAAgACAAIAAgACAAIAAgACAAIAAgACAAIABIAFMAVABBAEMASwAoAF8AYQByAHIALABcAG4AIAAgACAAIAAgACAAIAAgACAAIAAgACAAIAAgACAAIAAgACAAIAAgAFMAQwBBAE4AKABcACIAXAAiACwAIABDAEgATwBPAFMARQBDAE8ATABTACgAXwBuAEEAcgByACwAIABfAGMAbwBsACkALABcAG4AIAAgACAAIAAgACAAIAAgACAAIAAgACAAIAAgACAAIAAgACAAIAAgACAAIAAgACAATABBAE0AQgBEAEEAKABfAGEAYwBjACwAXwB2AGEAbAAsACAASQBGACgASQBTAEIATABBAE4ASwAoAF8AdgBhAGwAKQAsACAASQBGACgAXwBuAEQAaQByACAAPQAgADAALAAgAF8AbgBSAGUAcAAsACAAXwBhAGMAYwApACwAIABfAHYAYQBsACkAKQBcAG4AIAAgACAAIAAgACAAIAAgACAAIAAgACAAIAAgACAAIAAgACAAIAAgACkAXABuACAAIAAgACAAIAAgACAAIAAgACAAIAAgACAAIAAgACAAKQApACkALABcAG4AIAAgACAAIAAgACAAIAAgACAAIAAgACAALAAgADEAKQAsAFwAbgAgACAAIAAgACAAIAAgACAAIAAgACAAIABfAG8AdQB0ACwAIABJAEYAKABfAG4ARABpAHIAIAA9ACAALQAxACwAIABJAE4ARABFAFgAKABfAG4ARgBpAGwALAAgAFMARQBRAFUARQBOAEMARQAoAF8AcgBOACwAIAAxACwAIABfAHIATgAsACAALQAxACkALAAgAFMARQBRAFUARQBOAEMARQAoADEALAAgAF8AYwBOACkAKQAsACAAXwBuAEYAaQBsACkALABcAG4AIAAgACAAIAAgACAAIAAgACAAIAAgACAATQBBAEsARQBBAFIAUgBBAFkAKABfAHIASwAgACoAIABfAHIATgAsACAAXwBjAE4ALAAgAEwAQQBNAEIARABBACgAXwByAG8AdwAsAF8AYwBvAGwALAAgAEkATgBEAEUAWAAoAF8AbwB1AHQALAAgAE0ATwBEACgAXwByAG8AdwAgAC0AIAAxACwAIABfAHIATgApACAAKwAgADEALAAgAF8AYwBvAGwAKQApACkAXABuACAAIAAgACAAIAAgACAAIAApACwAXABuACAAIAAgACAAIAAgACAAIAAvAC8AIABDAG8AbgBzAHQAcgB1AGMAdAAgAHQAaABlACAAdgBhAGwAdQBlAHMAIAAoAGQAYQB0AGEAIAB2AGEAbAB1AGUAcwApACAAYwBvAGwAdQBtAG4AIABmAG8AcgAgAHQAaABlACAAbwB1AHQAcAB1AHQAIABhAHIAcgBhAHkAXABuACAAIAAgACAAIAAgACAAIABfAHYAYQBsAHUAZQBzACwAIABMAEUAVAAoAFwAbgAgACAAIAAgACAAIAAgACAAIAAgACAAIABfAGQAcAAsACAAVABPAEMATwBMACgAXwBkAGQALAAgACwAIABfAGIAeQBDAG8AbAApACwAXABuACAAIAAgACAAIAAgACAAIAAgACAAIAAgAEkARgAoACAASQBTAEIATABBAE4ASwAoAF8AZABwACkALAAgAF8AcgBlAHAARAAsACAAXwBkAHAAKQBcAG4AIAAgACAAIAAgACAAIAAgACkALABcAG4AIAAgACAAIAAgACAAIAAgAC8ALwAgAEMAbwBuAHMAdAByAHUAYwB0ACAAdABoAGUAIABvAHUAdABwAHUAdAAgAGEAcgByAGEAeQBcAG4AIAAgACAAIAAgACAAIAAgAF8AcgB0AG4ALAAgAEwARQBUACgAXABuACAAIAAgACAAIAAgACAAIAAgACAAIAAgAF8AZAB0ACwAIABIAFMAVABBAEMASwAoAF8AawBlAHkAcwAsACAAXwBuAGEAbQBlAHMALAAgAF8AdgBhAGwAdQBlAHMAKQAsAFwAbgAgACAAIAAgACAAIAAgACAAIAAgACAAIABfAHYAbAAsACAAQwBIAE8ATwBTAEUAQwBPAEwAUwAoAF8AZAB0ACwAIAAtADEAKQAsAFwAbgAgACAAIAAgACAAIAAgACAAIAAgACAAIAAvAC8AIABBAHAAcABsAHkAIABmAGkAbAB0AGUAcgBpAG4AZwAgAHQAbwAgAHQAaABlACAAYwBvAG4AcwB0AHIAdQBjAHQAZQBkACAAbwB1AHQAcAB1AHQAIABhAHIAcgBhAHkAIABmAG8AcgAgAGIAbABhAG4AawBzACAAYQBuAGQALwBvAHIAIABlAHIAcgBvAHIAcwBcAG4AIAAgACAAIAAgACAAIAAgACAAIAAgACAALwAvACAATgBvAHQAZQAgAC0AIABmAGkAbAB0AGUAcgBpAG4AZwAgAGkAcwAgAG8AbgBsAHkAIABiAGEAcwBlAGQAIABvAG4AIAB0AGgAZQAgAFYAYQBsAHUAZQBzACAAKABkAGEAdABhACAAdgBhAGwAdQBlAHMAKQAgAGMAbwBsAHUAbQBuACwAIABcAG4AIAAgACAAIAAgACAAIAAgACAAIAAgACAALwAvACAAIAAgACAAIAAgACAAIABiAGwAYQBuAGsAcwAgAG8AcgAgAGUAcgByAG8AcgAgAHYAYQBsAHUAZQBzACAAaQBuACAAdABoAGUAIABLAGUAeQBzACAAYQBuAGQAIABOAGEAbQBlAHMAIABjAG8AbAB1AG0AbgBzACAAdwBpAGwAbAAgAG4AbwB0ACAAYgBlACAAZgBpAGwAdABlAHIAZQBkAFwAbgAgACAAIAAgACAAIAAgACAAIAAgACAAIABfAGQAZgBCACwAIABJAEYAKABfAGYAbAB0AHIAQgAsACAARgBJAEwAVABFAFIAKABfAGQAdAAsACAASQBGACgAIABJAFMARQBSAFIATwBSACgAXwB2AGwAKQAsACAAVABSAFUARQAsACAASQBGAE4AQQAoAF8AdgBsACwAIABcACIAIwBcACIAKQAgADwAPgAgAFwAIgBcACIAKQApACwAIABfAGQAdAApACwAXABuACAAIAAgACAAIAAgACAAIAAgACAAIAAgAF8AZABmAEUALAAgAEkARgAoAF8AZgBsAHQAcgBFACwAIABGAEkATABUAEUAUgAoAF8AZABmAEIALAAgAE4ATwBUACgASQBTAEUAUgBSAE8AUgAoACAAQwBIAE8ATwBTAEUAQwBPAEwAUwAoAF8AZABmAEIALAAgAC0AMQApACkAKQApACwAIABfAGQAZgBCACkALABcAG4AIAAgACAAIAAgACAAIAAgACAAIAAgACAALwAvACAAVAByAGEAbgBzAHAAbwBzAGUAIAB0AGgAZQAgAG8AdQB0AHAAdQB0ACAAYQByAHIAYQB5ACAAaQBmACAAbgBlAGUAZABlAGQAXABuACAAIAAgACAAIAAgACAAIAAgACAAIAAgAEkARgAoAE4ATwBUACgAXwB2AHIAdAApACwAIABUAFIAQQBOAFMAUABPAFMARQAoAF8AZABmAEUAKQAsACAAXwBkAGYARQApAFwAbgAgACAAIAAgACAAIAAgACAAKQAsAFwAbgAgACAAIAAgACAAIAAgACAALwAvACAAQwBoAGUAYwBrACAAaQBmACAAaQBuAHAAdQB0ACAAYwBoAGUAYwBrAHMAIABoAGEAdgBlACAAZgBsAGEAZwBnAGUAZAAgAC0ALQAgAGkAZgAgAHMAbwAgAHIAZQB0AHUAcgBuACAAdABoAGUAIABhAHAAcAByAG8AcAByAGkAYQB0AGUAIABlAHIAcgBvAHIALAAgAG8AdABoAGUAcgB3AGkAcwBlACAAcgBlAHQAdQByAG4AIAB0AGgAZQAgAGMAYQBsAGMAdQBsAGEAdABlAGQAIABvAHUAdABwAHUAdAAgAGEAcgByAGEAeQBcAG4AIAAgACAAIAAgACAAIAAgAEMASABPAE8AUwBFACgAXwBpAG4AcABDAGgAawAsACAAXwByAHQAbgAsACAATABBAE0AQgBEAEEAKAAwACkALAAgACMAVgBBAEwAVQBFACEAKQBcAG4AIAAgACAAIAApAFwAbgApADsAIgB9AF0ALAAiAHAAcgBvAGoAZQBjAHQATgBhAG0AZQBzACIAOgBbACIAUgBYAEwAXwBVAG4AUABpAHYAbwB0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AFEJSONBlob>
</file>

<file path=customXml/itemProps1.xml><?xml version="1.0" encoding="utf-8"?>
<ds:datastoreItem xmlns:ds="http://schemas.openxmlformats.org/officeDocument/2006/customXml" ds:itemID="{E868B07E-8E73-453F-8EDC-C5D00DFF7CD9}">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UnPivot</vt:lpstr>
      <vt:lpstr>Demo</vt:lpstr>
      <vt:lpstr>Lookups</vt:lpstr>
      <vt:lpstr>_OnOff</vt:lpstr>
      <vt:lpstr>_YesNo</vt:lpstr>
    </vt:vector>
  </TitlesOfParts>
  <Company>RXL Development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RXL_UnPivot Lambda Function</dc:title>
  <dc:subject>Excel LAMBDA function development</dc:subject>
  <dc:creator>Robert Silk</dc:creator>
  <cp:keywords>https://excel-bits.net/</cp:keywords>
  <cp:lastModifiedBy>Robert Silk</cp:lastModifiedBy>
  <dcterms:created xsi:type="dcterms:W3CDTF">2023-11-03T12:13:36Z</dcterms:created>
  <dcterms:modified xsi:type="dcterms:W3CDTF">2025-06-07T22:05:40Z</dcterms:modified>
  <cp:category>LAMBDA functions</cp:category>
</cp:coreProperties>
</file>