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上原陸\Downloads\"/>
    </mc:Choice>
  </mc:AlternateContent>
  <xr:revisionPtr revIDLastSave="0" documentId="13_ncr:1_{BF042DAF-9908-49D6-8774-152E217120F7}" xr6:coauthVersionLast="45" xr6:coauthVersionMax="45" xr10:uidLastSave="{00000000-0000-0000-0000-000000000000}"/>
  <bookViews>
    <workbookView xWindow="-108" yWindow="-108" windowWidth="19416" windowHeight="10416" firstSheet="3" activeTab="5" xr2:uid="{00000000-000D-0000-FFFF-FFFF00000000}"/>
  </bookViews>
  <sheets>
    <sheet name="購入金額の最大化" sheetId="5" r:id="rId1"/>
    <sheet name="回帰直線の同定" sheetId="6" r:id="rId2"/>
    <sheet name="回帰平面の同定" sheetId="7" r:id="rId3"/>
    <sheet name="回帰平面の同定 (活性化関数)" sheetId="9" r:id="rId4"/>
    <sheet name="ニューラルネットワーク(1層)" sheetId="10" r:id="rId5"/>
    <sheet name="ニューラルネットワーク (2層)" sheetId="11" r:id="rId6"/>
  </sheets>
  <definedNames>
    <definedName name="solver_adj" localSheetId="5" hidden="1">'ニューラルネットワーク (2層)'!$K$2:$K$16</definedName>
    <definedName name="solver_adj" localSheetId="4" hidden="1">'ニューラルネットワーク(1層)'!$I$2:$I$10</definedName>
    <definedName name="solver_adj" localSheetId="1" hidden="1">回帰直線の同定!$D$2:$E$2</definedName>
    <definedName name="solver_adj" localSheetId="2" hidden="1">回帰平面の同定!$P$18:$P$20</definedName>
    <definedName name="solver_adj" localSheetId="3" hidden="1">'回帰平面の同定 (活性化関数)'!$P$18:$P$20</definedName>
    <definedName name="solver_adj" localSheetId="0" hidden="1">購入金額の最大化!$C$2:$C$3</definedName>
    <definedName name="solver_cvg" localSheetId="5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drv" localSheetId="5" hidden="1">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0" hidden="1">1</definedName>
    <definedName name="solver_est" localSheetId="5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itr" localSheetId="5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lhs1" localSheetId="1" hidden="1">回帰直線の同定!$B$2</definedName>
    <definedName name="solver_lhs1" localSheetId="0" hidden="1">購入金額の最大化!$C$2:$C$3</definedName>
    <definedName name="solver_lhs2" localSheetId="1" hidden="1">回帰直線の同定!$B$3</definedName>
    <definedName name="solver_lhs2" localSheetId="0" hidden="1">購入金額の最大化!$C$3</definedName>
    <definedName name="solver_lhs3" localSheetId="1" hidden="1">回帰直線の同定!$B$4</definedName>
    <definedName name="solver_lhs3" localSheetId="0" hidden="1">購入金額の最大化!$D$5</definedName>
    <definedName name="solver_lhs4" localSheetId="1" hidden="1">回帰直線の同定!$B$5</definedName>
    <definedName name="solver_lhs5" localSheetId="1" hidden="1">回帰直線の同定!$B$6</definedName>
    <definedName name="solver_mip" localSheetId="5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ni" localSheetId="5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rt" localSheetId="5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sl" localSheetId="5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neg" localSheetId="5" hidden="1">2</definedName>
    <definedName name="solver_neg" localSheetId="4" hidden="1">2</definedName>
    <definedName name="solver_neg" localSheetId="1" hidden="1">1</definedName>
    <definedName name="solver_neg" localSheetId="2" hidden="1">2</definedName>
    <definedName name="solver_neg" localSheetId="3" hidden="1">2</definedName>
    <definedName name="solver_neg" localSheetId="0" hidden="1">1</definedName>
    <definedName name="solver_nod" localSheetId="5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um" localSheetId="5" hidden="1">0</definedName>
    <definedName name="solver_num" localSheetId="4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0" hidden="1">3</definedName>
    <definedName name="solver_nwt" localSheetId="5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opt" localSheetId="5" hidden="1">'ニューラルネットワーク (2層)'!$I$29</definedName>
    <definedName name="solver_opt" localSheetId="4" hidden="1">'ニューラルネットワーク(1層)'!$G$29</definedName>
    <definedName name="solver_opt" localSheetId="1" hidden="1">回帰直線の同定!$C$8</definedName>
    <definedName name="solver_opt" localSheetId="2" hidden="1">回帰平面の同定!$E$29</definedName>
    <definedName name="solver_opt" localSheetId="3" hidden="1">'回帰平面の同定 (活性化関数)'!$E$29</definedName>
    <definedName name="solver_opt" localSheetId="0" hidden="1">購入金額の最大化!$D$5</definedName>
    <definedName name="solver_pre" localSheetId="5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rbv" localSheetId="5" hidden="1">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el1" localSheetId="1" hidden="1">2</definedName>
    <definedName name="solver_rel1" localSheetId="0" hidden="1">4</definedName>
    <definedName name="solver_rel2" localSheetId="1" hidden="1">2</definedName>
    <definedName name="solver_rel2" localSheetId="0" hidden="1">2</definedName>
    <definedName name="solver_rel3" localSheetId="1" hidden="1">2</definedName>
    <definedName name="solver_rel3" localSheetId="0" hidden="1">1</definedName>
    <definedName name="solver_rel4" localSheetId="1" hidden="1">2</definedName>
    <definedName name="solver_rel5" localSheetId="1" hidden="1">2</definedName>
    <definedName name="solver_rhs1" localSheetId="1" hidden="1">回帰直線の同定!$A$2*回帰直線の同定!$D$2+回帰直線の同定!$E$2</definedName>
    <definedName name="solver_rhs1" localSheetId="0" hidden="1">整数</definedName>
    <definedName name="solver_rhs2" localSheetId="1" hidden="1">回帰直線の同定!$A$3*回帰直線の同定!$D$2+回帰直線の同定!$E$2</definedName>
    <definedName name="solver_rhs2" localSheetId="0" hidden="1">購入金額の最大化!$C$2*2</definedName>
    <definedName name="solver_rhs3" localSheetId="1" hidden="1">回帰直線の同定!$A$4*回帰直線の同定!$D$2+回帰直線の同定!$E$2</definedName>
    <definedName name="solver_rhs3" localSheetId="0" hidden="1">10000</definedName>
    <definedName name="solver_rhs4" localSheetId="1" hidden="1">回帰直線の同定!$A$5*回帰直線の同定!$D$2+回帰直線の同定!$E$2</definedName>
    <definedName name="solver_rhs5" localSheetId="1" hidden="1">回帰直線の同定!$A$6*回帰直線の同定!$D$2+回帰直線の同定!$E$2</definedName>
    <definedName name="solver_rlx" localSheetId="5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sd" localSheetId="5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scl" localSheetId="5" hidden="1">1</definedName>
    <definedName name="solver_scl" localSheetId="4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0" hidden="1">1</definedName>
    <definedName name="solver_sho" localSheetId="5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sz" localSheetId="5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tim" localSheetId="5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ol" localSheetId="5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yp" localSheetId="5" hidden="1">2</definedName>
    <definedName name="solver_typ" localSheetId="4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0" hidden="1">1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er" localSheetId="5" hidden="1">3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1" l="1"/>
  <c r="D2" i="1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" i="10"/>
  <c r="D27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" i="10"/>
  <c r="C3" i="6"/>
  <c r="C4" i="6"/>
  <c r="C5" i="6"/>
  <c r="C6" i="6"/>
  <c r="C2" i="6"/>
  <c r="G2" i="11" l="1"/>
  <c r="F2" i="11"/>
  <c r="D3" i="7"/>
  <c r="D4" i="7"/>
  <c r="D5" i="7"/>
  <c r="D6" i="7"/>
  <c r="E6" i="7" s="1"/>
  <c r="D7" i="7"/>
  <c r="D8" i="7"/>
  <c r="D9" i="7"/>
  <c r="D10" i="7"/>
  <c r="E10" i="7" s="1"/>
  <c r="D11" i="7"/>
  <c r="D12" i="7"/>
  <c r="D13" i="7"/>
  <c r="D14" i="7"/>
  <c r="E14" i="7" s="1"/>
  <c r="D15" i="7"/>
  <c r="D16" i="7"/>
  <c r="D17" i="7"/>
  <c r="D18" i="7"/>
  <c r="E18" i="7" s="1"/>
  <c r="D19" i="7"/>
  <c r="D20" i="7"/>
  <c r="D21" i="7"/>
  <c r="D22" i="7"/>
  <c r="E22" i="7" s="1"/>
  <c r="D23" i="7"/>
  <c r="D24" i="7"/>
  <c r="D25" i="7"/>
  <c r="D26" i="7"/>
  <c r="E26" i="7" s="1"/>
  <c r="D27" i="7"/>
  <c r="D2" i="7"/>
  <c r="E27" i="11"/>
  <c r="D27" i="11"/>
  <c r="A27" i="11"/>
  <c r="E26" i="11"/>
  <c r="D26" i="11"/>
  <c r="A26" i="11"/>
  <c r="E25" i="11"/>
  <c r="D25" i="11"/>
  <c r="A25" i="11"/>
  <c r="E24" i="11"/>
  <c r="D24" i="11"/>
  <c r="A24" i="11"/>
  <c r="E23" i="11"/>
  <c r="D23" i="11"/>
  <c r="A23" i="11"/>
  <c r="E22" i="11"/>
  <c r="D22" i="11"/>
  <c r="A22" i="11"/>
  <c r="E21" i="11"/>
  <c r="D21" i="11"/>
  <c r="A21" i="11"/>
  <c r="E20" i="11"/>
  <c r="D20" i="11"/>
  <c r="A20" i="11"/>
  <c r="E19" i="11"/>
  <c r="D19" i="11"/>
  <c r="A19" i="11"/>
  <c r="E18" i="11"/>
  <c r="D18" i="11"/>
  <c r="A18" i="11"/>
  <c r="E17" i="11"/>
  <c r="D17" i="11"/>
  <c r="A17" i="11"/>
  <c r="E16" i="11"/>
  <c r="D16" i="11"/>
  <c r="A16" i="11"/>
  <c r="E15" i="11"/>
  <c r="D15" i="11"/>
  <c r="A15" i="11"/>
  <c r="E14" i="11"/>
  <c r="D14" i="11"/>
  <c r="A14" i="11"/>
  <c r="E13" i="11"/>
  <c r="D13" i="11"/>
  <c r="A13" i="11"/>
  <c r="E12" i="11"/>
  <c r="D12" i="11"/>
  <c r="A12" i="11"/>
  <c r="E11" i="11"/>
  <c r="D11" i="11"/>
  <c r="A11" i="11"/>
  <c r="E10" i="11"/>
  <c r="D10" i="11"/>
  <c r="A10" i="11"/>
  <c r="E9" i="11"/>
  <c r="D9" i="11"/>
  <c r="A9" i="11"/>
  <c r="E8" i="11"/>
  <c r="D8" i="11"/>
  <c r="A8" i="11"/>
  <c r="E7" i="11"/>
  <c r="D7" i="11"/>
  <c r="A7" i="11"/>
  <c r="E6" i="11"/>
  <c r="D6" i="11"/>
  <c r="A6" i="11"/>
  <c r="E5" i="11"/>
  <c r="D5" i="11"/>
  <c r="A5" i="11"/>
  <c r="E4" i="11"/>
  <c r="D4" i="11"/>
  <c r="A4" i="11"/>
  <c r="E3" i="11"/>
  <c r="D3" i="11"/>
  <c r="A3" i="11"/>
  <c r="A2" i="11"/>
  <c r="A29" i="11" s="1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E3" i="7"/>
  <c r="E4" i="7"/>
  <c r="E5" i="7"/>
  <c r="E7" i="7"/>
  <c r="E8" i="7"/>
  <c r="E9" i="7"/>
  <c r="E11" i="7"/>
  <c r="E12" i="7"/>
  <c r="E13" i="7"/>
  <c r="E15" i="7"/>
  <c r="E16" i="7"/>
  <c r="E17" i="7"/>
  <c r="E19" i="7"/>
  <c r="E20" i="7"/>
  <c r="E21" i="7"/>
  <c r="E23" i="7"/>
  <c r="E24" i="7"/>
  <c r="E25" i="7"/>
  <c r="E27" i="7"/>
  <c r="E2" i="7"/>
  <c r="D3" i="9"/>
  <c r="D4" i="9"/>
  <c r="D5" i="9"/>
  <c r="E5" i="9" s="1"/>
  <c r="D6" i="9"/>
  <c r="E6" i="9" s="1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D16" i="9"/>
  <c r="E16" i="9" s="1"/>
  <c r="D17" i="9"/>
  <c r="E17" i="9" s="1"/>
  <c r="D18" i="9"/>
  <c r="E18" i="9" s="1"/>
  <c r="D19" i="9"/>
  <c r="E19" i="9" s="1"/>
  <c r="D20" i="9"/>
  <c r="E20" i="9" s="1"/>
  <c r="D21" i="9"/>
  <c r="E21" i="9" s="1"/>
  <c r="D22" i="9"/>
  <c r="E22" i="9" s="1"/>
  <c r="D23" i="9"/>
  <c r="E23" i="9" s="1"/>
  <c r="D24" i="9"/>
  <c r="E24" i="9" s="1"/>
  <c r="D25" i="9"/>
  <c r="E25" i="9" s="1"/>
  <c r="D26" i="9"/>
  <c r="E26" i="9" s="1"/>
  <c r="D27" i="9"/>
  <c r="E27" i="9" s="1"/>
  <c r="D2" i="9"/>
  <c r="E2" i="9" s="1"/>
  <c r="A29" i="9"/>
  <c r="A28" i="9"/>
  <c r="E3" i="9"/>
  <c r="E4" i="9"/>
  <c r="E15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F4" i="11" l="1"/>
  <c r="G4" i="11"/>
  <c r="F6" i="11"/>
  <c r="G6" i="11"/>
  <c r="F8" i="11"/>
  <c r="G8" i="11"/>
  <c r="F10" i="11"/>
  <c r="G10" i="11"/>
  <c r="F12" i="11"/>
  <c r="G12" i="11"/>
  <c r="F14" i="11"/>
  <c r="G14" i="11"/>
  <c r="F16" i="11"/>
  <c r="G16" i="11"/>
  <c r="F18" i="11"/>
  <c r="G18" i="11"/>
  <c r="F20" i="11"/>
  <c r="G20" i="11"/>
  <c r="F22" i="11"/>
  <c r="G22" i="11"/>
  <c r="F24" i="11"/>
  <c r="G24" i="11"/>
  <c r="F26" i="11"/>
  <c r="G26" i="11"/>
  <c r="G3" i="11"/>
  <c r="F3" i="11"/>
  <c r="G5" i="11"/>
  <c r="F5" i="11"/>
  <c r="G7" i="11"/>
  <c r="F7" i="11"/>
  <c r="G9" i="11"/>
  <c r="F9" i="11"/>
  <c r="G11" i="11"/>
  <c r="F11" i="11"/>
  <c r="G13" i="11"/>
  <c r="F13" i="11"/>
  <c r="G15" i="11"/>
  <c r="F15" i="11"/>
  <c r="G17" i="11"/>
  <c r="F17" i="11"/>
  <c r="G19" i="11"/>
  <c r="F19" i="11"/>
  <c r="G21" i="11"/>
  <c r="F21" i="11"/>
  <c r="G23" i="11"/>
  <c r="F23" i="11"/>
  <c r="G25" i="11"/>
  <c r="F25" i="11"/>
  <c r="G27" i="11"/>
  <c r="F27" i="11"/>
  <c r="A28" i="11"/>
  <c r="F26" i="10"/>
  <c r="F24" i="10"/>
  <c r="F22" i="10"/>
  <c r="F20" i="10"/>
  <c r="F18" i="10"/>
  <c r="F16" i="10"/>
  <c r="F14" i="10"/>
  <c r="F12" i="10"/>
  <c r="F10" i="10"/>
  <c r="F8" i="10"/>
  <c r="F6" i="10"/>
  <c r="F4" i="10"/>
  <c r="F27" i="10"/>
  <c r="F25" i="10"/>
  <c r="F23" i="10"/>
  <c r="F21" i="10"/>
  <c r="F19" i="10"/>
  <c r="F17" i="10"/>
  <c r="F15" i="10"/>
  <c r="F13" i="10"/>
  <c r="F11" i="10"/>
  <c r="F9" i="10"/>
  <c r="F7" i="10"/>
  <c r="F5" i="10"/>
  <c r="F3" i="10"/>
  <c r="F2" i="10"/>
  <c r="A29" i="10"/>
  <c r="A28" i="10"/>
  <c r="E29" i="9"/>
  <c r="E29" i="7"/>
  <c r="H13" i="11" l="1"/>
  <c r="H21" i="11"/>
  <c r="I21" i="11" s="1"/>
  <c r="H3" i="11"/>
  <c r="I3" i="11" s="1"/>
  <c r="H5" i="11"/>
  <c r="I5" i="11" s="1"/>
  <c r="H7" i="11"/>
  <c r="I7" i="11" s="1"/>
  <c r="H23" i="11"/>
  <c r="I23" i="11" s="1"/>
  <c r="H17" i="11"/>
  <c r="I17" i="11" s="1"/>
  <c r="H12" i="11"/>
  <c r="I12" i="11" s="1"/>
  <c r="H2" i="11"/>
  <c r="I2" i="11" s="1"/>
  <c r="H19" i="11"/>
  <c r="I19" i="11" s="1"/>
  <c r="H9" i="11"/>
  <c r="I9" i="11" s="1"/>
  <c r="H25" i="11"/>
  <c r="I25" i="11" s="1"/>
  <c r="H8" i="11"/>
  <c r="I8" i="11" s="1"/>
  <c r="H16" i="11"/>
  <c r="I16" i="11" s="1"/>
  <c r="H11" i="11"/>
  <c r="I11" i="11" s="1"/>
  <c r="H27" i="11"/>
  <c r="I27" i="11" s="1"/>
  <c r="H15" i="11"/>
  <c r="I15" i="11" s="1"/>
  <c r="H4" i="11"/>
  <c r="I4" i="11" s="1"/>
  <c r="H20" i="11"/>
  <c r="I20" i="11" s="1"/>
  <c r="H10" i="11"/>
  <c r="I10" i="11" s="1"/>
  <c r="H18" i="11"/>
  <c r="I18" i="11" s="1"/>
  <c r="H6" i="11"/>
  <c r="I6" i="11" s="1"/>
  <c r="H22" i="11"/>
  <c r="I22" i="11" s="1"/>
  <c r="H24" i="11"/>
  <c r="I24" i="11" s="1"/>
  <c r="H26" i="11"/>
  <c r="I26" i="11" s="1"/>
  <c r="H14" i="11"/>
  <c r="I14" i="11" s="1"/>
  <c r="I13" i="11"/>
  <c r="G24" i="10"/>
  <c r="G20" i="10"/>
  <c r="G16" i="10"/>
  <c r="G12" i="10"/>
  <c r="G8" i="10"/>
  <c r="G4" i="10"/>
  <c r="G26" i="10"/>
  <c r="G6" i="10"/>
  <c r="G2" i="10"/>
  <c r="G19" i="10"/>
  <c r="G7" i="10"/>
  <c r="G3" i="10"/>
  <c r="G25" i="10"/>
  <c r="G21" i="10"/>
  <c r="G17" i="10"/>
  <c r="G13" i="10"/>
  <c r="G9" i="10"/>
  <c r="G5" i="10"/>
  <c r="G22" i="10"/>
  <c r="G18" i="10"/>
  <c r="G14" i="10"/>
  <c r="G10" i="10"/>
  <c r="G27" i="10"/>
  <c r="G23" i="10"/>
  <c r="G15" i="10"/>
  <c r="G11" i="10"/>
  <c r="I29" i="11" l="1"/>
  <c r="G29" i="10"/>
  <c r="A27" i="7" l="1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C8" i="6" l="1"/>
  <c r="D2" i="5"/>
  <c r="C5" i="5"/>
  <c r="D3" i="5" l="1"/>
  <c r="D5" i="5" s="1"/>
</calcChain>
</file>

<file path=xl/sharedStrings.xml><?xml version="1.0" encoding="utf-8"?>
<sst xmlns="http://schemas.openxmlformats.org/spreadsheetml/2006/main" count="128" uniqueCount="63">
  <si>
    <t>A</t>
    <phoneticPr fontId="1"/>
  </si>
  <si>
    <t>B</t>
    <phoneticPr fontId="1"/>
  </si>
  <si>
    <t>物品</t>
    <rPh sb="0" eb="2">
      <t>ブッピン</t>
    </rPh>
    <phoneticPr fontId="1"/>
  </si>
  <si>
    <t>個数</t>
    <rPh sb="0" eb="2">
      <t>コスウ</t>
    </rPh>
    <phoneticPr fontId="1"/>
  </si>
  <si>
    <t>金額</t>
    <rPh sb="0" eb="2">
      <t>キンガク</t>
    </rPh>
    <phoneticPr fontId="1"/>
  </si>
  <si>
    <t>ノート</t>
    <phoneticPr fontId="1"/>
  </si>
  <si>
    <t>ボールペン</t>
    <phoneticPr fontId="1"/>
  </si>
  <si>
    <t>合計</t>
    <rPh sb="0" eb="2">
      <t>ゴウケイ</t>
    </rPh>
    <phoneticPr fontId="1"/>
  </si>
  <si>
    <t>単価</t>
    <rPh sb="0" eb="2">
      <t>タンカ</t>
    </rPh>
    <phoneticPr fontId="1"/>
  </si>
  <si>
    <t>X</t>
    <phoneticPr fontId="1"/>
  </si>
  <si>
    <t>Y</t>
    <phoneticPr fontId="1"/>
  </si>
  <si>
    <t>合計</t>
  </si>
  <si>
    <t>合計</t>
    <rPh sb="0" eb="2">
      <t>ゴウケイ</t>
    </rPh>
    <phoneticPr fontId="1"/>
  </si>
  <si>
    <t>距離^2</t>
    <rPh sb="0" eb="2">
      <t>キョリ</t>
    </rPh>
    <phoneticPr fontId="1"/>
  </si>
  <si>
    <t>X1</t>
  </si>
  <si>
    <t>X1</t>
    <phoneticPr fontId="1"/>
  </si>
  <si>
    <t>X2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</si>
  <si>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</si>
  <si>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</si>
  <si>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</si>
  <si>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</si>
  <si>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</si>
  <si>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</si>
  <si>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</si>
  <si>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</si>
  <si>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</si>
  <si>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</si>
  <si>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</si>
  <si>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</si>
  <si>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</si>
  <si>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</si>
  <si>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</si>
  <si>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</si>
  <si>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</si>
  <si>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</si>
  <si>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</si>
  <si>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</si>
  <si>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</si>
  <si>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</si>
  <si>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</si>
  <si>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Y'</t>
    <phoneticPr fontId="1"/>
  </si>
  <si>
    <t>係数</t>
    <rPh sb="0" eb="2">
      <t>ケイスウ</t>
    </rPh>
    <phoneticPr fontId="1"/>
  </si>
  <si>
    <t>(Y'-Y')^2</t>
    <phoneticPr fontId="1"/>
  </si>
  <si>
    <t>M1</t>
    <phoneticPr fontId="1"/>
  </si>
  <si>
    <t>M2</t>
  </si>
  <si>
    <t>w1_11</t>
    <phoneticPr fontId="1"/>
  </si>
  <si>
    <t>w1_12</t>
    <phoneticPr fontId="1"/>
  </si>
  <si>
    <t>w1_13</t>
    <phoneticPr fontId="1"/>
  </si>
  <si>
    <t>w1_21</t>
    <phoneticPr fontId="1"/>
  </si>
  <si>
    <t>w1_22</t>
    <phoneticPr fontId="1"/>
  </si>
  <si>
    <t>w1_23</t>
    <phoneticPr fontId="1"/>
  </si>
  <si>
    <t>w2_11</t>
    <phoneticPr fontId="1"/>
  </si>
  <si>
    <t>w2_12</t>
    <phoneticPr fontId="1"/>
  </si>
  <si>
    <t>w2_13</t>
    <phoneticPr fontId="1"/>
  </si>
  <si>
    <t>L1</t>
    <phoneticPr fontId="1"/>
  </si>
  <si>
    <t>L2</t>
    <phoneticPr fontId="1"/>
  </si>
  <si>
    <t>w2_21</t>
    <phoneticPr fontId="1"/>
  </si>
  <si>
    <t>w2_22</t>
    <phoneticPr fontId="1"/>
  </si>
  <si>
    <t>w2_23</t>
    <phoneticPr fontId="1"/>
  </si>
  <si>
    <t>w3_11</t>
    <phoneticPr fontId="1"/>
  </si>
  <si>
    <t>w3_12</t>
    <phoneticPr fontId="1"/>
  </si>
  <si>
    <t>w3_13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</si>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</sst>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Formulas="1" workbookViewId="0">
      <selection activeCell="D5" sqref="D5"/>
    </sheetView>
  </sheetViews>
  <sheetFormatPr defaultRowHeight="19.8" x14ac:dyDescent="0.5"/>
  <sheetData>
    <row r="1" spans="1:4" x14ac:dyDescent="0.5">
      <c r="A1" s="1" t="s">
        <v>2</v>
      </c>
      <c r="B1" s="2" t="s">
        <v>8</v>
      </c>
      <c r="C1" s="2" t="s">
        <v>3</v>
      </c>
      <c r="D1" s="2" t="s">
        <v>4</v>
      </c>
    </row>
    <row r="2" spans="1:4" x14ac:dyDescent="0.5">
      <c r="A2" s="3" t="s">
        <v>5</v>
      </c>
      <c r="B2">
        <v>150</v>
      </c>
      <c r="C2">
        <v>47</v>
      </c>
      <c r="D2">
        <f>B2*C2</f>
        <v>7050</v>
      </c>
    </row>
    <row r="3" spans="1:4" x14ac:dyDescent="0.5">
      <c r="A3" s="3" t="s">
        <v>6</v>
      </c>
      <c r="B3">
        <v>30</v>
      </c>
      <c r="C3">
        <v>94</v>
      </c>
      <c r="D3">
        <f>B3*C3</f>
        <v>2820</v>
      </c>
    </row>
    <row r="5" spans="1:4" x14ac:dyDescent="0.5">
      <c r="A5" t="s">
        <v>7</v>
      </c>
      <c r="C5">
        <f>SUM(C2:C3)</f>
        <v>141</v>
      </c>
      <c r="D5">
        <f>SUM(D2:D3)</f>
        <v>9870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5ECA-838E-49F9-91DF-347DF6835664}">
  <dimension ref="A1:E8"/>
  <sheetViews>
    <sheetView zoomScale="130" zoomScaleNormal="130" workbookViewId="0">
      <selection activeCell="G2" sqref="G2"/>
    </sheetView>
  </sheetViews>
  <sheetFormatPr defaultRowHeight="19.8" x14ac:dyDescent="0.5"/>
  <sheetData>
    <row r="1" spans="1:5" x14ac:dyDescent="0.5">
      <c r="A1" t="s">
        <v>9</v>
      </c>
      <c r="B1" t="s">
        <v>10</v>
      </c>
      <c r="C1" t="s">
        <v>13</v>
      </c>
      <c r="D1" t="s">
        <v>0</v>
      </c>
      <c r="E1" t="s">
        <v>1</v>
      </c>
    </row>
    <row r="2" spans="1:5" x14ac:dyDescent="0.5">
      <c r="A2">
        <v>0.43803405736679168</v>
      </c>
      <c r="B2">
        <v>0.38405774393690062</v>
      </c>
      <c r="C2">
        <f>($D$2*A2+$E$2-B2)^2</f>
        <v>9.1694507280907318E-4</v>
      </c>
      <c r="D2">
        <v>0.76841660677166956</v>
      </c>
      <c r="E2">
        <v>1.7183999006634636E-2</v>
      </c>
    </row>
    <row r="3" spans="1:5" x14ac:dyDescent="0.5">
      <c r="A3">
        <v>0.15896013032385981</v>
      </c>
      <c r="B3">
        <v>0.11432945948294637</v>
      </c>
      <c r="C3">
        <f t="shared" ref="C3:C6" si="0">($D$2*A3+$E$2-B3)^2</f>
        <v>6.2510717855105227E-4</v>
      </c>
    </row>
    <row r="4" spans="1:5" x14ac:dyDescent="0.5">
      <c r="A4">
        <v>0.1346143353043886</v>
      </c>
      <c r="B4">
        <v>1.4330566718953497E-2</v>
      </c>
      <c r="C4">
        <f t="shared" si="0"/>
        <v>1.1298270523970666E-2</v>
      </c>
    </row>
    <row r="5" spans="1:5" x14ac:dyDescent="0.5">
      <c r="A5">
        <v>0.39044571862202837</v>
      </c>
      <c r="B5">
        <v>0.52059896718247034</v>
      </c>
      <c r="C5">
        <f t="shared" si="0"/>
        <v>4.1367489636447048E-2</v>
      </c>
    </row>
    <row r="6" spans="1:5" x14ac:dyDescent="0.5">
      <c r="A6">
        <v>0.72667521221564479</v>
      </c>
      <c r="B6">
        <v>0.47319749954599077</v>
      </c>
      <c r="C6">
        <f t="shared" si="0"/>
        <v>1.0480804478153137E-2</v>
      </c>
    </row>
    <row r="8" spans="1:5" x14ac:dyDescent="0.5">
      <c r="B8" t="s">
        <v>12</v>
      </c>
      <c r="C8">
        <f>SUM(C2:C6)</f>
        <v>6.468861688993098E-2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F25A-0D9C-4C36-9452-5F442C86F2A6}">
  <dimension ref="A1:P29"/>
  <sheetViews>
    <sheetView workbookViewId="0">
      <selection activeCell="I26" sqref="I26"/>
    </sheetView>
  </sheetViews>
  <sheetFormatPr defaultRowHeight="19.8" x14ac:dyDescent="0.5"/>
  <sheetData>
    <row r="1" spans="1:12" x14ac:dyDescent="0.5">
      <c r="A1" t="s">
        <v>10</v>
      </c>
      <c r="B1" t="s">
        <v>15</v>
      </c>
      <c r="C1" t="s">
        <v>16</v>
      </c>
      <c r="D1" t="s">
        <v>40</v>
      </c>
      <c r="E1" t="s">
        <v>42</v>
      </c>
    </row>
    <row r="2" spans="1:12" x14ac:dyDescent="0.5">
      <c r="A2">
        <f>B2^2+B2+C2^3+C2^2</f>
        <v>2.3135793925905874</v>
      </c>
      <c r="B2">
        <v>0.70744634197942091</v>
      </c>
      <c r="C2">
        <v>0.78666199681081872</v>
      </c>
      <c r="D2">
        <f>$H$18+$H$19*B2+$H$20*C2</f>
        <v>2.4348433692523894</v>
      </c>
      <c r="E2">
        <f>(A2-D2)^2</f>
        <v>1.470495203583406E-2</v>
      </c>
      <c r="G2" t="s">
        <v>17</v>
      </c>
    </row>
    <row r="3" spans="1:12" ht="20.399999999999999" thickBot="1" x14ac:dyDescent="0.55000000000000004">
      <c r="A3">
        <f t="shared" ref="A3:A27" si="0">B3^2+B3+C3^3+C3^2</f>
        <v>1.8720175802516132</v>
      </c>
      <c r="B3">
        <v>0.950893326189444</v>
      </c>
      <c r="C3">
        <v>0.12278105975302667</v>
      </c>
      <c r="D3">
        <f t="shared" ref="D3:D27" si="1">$H$18+$H$19*B3+$H$20*C3</f>
        <v>1.667011028725681</v>
      </c>
      <c r="E3">
        <f t="shared" ref="E3:E27" si="2">(A3-D3)^2</f>
        <v>4.2027686168554727E-2</v>
      </c>
    </row>
    <row r="4" spans="1:12" x14ac:dyDescent="0.5">
      <c r="A4">
        <f t="shared" si="0"/>
        <v>0.4711434914173932</v>
      </c>
      <c r="B4">
        <v>0.34707618295686926</v>
      </c>
      <c r="C4">
        <v>5.8366100031926216E-2</v>
      </c>
      <c r="D4">
        <f t="shared" si="1"/>
        <v>0.25655527805273748</v>
      </c>
      <c r="E4">
        <f t="shared" si="2"/>
        <v>4.6048101315035006E-2</v>
      </c>
      <c r="G4" s="7" t="s">
        <v>18</v>
      </c>
      <c r="H4" s="7"/>
    </row>
    <row r="5" spans="1:12" x14ac:dyDescent="0.5">
      <c r="A5">
        <f t="shared" si="0"/>
        <v>2.7059923308477192</v>
      </c>
      <c r="B5">
        <v>0.95459732979690248</v>
      </c>
      <c r="C5">
        <v>0.70248078238888467</v>
      </c>
      <c r="D5">
        <f t="shared" si="1"/>
        <v>2.7979920006836236</v>
      </c>
      <c r="E5">
        <f t="shared" si="2"/>
        <v>8.4639392499154288E-3</v>
      </c>
      <c r="G5" s="4" t="s">
        <v>19</v>
      </c>
      <c r="H5" s="4">
        <v>0.97281534050098295</v>
      </c>
    </row>
    <row r="6" spans="1:12" x14ac:dyDescent="0.5">
      <c r="A6">
        <f t="shared" si="0"/>
        <v>0.38226308119576002</v>
      </c>
      <c r="B6">
        <v>1.8192944216484097E-2</v>
      </c>
      <c r="C6">
        <v>0.49350512528106161</v>
      </c>
      <c r="D6">
        <f t="shared" si="1"/>
        <v>0.39931667341988097</v>
      </c>
      <c r="E6">
        <f t="shared" si="2"/>
        <v>2.9082500774659854E-4</v>
      </c>
      <c r="G6" s="4" t="s">
        <v>20</v>
      </c>
      <c r="H6" s="4">
        <v>0.94636968671404331</v>
      </c>
    </row>
    <row r="7" spans="1:12" x14ac:dyDescent="0.5">
      <c r="A7">
        <f t="shared" si="0"/>
        <v>1.3905936429255323</v>
      </c>
      <c r="B7">
        <v>0.18999765869247631</v>
      </c>
      <c r="C7">
        <v>0.80353814399385703</v>
      </c>
      <c r="D7">
        <f t="shared" si="1"/>
        <v>1.3657762927205823</v>
      </c>
      <c r="E7">
        <f t="shared" si="2"/>
        <v>6.159008711951327E-4</v>
      </c>
      <c r="G7" s="4" t="s">
        <v>21</v>
      </c>
      <c r="H7" s="4">
        <v>0.94170618121091665</v>
      </c>
    </row>
    <row r="8" spans="1:12" x14ac:dyDescent="0.5">
      <c r="A8">
        <f t="shared" si="0"/>
        <v>0.75547058015320778</v>
      </c>
      <c r="B8">
        <v>0.35233046074294239</v>
      </c>
      <c r="C8">
        <v>0.44015013249403812</v>
      </c>
      <c r="D8">
        <f t="shared" si="1"/>
        <v>1.0074007002810346</v>
      </c>
      <c r="E8">
        <f t="shared" si="2"/>
        <v>6.346878542762123E-2</v>
      </c>
      <c r="G8" s="4" t="s">
        <v>22</v>
      </c>
      <c r="H8" s="4">
        <v>0.21313726199037136</v>
      </c>
    </row>
    <row r="9" spans="1:12" ht="20.399999999999999" thickBot="1" x14ac:dyDescent="0.55000000000000004">
      <c r="A9">
        <f t="shared" si="0"/>
        <v>2.333370979153139</v>
      </c>
      <c r="B9">
        <v>0.99174463170140459</v>
      </c>
      <c r="C9">
        <v>0.49018811123537387</v>
      </c>
      <c r="D9">
        <f t="shared" si="1"/>
        <v>2.4657968118328721</v>
      </c>
      <c r="E9">
        <f t="shared" si="2"/>
        <v>1.7536601160920689E-2</v>
      </c>
      <c r="G9" s="5" t="s">
        <v>23</v>
      </c>
      <c r="H9" s="5">
        <v>26</v>
      </c>
    </row>
    <row r="10" spans="1:12" x14ac:dyDescent="0.5">
      <c r="A10">
        <f t="shared" si="0"/>
        <v>2.3749608595418783</v>
      </c>
      <c r="B10">
        <v>0.37265528069640708</v>
      </c>
      <c r="C10">
        <v>0.97206687558818472</v>
      </c>
      <c r="D10">
        <f t="shared" si="1"/>
        <v>2.081197625888382</v>
      </c>
      <c r="E10">
        <f t="shared" si="2"/>
        <v>8.629683744655868E-2</v>
      </c>
    </row>
    <row r="11" spans="1:12" ht="20.399999999999999" thickBot="1" x14ac:dyDescent="0.55000000000000004">
      <c r="A11">
        <f t="shared" si="0"/>
        <v>1.9106930217586482</v>
      </c>
      <c r="B11">
        <v>0.96967967270517452</v>
      </c>
      <c r="C11">
        <v>2.6749597438917583E-2</v>
      </c>
      <c r="D11">
        <f t="shared" si="1"/>
        <v>1.5209625879225954</v>
      </c>
      <c r="E11">
        <f t="shared" si="2"/>
        <v>0.15188981105803789</v>
      </c>
      <c r="G11" t="s">
        <v>24</v>
      </c>
    </row>
    <row r="12" spans="1:12" x14ac:dyDescent="0.5">
      <c r="A12">
        <f t="shared" si="0"/>
        <v>3.4609147521901935</v>
      </c>
      <c r="B12">
        <v>0.96183981484207992</v>
      </c>
      <c r="C12">
        <v>0.90820087827212215</v>
      </c>
      <c r="D12">
        <f t="shared" si="1"/>
        <v>3.2119693169890895</v>
      </c>
      <c r="E12">
        <f t="shared" si="2"/>
        <v>6.1973829707467079E-2</v>
      </c>
      <c r="G12" s="6"/>
      <c r="H12" s="6" t="s">
        <v>28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 x14ac:dyDescent="0.5">
      <c r="A13">
        <f t="shared" si="0"/>
        <v>1.1490990424836038</v>
      </c>
      <c r="B13">
        <v>0.42735960116938776</v>
      </c>
      <c r="C13">
        <v>0.58348419132926721</v>
      </c>
      <c r="D13">
        <f t="shared" si="1"/>
        <v>1.444845772369721</v>
      </c>
      <c r="E13">
        <f t="shared" si="2"/>
        <v>8.7466128238331942E-2</v>
      </c>
      <c r="G13" s="4" t="s">
        <v>25</v>
      </c>
      <c r="H13" s="4">
        <v>2</v>
      </c>
      <c r="I13" s="4">
        <v>18.437290046342419</v>
      </c>
      <c r="J13" s="4">
        <v>9.2186450231712094</v>
      </c>
      <c r="K13" s="4">
        <v>202.93096814821936</v>
      </c>
      <c r="L13" s="4">
        <v>2.444662103658743E-15</v>
      </c>
    </row>
    <row r="14" spans="1:12" x14ac:dyDescent="0.5">
      <c r="A14">
        <f t="shared" si="0"/>
        <v>2.8218035418611298</v>
      </c>
      <c r="B14">
        <v>0.88211610043386501</v>
      </c>
      <c r="C14">
        <v>0.80270842782340623</v>
      </c>
      <c r="D14">
        <f t="shared" si="1"/>
        <v>2.8378417540710368</v>
      </c>
      <c r="E14">
        <f t="shared" si="2"/>
        <v>2.5722425089000925E-4</v>
      </c>
      <c r="G14" s="4" t="s">
        <v>26</v>
      </c>
      <c r="H14" s="4">
        <v>23</v>
      </c>
      <c r="I14" s="4">
        <v>1.0448323263213006</v>
      </c>
      <c r="J14" s="4">
        <v>4.5427492448752202E-2</v>
      </c>
      <c r="K14" s="4"/>
      <c r="L14" s="4"/>
    </row>
    <row r="15" spans="1:12" ht="20.399999999999999" thickBot="1" x14ac:dyDescent="0.55000000000000004">
      <c r="A15">
        <f t="shared" si="0"/>
        <v>1.6107348035965607</v>
      </c>
      <c r="B15">
        <v>0.15653785205438753</v>
      </c>
      <c r="C15">
        <v>0.8735515676574418</v>
      </c>
      <c r="D15">
        <f t="shared" si="1"/>
        <v>1.4301750641920372</v>
      </c>
      <c r="E15">
        <f t="shared" si="2"/>
        <v>3.2601819493829447E-2</v>
      </c>
      <c r="G15" s="5" t="s">
        <v>11</v>
      </c>
      <c r="H15" s="5">
        <v>25</v>
      </c>
      <c r="I15" s="5">
        <v>19.482122372663721</v>
      </c>
      <c r="J15" s="5"/>
      <c r="K15" s="5"/>
      <c r="L15" s="5"/>
    </row>
    <row r="16" spans="1:12" ht="20.399999999999999" thickBot="1" x14ac:dyDescent="0.55000000000000004">
      <c r="A16">
        <f t="shared" si="0"/>
        <v>1.4920696123686306</v>
      </c>
      <c r="B16">
        <v>0.68574141746053441</v>
      </c>
      <c r="C16">
        <v>0.47701623479019084</v>
      </c>
      <c r="D16">
        <f t="shared" si="1"/>
        <v>1.7887295941134007</v>
      </c>
      <c r="E16">
        <f t="shared" si="2"/>
        <v>8.800714476880736E-2</v>
      </c>
    </row>
    <row r="17" spans="1:16" x14ac:dyDescent="0.5">
      <c r="A17">
        <f t="shared" si="0"/>
        <v>2.8296837834863631</v>
      </c>
      <c r="B17">
        <v>0.97367202609191994</v>
      </c>
      <c r="C17">
        <v>0.72541985818200294</v>
      </c>
      <c r="D17">
        <f t="shared" si="1"/>
        <v>2.8830477751652506</v>
      </c>
      <c r="E17">
        <f t="shared" si="2"/>
        <v>2.8477156079043746E-3</v>
      </c>
      <c r="G17" s="6"/>
      <c r="H17" s="6" t="s">
        <v>33</v>
      </c>
      <c r="I17" s="6" t="s">
        <v>22</v>
      </c>
      <c r="J17" s="6" t="s">
        <v>34</v>
      </c>
      <c r="K17" s="6" t="s">
        <v>35</v>
      </c>
      <c r="L17" s="6" t="s">
        <v>36</v>
      </c>
      <c r="M17" s="6" t="s">
        <v>37</v>
      </c>
      <c r="N17" s="6" t="s">
        <v>38</v>
      </c>
      <c r="O17" s="6" t="s">
        <v>39</v>
      </c>
      <c r="P17" s="8" t="s">
        <v>41</v>
      </c>
    </row>
    <row r="18" spans="1:16" x14ac:dyDescent="0.5">
      <c r="A18">
        <f t="shared" si="0"/>
        <v>2.7999203713005354</v>
      </c>
      <c r="B18">
        <v>0.63482014785978069</v>
      </c>
      <c r="C18">
        <v>0.95048349499608953</v>
      </c>
      <c r="D18">
        <f t="shared" si="1"/>
        <v>2.5975894454349024</v>
      </c>
      <c r="E18">
        <f t="shared" si="2"/>
        <v>4.0937803561644254E-2</v>
      </c>
      <c r="G18" s="4" t="s">
        <v>27</v>
      </c>
      <c r="H18" s="4">
        <v>-0.5955234041767099</v>
      </c>
      <c r="I18" s="4">
        <v>0.12617712505028209</v>
      </c>
      <c r="J18" s="4">
        <v>-4.7197414265017645</v>
      </c>
      <c r="K18" s="4">
        <v>9.3600415257183225E-5</v>
      </c>
      <c r="L18" s="4">
        <v>-0.85654067417277191</v>
      </c>
      <c r="M18" s="4">
        <v>-0.33450613418064784</v>
      </c>
      <c r="N18" s="4">
        <v>-0.85654067417277191</v>
      </c>
      <c r="O18" s="4">
        <v>-0.33450613418064784</v>
      </c>
      <c r="P18" s="4">
        <v>-0.59552119042102403</v>
      </c>
    </row>
    <row r="19" spans="1:16" x14ac:dyDescent="0.5">
      <c r="A19">
        <f t="shared" si="0"/>
        <v>2.6557625821736188</v>
      </c>
      <c r="B19">
        <v>0.97466209877912013</v>
      </c>
      <c r="C19">
        <v>0.66304954131472027</v>
      </c>
      <c r="D19">
        <f t="shared" si="1"/>
        <v>2.7643213185276232</v>
      </c>
      <c r="E19">
        <f t="shared" si="2"/>
        <v>1.1784999238778231E-2</v>
      </c>
      <c r="G19" s="4" t="s">
        <v>14</v>
      </c>
      <c r="H19" s="4">
        <v>2.1292207255405122</v>
      </c>
      <c r="I19" s="4">
        <v>0.13215608012979316</v>
      </c>
      <c r="J19" s="4">
        <v>16.111409504953247</v>
      </c>
      <c r="K19" s="4">
        <v>5.0705256575721191E-14</v>
      </c>
      <c r="L19" s="4">
        <v>1.8558350446168659</v>
      </c>
      <c r="M19" s="4">
        <v>2.4026064064641584</v>
      </c>
      <c r="N19" s="4">
        <v>1.8558350446168659</v>
      </c>
      <c r="O19" s="4">
        <v>2.4026064064641584</v>
      </c>
      <c r="P19" s="4">
        <v>2.1292181195656132</v>
      </c>
    </row>
    <row r="20" spans="1:16" ht="20.399999999999999" thickBot="1" x14ac:dyDescent="0.55000000000000004">
      <c r="A20">
        <f t="shared" si="0"/>
        <v>1.1279484139514306</v>
      </c>
      <c r="B20">
        <v>0.60146427732665653</v>
      </c>
      <c r="C20">
        <v>0.34939025553663328</v>
      </c>
      <c r="D20">
        <f t="shared" si="1"/>
        <v>1.3620258915951509</v>
      </c>
      <c r="E20">
        <f t="shared" si="2"/>
        <v>5.4792265540046341E-2</v>
      </c>
      <c r="G20" s="5" t="s">
        <v>16</v>
      </c>
      <c r="H20" s="5">
        <v>1.9373725514354678</v>
      </c>
      <c r="I20" s="5">
        <v>0.14785222349513649</v>
      </c>
      <c r="J20" s="5">
        <v>13.103438728462521</v>
      </c>
      <c r="K20" s="5">
        <v>3.7455408855601838E-12</v>
      </c>
      <c r="L20" s="5">
        <v>1.6315169240848757</v>
      </c>
      <c r="M20" s="5">
        <v>2.24322817878606</v>
      </c>
      <c r="N20" s="5">
        <v>1.6315169240848757</v>
      </c>
      <c r="O20" s="5">
        <v>2.24322817878606</v>
      </c>
      <c r="P20" s="4">
        <v>1.9373702922047638</v>
      </c>
    </row>
    <row r="21" spans="1:16" x14ac:dyDescent="0.5">
      <c r="A21">
        <f t="shared" si="0"/>
        <v>1.4182240503105352</v>
      </c>
      <c r="B21">
        <v>0.43429391592624478</v>
      </c>
      <c r="C21">
        <v>0.68667988622459852</v>
      </c>
      <c r="D21">
        <f t="shared" si="1"/>
        <v>1.6595389657839665</v>
      </c>
      <c r="E21">
        <f t="shared" si="2"/>
        <v>5.8232888429949302E-2</v>
      </c>
    </row>
    <row r="22" spans="1:16" x14ac:dyDescent="0.5">
      <c r="A22">
        <f t="shared" si="0"/>
        <v>1.7175842357586473</v>
      </c>
      <c r="B22">
        <v>0.34410330636134756</v>
      </c>
      <c r="C22">
        <v>0.82849167022435988</v>
      </c>
      <c r="D22">
        <f t="shared" si="1"/>
        <v>1.742245508440488</v>
      </c>
      <c r="E22">
        <f t="shared" si="2"/>
        <v>6.0817837028810271E-4</v>
      </c>
    </row>
    <row r="23" spans="1:16" x14ac:dyDescent="0.5">
      <c r="A23">
        <f t="shared" si="0"/>
        <v>1.3475428522921484</v>
      </c>
      <c r="B23">
        <v>0.73230077526267989</v>
      </c>
      <c r="C23">
        <v>0.25123632699150944</v>
      </c>
      <c r="D23">
        <f t="shared" si="1"/>
        <v>1.4504449476787891</v>
      </c>
      <c r="E23">
        <f t="shared" si="2"/>
        <v>1.0588841234961288E-2</v>
      </c>
    </row>
    <row r="24" spans="1:16" x14ac:dyDescent="0.5">
      <c r="A24">
        <f t="shared" si="0"/>
        <v>9.27967920931555E-2</v>
      </c>
      <c r="B24">
        <v>5.1130445781081946E-2</v>
      </c>
      <c r="C24">
        <v>0.18178285900380586</v>
      </c>
      <c r="D24">
        <f t="shared" si="1"/>
        <v>-0.13447427795806749</v>
      </c>
      <c r="E24">
        <f t="shared" si="2"/>
        <v>5.1652139282227907E-2</v>
      </c>
    </row>
    <row r="25" spans="1:16" x14ac:dyDescent="0.5">
      <c r="A25">
        <f t="shared" si="0"/>
        <v>1.3714525168213332</v>
      </c>
      <c r="B25">
        <v>0.19409052915213976</v>
      </c>
      <c r="C25">
        <v>0.79649120390671102</v>
      </c>
      <c r="D25">
        <f t="shared" si="1"/>
        <v>1.3608383690338033</v>
      </c>
      <c r="E25">
        <f t="shared" si="2"/>
        <v>1.1266013325552572E-4</v>
      </c>
    </row>
    <row r="26" spans="1:16" x14ac:dyDescent="0.5">
      <c r="A26">
        <f t="shared" si="0"/>
        <v>2.6245598746010304</v>
      </c>
      <c r="B26">
        <v>0.52790104685700334</v>
      </c>
      <c r="C26">
        <v>0.96248024014687528</v>
      </c>
      <c r="D26">
        <f t="shared" si="1"/>
        <v>2.3931772443853285</v>
      </c>
      <c r="E26">
        <f t="shared" si="2"/>
        <v>5.353792156553621E-2</v>
      </c>
    </row>
    <row r="27" spans="1:16" x14ac:dyDescent="0.5">
      <c r="A27">
        <f t="shared" si="0"/>
        <v>0.78441043152921586</v>
      </c>
      <c r="B27">
        <v>0.2834521866083366</v>
      </c>
      <c r="C27">
        <v>0.52515180472024003</v>
      </c>
      <c r="D27">
        <f t="shared" si="1"/>
        <v>1.0254235580513291</v>
      </c>
      <c r="E27">
        <f t="shared" si="2"/>
        <v>5.8087327155964173E-2</v>
      </c>
    </row>
    <row r="29" spans="1:16" x14ac:dyDescent="0.5">
      <c r="D29" t="s">
        <v>7</v>
      </c>
      <c r="E29">
        <f>SUM(E2:E27)</f>
        <v>1.0448323263213009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9BE9-E712-475E-A99D-51CBD6477D10}">
  <dimension ref="A1:P29"/>
  <sheetViews>
    <sheetView topLeftCell="B13" workbookViewId="0">
      <selection activeCell="E22" sqref="E22"/>
    </sheetView>
  </sheetViews>
  <sheetFormatPr defaultRowHeight="19.8" x14ac:dyDescent="0.5"/>
  <sheetData>
    <row r="1" spans="1:12" x14ac:dyDescent="0.5">
      <c r="A1" t="s">
        <v>10</v>
      </c>
      <c r="B1" t="s">
        <v>15</v>
      </c>
      <c r="C1" t="s">
        <v>16</v>
      </c>
      <c r="D1" t="s">
        <v>40</v>
      </c>
      <c r="E1" t="s">
        <v>42</v>
      </c>
    </row>
    <row r="2" spans="1:12" x14ac:dyDescent="0.5">
      <c r="A2">
        <f>B2^2+B2+C2^3+C2^2</f>
        <v>2.3135793925905874</v>
      </c>
      <c r="B2">
        <v>0.70744634197942091</v>
      </c>
      <c r="C2">
        <v>0.78666199681081872</v>
      </c>
      <c r="D2">
        <f>($A$28-$A$29)/(1+EXP(-($P$18+$P$19*B2+$P$20*C2)))+$A$29</f>
        <v>2.5277094951361527</v>
      </c>
      <c r="E2">
        <f>(A2-D2)^2</f>
        <v>4.5851700816174311E-2</v>
      </c>
      <c r="G2" t="s">
        <v>17</v>
      </c>
    </row>
    <row r="3" spans="1:12" ht="20.399999999999999" thickBot="1" x14ac:dyDescent="0.55000000000000004">
      <c r="A3">
        <f t="shared" ref="A3:A27" si="0">B3^2+B3+C3^3+C3^2</f>
        <v>1.8720175802516132</v>
      </c>
      <c r="B3">
        <v>0.950893326189444</v>
      </c>
      <c r="C3">
        <v>0.12278105975302667</v>
      </c>
      <c r="D3">
        <f t="shared" ref="D3:D27" si="1">($A$28-$A$29)/(1+EXP(-($P$18+$P$19*B3+$P$20*C3)))+$A$29</f>
        <v>1.6326135623144249</v>
      </c>
      <c r="E3">
        <f t="shared" ref="E3:E27" si="2">(A3-D3)^2</f>
        <v>5.7314283804469603E-2</v>
      </c>
    </row>
    <row r="4" spans="1:12" x14ac:dyDescent="0.5">
      <c r="A4">
        <f t="shared" si="0"/>
        <v>0.4711434914173932</v>
      </c>
      <c r="B4">
        <v>0.34707618295686926</v>
      </c>
      <c r="C4">
        <v>5.8366100031926216E-2</v>
      </c>
      <c r="D4">
        <f t="shared" si="1"/>
        <v>0.41140456923221913</v>
      </c>
      <c r="E4">
        <f t="shared" si="2"/>
        <v>3.5687388238462825E-3</v>
      </c>
      <c r="G4" s="7" t="s">
        <v>18</v>
      </c>
      <c r="H4" s="7"/>
    </row>
    <row r="5" spans="1:12" x14ac:dyDescent="0.5">
      <c r="A5">
        <f t="shared" si="0"/>
        <v>2.7059923308477192</v>
      </c>
      <c r="B5">
        <v>0.95459732979690248</v>
      </c>
      <c r="C5">
        <v>0.70248078238888467</v>
      </c>
      <c r="D5">
        <f t="shared" si="1"/>
        <v>2.8451049162830304</v>
      </c>
      <c r="E5">
        <f t="shared" si="2"/>
        <v>1.9352311426496769E-2</v>
      </c>
      <c r="G5" s="4" t="s">
        <v>19</v>
      </c>
      <c r="H5" s="4">
        <v>0.97281534050098295</v>
      </c>
    </row>
    <row r="6" spans="1:12" x14ac:dyDescent="0.5">
      <c r="A6">
        <f t="shared" si="0"/>
        <v>0.38226308119576002</v>
      </c>
      <c r="B6">
        <v>1.8192944216484097E-2</v>
      </c>
      <c r="C6">
        <v>0.49350512528106161</v>
      </c>
      <c r="D6">
        <f t="shared" si="1"/>
        <v>0.47652704041430299</v>
      </c>
      <c r="E6">
        <f t="shared" si="2"/>
        <v>8.8856940075551314E-3</v>
      </c>
      <c r="G6" s="4" t="s">
        <v>20</v>
      </c>
      <c r="H6" s="4">
        <v>0.94636968671404331</v>
      </c>
    </row>
    <row r="7" spans="1:12" x14ac:dyDescent="0.5">
      <c r="A7">
        <f t="shared" si="0"/>
        <v>1.3905936429255323</v>
      </c>
      <c r="B7">
        <v>0.18999765869247631</v>
      </c>
      <c r="C7">
        <v>0.80353814399385703</v>
      </c>
      <c r="D7">
        <f t="shared" si="1"/>
        <v>1.2682822689540725</v>
      </c>
      <c r="E7">
        <f t="shared" si="2"/>
        <v>1.4960072202786308E-2</v>
      </c>
      <c r="G7" s="4" t="s">
        <v>21</v>
      </c>
      <c r="H7" s="4">
        <v>0.94170618121091665</v>
      </c>
    </row>
    <row r="8" spans="1:12" x14ac:dyDescent="0.5">
      <c r="A8">
        <f t="shared" si="0"/>
        <v>0.75547058015320778</v>
      </c>
      <c r="B8">
        <v>0.35233046074294239</v>
      </c>
      <c r="C8">
        <v>0.44015013249403812</v>
      </c>
      <c r="D8">
        <f t="shared" si="1"/>
        <v>0.90234231860647063</v>
      </c>
      <c r="E8">
        <f t="shared" si="2"/>
        <v>2.1571307556283649E-2</v>
      </c>
      <c r="G8" s="4" t="s">
        <v>22</v>
      </c>
      <c r="H8" s="4">
        <v>0.21313726199037136</v>
      </c>
    </row>
    <row r="9" spans="1:12" ht="20.399999999999999" thickBot="1" x14ac:dyDescent="0.55000000000000004">
      <c r="A9">
        <f t="shared" si="0"/>
        <v>2.333370979153139</v>
      </c>
      <c r="B9">
        <v>0.99174463170140459</v>
      </c>
      <c r="C9">
        <v>0.49018811123537387</v>
      </c>
      <c r="D9">
        <f t="shared" si="1"/>
        <v>2.5599799580089693</v>
      </c>
      <c r="E9">
        <f t="shared" si="2"/>
        <v>5.1351629298082152E-2</v>
      </c>
      <c r="G9" s="5" t="s">
        <v>23</v>
      </c>
      <c r="H9" s="5">
        <v>26</v>
      </c>
    </row>
    <row r="10" spans="1:12" x14ac:dyDescent="0.5">
      <c r="A10">
        <f t="shared" si="0"/>
        <v>2.3749608595418783</v>
      </c>
      <c r="B10">
        <v>0.37265528069640708</v>
      </c>
      <c r="C10">
        <v>0.97206687558818472</v>
      </c>
      <c r="D10">
        <f t="shared" si="1"/>
        <v>2.1366837571503225</v>
      </c>
      <c r="E10">
        <f t="shared" si="2"/>
        <v>5.6775977524115943E-2</v>
      </c>
    </row>
    <row r="11" spans="1:12" ht="20.399999999999999" thickBot="1" x14ac:dyDescent="0.55000000000000004">
      <c r="A11">
        <f t="shared" si="0"/>
        <v>1.9106930217586482</v>
      </c>
      <c r="B11">
        <v>0.96967967270517452</v>
      </c>
      <c r="C11">
        <v>2.6749597438917583E-2</v>
      </c>
      <c r="D11">
        <f t="shared" si="1"/>
        <v>1.4549448736093251</v>
      </c>
      <c r="E11">
        <f t="shared" si="2"/>
        <v>0.20770637454153734</v>
      </c>
      <c r="G11" t="s">
        <v>24</v>
      </c>
    </row>
    <row r="12" spans="1:12" x14ac:dyDescent="0.5">
      <c r="A12">
        <f t="shared" si="0"/>
        <v>3.4609147521901935</v>
      </c>
      <c r="B12">
        <v>0.96183981484207992</v>
      </c>
      <c r="C12">
        <v>0.90820087827212215</v>
      </c>
      <c r="D12">
        <f t="shared" si="1"/>
        <v>3.0961447532514459</v>
      </c>
      <c r="E12">
        <f t="shared" si="2"/>
        <v>0.13305715212577393</v>
      </c>
      <c r="G12" s="6"/>
      <c r="H12" s="6" t="s">
        <v>28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 x14ac:dyDescent="0.5">
      <c r="A13">
        <f t="shared" si="0"/>
        <v>1.1490990424836038</v>
      </c>
      <c r="B13">
        <v>0.42735960116938776</v>
      </c>
      <c r="C13">
        <v>0.58348419132926721</v>
      </c>
      <c r="D13">
        <f t="shared" si="1"/>
        <v>1.3608361472917538</v>
      </c>
      <c r="E13">
        <f t="shared" si="2"/>
        <v>4.4832601552537502E-2</v>
      </c>
      <c r="G13" s="4" t="s">
        <v>25</v>
      </c>
      <c r="H13" s="4">
        <v>2</v>
      </c>
      <c r="I13" s="4">
        <v>18.437290046342419</v>
      </c>
      <c r="J13" s="4">
        <v>9.2186450231712094</v>
      </c>
      <c r="K13" s="4">
        <v>202.93096814821936</v>
      </c>
      <c r="L13" s="4">
        <v>2.444662103658743E-15</v>
      </c>
    </row>
    <row r="14" spans="1:12" x14ac:dyDescent="0.5">
      <c r="A14">
        <f t="shared" si="0"/>
        <v>2.8218035418611298</v>
      </c>
      <c r="B14">
        <v>0.88211610043386501</v>
      </c>
      <c r="C14">
        <v>0.80270842782340623</v>
      </c>
      <c r="D14">
        <f t="shared" si="1"/>
        <v>2.8738151851255154</v>
      </c>
      <c r="E14">
        <f t="shared" si="2"/>
        <v>2.7052110350617043E-3</v>
      </c>
      <c r="G14" s="4" t="s">
        <v>26</v>
      </c>
      <c r="H14" s="4">
        <v>23</v>
      </c>
      <c r="I14" s="4">
        <v>1.0448323263213006</v>
      </c>
      <c r="J14" s="4">
        <v>4.5427492448752202E-2</v>
      </c>
      <c r="K14" s="4"/>
      <c r="L14" s="4"/>
    </row>
    <row r="15" spans="1:12" ht="20.399999999999999" thickBot="1" x14ac:dyDescent="0.55000000000000004">
      <c r="A15">
        <f t="shared" si="0"/>
        <v>1.6107348035965607</v>
      </c>
      <c r="B15">
        <v>0.15653785205438753</v>
      </c>
      <c r="C15">
        <v>0.8735515676574418</v>
      </c>
      <c r="D15">
        <f t="shared" si="1"/>
        <v>1.3417577357689181</v>
      </c>
      <c r="E15">
        <f t="shared" si="2"/>
        <v>7.234866301715627E-2</v>
      </c>
      <c r="G15" s="5" t="s">
        <v>11</v>
      </c>
      <c r="H15" s="5">
        <v>25</v>
      </c>
      <c r="I15" s="5">
        <v>19.482122372663721</v>
      </c>
      <c r="J15" s="5"/>
      <c r="K15" s="5"/>
      <c r="L15" s="5"/>
    </row>
    <row r="16" spans="1:12" ht="20.399999999999999" thickBot="1" x14ac:dyDescent="0.55000000000000004">
      <c r="A16">
        <f t="shared" si="0"/>
        <v>1.4920696123686306</v>
      </c>
      <c r="B16">
        <v>0.68574141746053441</v>
      </c>
      <c r="C16">
        <v>0.47701623479019084</v>
      </c>
      <c r="D16">
        <f t="shared" si="1"/>
        <v>1.7813948392432359</v>
      </c>
      <c r="E16">
        <f t="shared" si="2"/>
        <v>8.3709086906041869E-2</v>
      </c>
    </row>
    <row r="17" spans="1:16" x14ac:dyDescent="0.5">
      <c r="A17">
        <f t="shared" si="0"/>
        <v>2.8296837834863631</v>
      </c>
      <c r="B17">
        <v>0.97367202609191994</v>
      </c>
      <c r="C17">
        <v>0.72541985818200294</v>
      </c>
      <c r="D17">
        <f t="shared" si="1"/>
        <v>2.9058544093312055</v>
      </c>
      <c r="E17">
        <f t="shared" si="2"/>
        <v>5.8019642415949833E-3</v>
      </c>
      <c r="G17" s="6"/>
      <c r="H17" s="6" t="s">
        <v>33</v>
      </c>
      <c r="I17" s="6" t="s">
        <v>22</v>
      </c>
      <c r="J17" s="6" t="s">
        <v>34</v>
      </c>
      <c r="K17" s="6" t="s">
        <v>35</v>
      </c>
      <c r="L17" s="6" t="s">
        <v>36</v>
      </c>
      <c r="M17" s="6" t="s">
        <v>37</v>
      </c>
      <c r="N17" s="6" t="s">
        <v>38</v>
      </c>
      <c r="O17" s="6" t="s">
        <v>39</v>
      </c>
      <c r="P17" s="8" t="s">
        <v>41</v>
      </c>
    </row>
    <row r="18" spans="1:16" x14ac:dyDescent="0.5">
      <c r="A18">
        <f t="shared" si="0"/>
        <v>2.7999203713005354</v>
      </c>
      <c r="B18">
        <v>0.63482014785978069</v>
      </c>
      <c r="C18">
        <v>0.95048349499608953</v>
      </c>
      <c r="D18">
        <f t="shared" si="1"/>
        <v>2.6803883098659842</v>
      </c>
      <c r="E18">
        <f t="shared" si="2"/>
        <v>1.4287913710793321E-2</v>
      </c>
      <c r="G18" s="4" t="s">
        <v>27</v>
      </c>
      <c r="H18" s="4">
        <v>-0.5955234041767099</v>
      </c>
      <c r="I18" s="4">
        <v>0.12617712505028209</v>
      </c>
      <c r="J18" s="4">
        <v>-4.7197414265017645</v>
      </c>
      <c r="K18" s="4">
        <v>9.3600415257183225E-5</v>
      </c>
      <c r="L18" s="4">
        <v>-0.85654067417277191</v>
      </c>
      <c r="M18" s="4">
        <v>-0.33450613418064784</v>
      </c>
      <c r="N18" s="4">
        <v>-0.85654067417277191</v>
      </c>
      <c r="O18" s="4">
        <v>-0.33450613418064784</v>
      </c>
      <c r="P18" s="4">
        <v>-3.5194295022709605</v>
      </c>
    </row>
    <row r="19" spans="1:16" x14ac:dyDescent="0.5">
      <c r="A19">
        <f t="shared" si="0"/>
        <v>2.6557625821736188</v>
      </c>
      <c r="B19">
        <v>0.97466209877912013</v>
      </c>
      <c r="C19">
        <v>0.66304954131472027</v>
      </c>
      <c r="D19">
        <f t="shared" si="1"/>
        <v>2.8198049627283521</v>
      </c>
      <c r="E19">
        <f t="shared" si="2"/>
        <v>2.6909902618063943E-2</v>
      </c>
      <c r="G19" s="4" t="s">
        <v>14</v>
      </c>
      <c r="H19" s="4">
        <v>2.1292207255405122</v>
      </c>
      <c r="I19" s="4">
        <v>0.13215608012979316</v>
      </c>
      <c r="J19" s="4">
        <v>16.111409504953247</v>
      </c>
      <c r="K19" s="4">
        <v>5.0705256575721191E-14</v>
      </c>
      <c r="L19" s="4">
        <v>1.8558350446168659</v>
      </c>
      <c r="M19" s="4">
        <v>2.4026064064641584</v>
      </c>
      <c r="N19" s="4">
        <v>1.8558350446168659</v>
      </c>
      <c r="O19" s="4">
        <v>2.4026064064641584</v>
      </c>
      <c r="P19" s="4">
        <v>3.1514429142479083</v>
      </c>
    </row>
    <row r="20" spans="1:16" ht="20.399999999999999" thickBot="1" x14ac:dyDescent="0.55000000000000004">
      <c r="A20">
        <f t="shared" si="0"/>
        <v>1.1279484139514306</v>
      </c>
      <c r="B20">
        <v>0.60146427732665653</v>
      </c>
      <c r="C20">
        <v>0.34939025553663328</v>
      </c>
      <c r="D20">
        <f t="shared" si="1"/>
        <v>1.2670175194839017</v>
      </c>
      <c r="E20">
        <f t="shared" si="2"/>
        <v>1.9340216113601583E-2</v>
      </c>
      <c r="G20" s="5" t="s">
        <v>16</v>
      </c>
      <c r="H20" s="5">
        <v>1.9373725514354678</v>
      </c>
      <c r="I20" s="5">
        <v>0.14785222349513649</v>
      </c>
      <c r="J20" s="5">
        <v>13.103438728462521</v>
      </c>
      <c r="K20" s="5">
        <v>3.7455408855601838E-12</v>
      </c>
      <c r="L20" s="5">
        <v>1.6315169240848757</v>
      </c>
      <c r="M20" s="5">
        <v>2.24322817878606</v>
      </c>
      <c r="N20" s="5">
        <v>1.6315169240848757</v>
      </c>
      <c r="O20" s="5">
        <v>2.24322817878606</v>
      </c>
      <c r="P20" s="4">
        <v>2.8589073327813925</v>
      </c>
    </row>
    <row r="21" spans="1:16" x14ac:dyDescent="0.5">
      <c r="A21">
        <f t="shared" si="0"/>
        <v>1.4182240503105352</v>
      </c>
      <c r="B21">
        <v>0.43429391592624478</v>
      </c>
      <c r="C21">
        <v>0.68667988622459852</v>
      </c>
      <c r="D21">
        <f t="shared" si="1"/>
        <v>1.6193336189613707</v>
      </c>
      <c r="E21">
        <f t="shared" si="2"/>
        <v>4.0445058602925126E-2</v>
      </c>
    </row>
    <row r="22" spans="1:16" x14ac:dyDescent="0.5">
      <c r="A22">
        <f t="shared" si="0"/>
        <v>1.7175842357586473</v>
      </c>
      <c r="B22">
        <v>0.34410330636134756</v>
      </c>
      <c r="C22">
        <v>0.82849167022435988</v>
      </c>
      <c r="D22">
        <f t="shared" si="1"/>
        <v>1.7209431197394394</v>
      </c>
      <c r="E22">
        <f t="shared" si="2"/>
        <v>1.128210159642174E-5</v>
      </c>
    </row>
    <row r="23" spans="1:16" x14ac:dyDescent="0.5">
      <c r="A23">
        <f t="shared" si="0"/>
        <v>1.3475428522921484</v>
      </c>
      <c r="B23">
        <v>0.73230077526267989</v>
      </c>
      <c r="C23">
        <v>0.25123632699150944</v>
      </c>
      <c r="D23">
        <f t="shared" si="1"/>
        <v>1.3696550520004132</v>
      </c>
      <c r="E23">
        <f t="shared" si="2"/>
        <v>4.8894937593818252E-4</v>
      </c>
    </row>
    <row r="24" spans="1:16" x14ac:dyDescent="0.5">
      <c r="A24">
        <f t="shared" si="0"/>
        <v>9.27967920931555E-2</v>
      </c>
      <c r="B24">
        <v>5.1130445781081946E-2</v>
      </c>
      <c r="C24">
        <v>0.18178285900380586</v>
      </c>
      <c r="D24">
        <f t="shared" si="1"/>
        <v>0.27896576265224887</v>
      </c>
      <c r="E24">
        <f t="shared" si="2"/>
        <v>3.4658885599032574E-2</v>
      </c>
    </row>
    <row r="25" spans="1:16" x14ac:dyDescent="0.5">
      <c r="A25">
        <f t="shared" si="0"/>
        <v>1.3714525168213332</v>
      </c>
      <c r="B25">
        <v>0.19409052915213976</v>
      </c>
      <c r="C25">
        <v>0.79649120390671102</v>
      </c>
      <c r="D25">
        <f t="shared" si="1"/>
        <v>1.2627418435436382</v>
      </c>
      <c r="E25">
        <f t="shared" si="2"/>
        <v>1.1818010484489752E-2</v>
      </c>
    </row>
    <row r="26" spans="1:16" x14ac:dyDescent="0.5">
      <c r="A26">
        <f t="shared" si="0"/>
        <v>2.6245598746010304</v>
      </c>
      <c r="B26">
        <v>0.52790104685700334</v>
      </c>
      <c r="C26">
        <v>0.96248024014687528</v>
      </c>
      <c r="D26">
        <f t="shared" si="1"/>
        <v>2.4844921957643709</v>
      </c>
      <c r="E26">
        <f t="shared" si="2"/>
        <v>1.9618954654689588E-2</v>
      </c>
    </row>
    <row r="27" spans="1:16" x14ac:dyDescent="0.5">
      <c r="A27">
        <f t="shared" si="0"/>
        <v>0.78441043152921586</v>
      </c>
      <c r="B27">
        <v>0.2834521866083366</v>
      </c>
      <c r="C27">
        <v>0.52515180472024003</v>
      </c>
      <c r="D27">
        <f t="shared" si="1"/>
        <v>0.91840553301353212</v>
      </c>
      <c r="E27">
        <f t="shared" si="2"/>
        <v>1.7954687221792213E-2</v>
      </c>
    </row>
    <row r="28" spans="1:16" x14ac:dyDescent="0.5">
      <c r="A28">
        <f>MAX(A2:A27)</f>
        <v>3.4609147521901935</v>
      </c>
    </row>
    <row r="29" spans="1:16" x14ac:dyDescent="0.5">
      <c r="A29">
        <f>MIN(A2:A27)</f>
        <v>9.27967920931555E-2</v>
      </c>
      <c r="D29" t="s">
        <v>7</v>
      </c>
      <c r="E29">
        <f>SUM(E2:E27)</f>
        <v>1.0153266293624361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02C0-D3C1-4C44-B76D-172E0496CFE7}">
  <dimension ref="A1:I29"/>
  <sheetViews>
    <sheetView workbookViewId="0">
      <selection activeCell="G30" sqref="G30"/>
    </sheetView>
  </sheetViews>
  <sheetFormatPr defaultRowHeight="19.8" x14ac:dyDescent="0.5"/>
  <sheetData>
    <row r="1" spans="1:9" x14ac:dyDescent="0.5">
      <c r="A1" t="s">
        <v>10</v>
      </c>
      <c r="B1" t="s">
        <v>15</v>
      </c>
      <c r="C1" t="s">
        <v>16</v>
      </c>
      <c r="D1" t="s">
        <v>43</v>
      </c>
      <c r="E1" t="s">
        <v>44</v>
      </c>
      <c r="F1" t="s">
        <v>40</v>
      </c>
      <c r="G1" t="s">
        <v>42</v>
      </c>
      <c r="I1" s="8" t="s">
        <v>41</v>
      </c>
    </row>
    <row r="2" spans="1:9" x14ac:dyDescent="0.5">
      <c r="A2">
        <f>B2^2+B2+C2^3+C2^2</f>
        <v>2.3135793925905874</v>
      </c>
      <c r="B2">
        <v>0.70744634197942091</v>
      </c>
      <c r="C2">
        <v>0.78666199681081872</v>
      </c>
      <c r="D2">
        <f>1/(1+EXP(-($I$2+$I$3*B2+$I$4*C2)))</f>
        <v>0.70306983077550778</v>
      </c>
      <c r="E2">
        <f>1/(1+EXP(-($I$5+$I$6*B2+$I$7*C2)))</f>
        <v>0.79536873548478615</v>
      </c>
      <c r="F2">
        <f>($A$28-$A$29)/(1+EXP(-($I$8+$I$9*D2+I10*E2)))+$A$29</f>
        <v>2.307931295748864</v>
      </c>
      <c r="G2">
        <f>(A2-F2)^2</f>
        <v>3.1900997933485897E-5</v>
      </c>
      <c r="H2" t="s">
        <v>45</v>
      </c>
      <c r="I2" s="4">
        <v>-0.67593549738786574</v>
      </c>
    </row>
    <row r="3" spans="1:9" x14ac:dyDescent="0.5">
      <c r="A3">
        <f t="shared" ref="A3:A27" si="0">B3^2+B3+C3^3+C3^2</f>
        <v>1.8720175802516132</v>
      </c>
      <c r="B3">
        <v>0.950893326189444</v>
      </c>
      <c r="C3">
        <v>0.12278105975302667</v>
      </c>
      <c r="D3">
        <f t="shared" ref="D3:D26" si="1">1/(1+EXP(-($I$2+$I$3*B3+$I$4*C3)))</f>
        <v>0.61673699374705349</v>
      </c>
      <c r="E3">
        <f t="shared" ref="E3:E27" si="2">1/(1+EXP(-($I$5+$I$6*B3+$I$7*C3)))</f>
        <v>0.75489044960016771</v>
      </c>
      <c r="F3">
        <f t="shared" ref="F3:F27" si="3">($A$28-$A$29)/(1+EXP(-($I$8+$I$9*D3+I11*E3)))+$A$29</f>
        <v>1.6708806774829568</v>
      </c>
      <c r="G3">
        <f t="shared" ref="G3:G27" si="4">(A3-F3)^2</f>
        <v>4.0456053655367967E-2</v>
      </c>
      <c r="H3" t="s">
        <v>46</v>
      </c>
      <c r="I3" s="4">
        <v>1.084652265719243</v>
      </c>
    </row>
    <row r="4" spans="1:9" x14ac:dyDescent="0.5">
      <c r="A4">
        <f t="shared" si="0"/>
        <v>0.4711434914173932</v>
      </c>
      <c r="B4">
        <v>0.34707618295686926</v>
      </c>
      <c r="C4">
        <v>5.8366100031926216E-2</v>
      </c>
      <c r="D4">
        <f t="shared" si="1"/>
        <v>0.43971790455861204</v>
      </c>
      <c r="E4">
        <f t="shared" si="2"/>
        <v>0.6710380846758619</v>
      </c>
      <c r="F4">
        <f t="shared" si="3"/>
        <v>0.36061927428347518</v>
      </c>
      <c r="G4">
        <f t="shared" si="4"/>
        <v>1.2215602573065459E-2</v>
      </c>
      <c r="H4" t="s">
        <v>47</v>
      </c>
      <c r="I4" s="4">
        <v>0.97953307967724823</v>
      </c>
    </row>
    <row r="5" spans="1:9" x14ac:dyDescent="0.5">
      <c r="A5">
        <f t="shared" si="0"/>
        <v>2.7059923308477192</v>
      </c>
      <c r="B5">
        <v>0.95459732979690248</v>
      </c>
      <c r="C5">
        <v>0.70248078238888467</v>
      </c>
      <c r="D5">
        <f t="shared" si="1"/>
        <v>0.74030873459684021</v>
      </c>
      <c r="E5">
        <f t="shared" si="2"/>
        <v>0.81188648249728868</v>
      </c>
      <c r="F5">
        <f t="shared" si="3"/>
        <v>2.8442340886024744</v>
      </c>
      <c r="G5">
        <f t="shared" si="4"/>
        <v>1.9110783587124425E-2</v>
      </c>
      <c r="H5" t="s">
        <v>48</v>
      </c>
      <c r="I5" s="4">
        <v>0.46373673923685643</v>
      </c>
    </row>
    <row r="6" spans="1:9" x14ac:dyDescent="0.5">
      <c r="A6">
        <f t="shared" si="0"/>
        <v>0.38226308119576002</v>
      </c>
      <c r="B6">
        <v>1.8192944216484097E-2</v>
      </c>
      <c r="C6">
        <v>0.49350512528106161</v>
      </c>
      <c r="D6">
        <f t="shared" si="1"/>
        <v>0.45690770047692836</v>
      </c>
      <c r="E6">
        <f t="shared" si="2"/>
        <v>0.68142835734311791</v>
      </c>
      <c r="F6">
        <f t="shared" si="3"/>
        <v>0.42176916084405386</v>
      </c>
      <c r="G6">
        <f t="shared" si="4"/>
        <v>1.5607303291773364E-3</v>
      </c>
      <c r="H6" t="s">
        <v>49</v>
      </c>
      <c r="I6" s="4">
        <v>0.62062246080846795</v>
      </c>
    </row>
    <row r="7" spans="1:9" x14ac:dyDescent="0.5">
      <c r="A7">
        <f t="shared" si="0"/>
        <v>1.3905936429255323</v>
      </c>
      <c r="B7">
        <v>0.18999765869247631</v>
      </c>
      <c r="C7">
        <v>0.80353814399385703</v>
      </c>
      <c r="D7">
        <f t="shared" si="1"/>
        <v>0.57865100557296978</v>
      </c>
      <c r="E7">
        <f t="shared" si="2"/>
        <v>0.74004697262792496</v>
      </c>
      <c r="F7">
        <f t="shared" si="3"/>
        <v>1.2664624206325379</v>
      </c>
      <c r="G7">
        <f t="shared" si="4"/>
        <v>1.5408560347952802E-2</v>
      </c>
      <c r="H7" t="s">
        <v>50</v>
      </c>
      <c r="I7" s="4">
        <v>0.57814200821403716</v>
      </c>
    </row>
    <row r="8" spans="1:9" x14ac:dyDescent="0.5">
      <c r="A8">
        <f t="shared" si="0"/>
        <v>0.75547058015320778</v>
      </c>
      <c r="B8">
        <v>0.35233046074294239</v>
      </c>
      <c r="C8">
        <v>0.44015013249403812</v>
      </c>
      <c r="D8">
        <f t="shared" si="1"/>
        <v>0.53428664336968601</v>
      </c>
      <c r="E8">
        <f t="shared" si="2"/>
        <v>0.71846702279805319</v>
      </c>
      <c r="F8">
        <f t="shared" si="3"/>
        <v>0.86767046465683129</v>
      </c>
      <c r="G8">
        <f t="shared" si="4"/>
        <v>1.2588814082626453E-2</v>
      </c>
      <c r="H8" t="s">
        <v>51</v>
      </c>
      <c r="I8" s="4">
        <v>-8.2190570867969637</v>
      </c>
    </row>
    <row r="9" spans="1:9" x14ac:dyDescent="0.5">
      <c r="A9">
        <f t="shared" si="0"/>
        <v>2.333370979153139</v>
      </c>
      <c r="B9">
        <v>0.99174463170140459</v>
      </c>
      <c r="C9">
        <v>0.49018811123537387</v>
      </c>
      <c r="D9">
        <f t="shared" si="1"/>
        <v>0.70680523556541652</v>
      </c>
      <c r="E9">
        <f t="shared" si="2"/>
        <v>0.79618746994197698</v>
      </c>
      <c r="F9">
        <f t="shared" si="3"/>
        <v>2.5916135990794462</v>
      </c>
      <c r="G9">
        <f t="shared" si="4"/>
        <v>6.6689250746403181E-2</v>
      </c>
      <c r="H9" t="s">
        <v>52</v>
      </c>
      <c r="I9" s="4">
        <v>13.122342089657984</v>
      </c>
    </row>
    <row r="10" spans="1:9" x14ac:dyDescent="0.5">
      <c r="A10">
        <f t="shared" si="0"/>
        <v>2.3749608595418783</v>
      </c>
      <c r="B10">
        <v>0.37265528069640708</v>
      </c>
      <c r="C10">
        <v>0.97206687558818472</v>
      </c>
      <c r="D10">
        <f t="shared" si="1"/>
        <v>0.66383634869560182</v>
      </c>
      <c r="E10">
        <f t="shared" si="2"/>
        <v>0.7785105651423847</v>
      </c>
      <c r="F10">
        <f t="shared" si="3"/>
        <v>2.1829991530780819</v>
      </c>
      <c r="G10">
        <f t="shared" si="4"/>
        <v>3.684929674849273E-2</v>
      </c>
      <c r="H10" t="s">
        <v>53</v>
      </c>
      <c r="I10" s="4">
        <v>-0.44495778753614695</v>
      </c>
    </row>
    <row r="11" spans="1:9" x14ac:dyDescent="0.5">
      <c r="A11">
        <f t="shared" si="0"/>
        <v>1.9106930217586482</v>
      </c>
      <c r="B11">
        <v>0.96967967270517452</v>
      </c>
      <c r="C11">
        <v>2.6749597438917583E-2</v>
      </c>
      <c r="D11">
        <f t="shared" si="1"/>
        <v>0.59917574120254513</v>
      </c>
      <c r="E11">
        <f t="shared" si="2"/>
        <v>0.74668446169070812</v>
      </c>
      <c r="F11">
        <f t="shared" si="3"/>
        <v>1.4798376909835982</v>
      </c>
      <c r="G11">
        <f t="shared" si="4"/>
        <v>0.18563631605727776</v>
      </c>
    </row>
    <row r="12" spans="1:9" x14ac:dyDescent="0.5">
      <c r="A12">
        <f t="shared" si="0"/>
        <v>3.4609147521901935</v>
      </c>
      <c r="B12">
        <v>0.96183981484207992</v>
      </c>
      <c r="C12">
        <v>0.90820087827212215</v>
      </c>
      <c r="D12">
        <f t="shared" si="1"/>
        <v>0.77849873059865704</v>
      </c>
      <c r="E12">
        <f t="shared" si="2"/>
        <v>0.8300166418028051</v>
      </c>
      <c r="F12">
        <f t="shared" si="3"/>
        <v>3.0582460135112219</v>
      </c>
      <c r="G12">
        <f t="shared" si="4"/>
        <v>0.1621421131093139</v>
      </c>
    </row>
    <row r="13" spans="1:9" x14ac:dyDescent="0.5">
      <c r="A13">
        <f t="shared" si="0"/>
        <v>1.1490990424836038</v>
      </c>
      <c r="B13">
        <v>0.42735960116938776</v>
      </c>
      <c r="C13">
        <v>0.58348419132926721</v>
      </c>
      <c r="D13">
        <f t="shared" si="1"/>
        <v>0.58883299398010491</v>
      </c>
      <c r="E13">
        <f t="shared" si="2"/>
        <v>0.7438931042732817</v>
      </c>
      <c r="F13">
        <f t="shared" si="3"/>
        <v>1.3705866676325948</v>
      </c>
      <c r="G13">
        <f t="shared" si="4"/>
        <v>4.9056768094139953E-2</v>
      </c>
    </row>
    <row r="14" spans="1:9" x14ac:dyDescent="0.5">
      <c r="A14">
        <f t="shared" si="0"/>
        <v>2.8218035418611298</v>
      </c>
      <c r="B14">
        <v>0.88211610043386501</v>
      </c>
      <c r="C14">
        <v>0.80270842782340623</v>
      </c>
      <c r="D14">
        <f t="shared" si="1"/>
        <v>0.74405134526136463</v>
      </c>
      <c r="E14">
        <f t="shared" si="2"/>
        <v>0.81385817972676433</v>
      </c>
      <c r="F14">
        <f t="shared" si="3"/>
        <v>2.8685911834553326</v>
      </c>
      <c r="G14">
        <f t="shared" si="4"/>
        <v>2.1890834059475747E-3</v>
      </c>
    </row>
    <row r="15" spans="1:9" x14ac:dyDescent="0.5">
      <c r="A15">
        <f t="shared" si="0"/>
        <v>1.6107348035965607</v>
      </c>
      <c r="B15">
        <v>0.15653785205438753</v>
      </c>
      <c r="C15">
        <v>0.8735515676574418</v>
      </c>
      <c r="D15">
        <f t="shared" si="1"/>
        <v>0.586502702180694</v>
      </c>
      <c r="E15">
        <f t="shared" si="2"/>
        <v>0.74382109683703512</v>
      </c>
      <c r="F15">
        <f t="shared" si="3"/>
        <v>1.3464278536435583</v>
      </c>
      <c r="G15">
        <f t="shared" si="4"/>
        <v>6.9858163793458924E-2</v>
      </c>
    </row>
    <row r="16" spans="1:9" x14ac:dyDescent="0.5">
      <c r="A16">
        <f t="shared" si="0"/>
        <v>1.4920696123686306</v>
      </c>
      <c r="B16">
        <v>0.68574141746053441</v>
      </c>
      <c r="C16">
        <v>0.47701623479019084</v>
      </c>
      <c r="D16">
        <f t="shared" si="1"/>
        <v>0.63067383703252611</v>
      </c>
      <c r="E16">
        <f t="shared" si="2"/>
        <v>0.76225933381158284</v>
      </c>
      <c r="F16">
        <f t="shared" si="3"/>
        <v>1.8247213045933846</v>
      </c>
      <c r="G16">
        <f t="shared" si="4"/>
        <v>0.11065714833999246</v>
      </c>
    </row>
    <row r="17" spans="1:7" x14ac:dyDescent="0.5">
      <c r="A17">
        <f t="shared" si="0"/>
        <v>2.8296837834863631</v>
      </c>
      <c r="B17">
        <v>0.97367202609191994</v>
      </c>
      <c r="C17">
        <v>0.72541985818200294</v>
      </c>
      <c r="D17">
        <f t="shared" si="1"/>
        <v>0.74851969118247741</v>
      </c>
      <c r="E17">
        <f t="shared" si="2"/>
        <v>0.81568998548308325</v>
      </c>
      <c r="F17">
        <f t="shared" si="3"/>
        <v>2.8966725590531532</v>
      </c>
      <c r="G17">
        <f t="shared" si="4"/>
        <v>4.4874960519377836E-3</v>
      </c>
    </row>
    <row r="18" spans="1:7" x14ac:dyDescent="0.5">
      <c r="A18">
        <f t="shared" si="0"/>
        <v>2.7999203713005354</v>
      </c>
      <c r="B18">
        <v>0.63482014785978069</v>
      </c>
      <c r="C18">
        <v>0.95048349499608953</v>
      </c>
      <c r="D18">
        <f t="shared" si="1"/>
        <v>0.71983708440039795</v>
      </c>
      <c r="E18">
        <f t="shared" si="2"/>
        <v>0.80332943549057922</v>
      </c>
      <c r="F18">
        <f t="shared" si="3"/>
        <v>2.6972749426531513</v>
      </c>
      <c r="G18">
        <f t="shared" si="4"/>
        <v>1.0536084022205227E-2</v>
      </c>
    </row>
    <row r="19" spans="1:7" x14ac:dyDescent="0.5">
      <c r="A19">
        <f t="shared" si="0"/>
        <v>2.6557625821736188</v>
      </c>
      <c r="B19">
        <v>0.97466209877912013</v>
      </c>
      <c r="C19">
        <v>0.66304954131472027</v>
      </c>
      <c r="D19">
        <f t="shared" si="1"/>
        <v>0.7370540860359337</v>
      </c>
      <c r="E19">
        <f t="shared" si="2"/>
        <v>0.81030154486198425</v>
      </c>
      <c r="F19">
        <f t="shared" si="3"/>
        <v>2.8224269160950293</v>
      </c>
      <c r="G19">
        <f t="shared" si="4"/>
        <v>2.7777000201467405E-2</v>
      </c>
    </row>
    <row r="20" spans="1:7" x14ac:dyDescent="0.5">
      <c r="A20">
        <f t="shared" si="0"/>
        <v>1.1279484139514306</v>
      </c>
      <c r="B20">
        <v>0.60146427732665653</v>
      </c>
      <c r="C20">
        <v>0.34939025553663328</v>
      </c>
      <c r="D20">
        <f t="shared" si="1"/>
        <v>0.57900335482418908</v>
      </c>
      <c r="E20">
        <f t="shared" si="2"/>
        <v>0.73866012948819582</v>
      </c>
      <c r="F20">
        <f t="shared" si="3"/>
        <v>1.2700005326153398</v>
      </c>
      <c r="G20">
        <f t="shared" si="4"/>
        <v>2.0178804416905345E-2</v>
      </c>
    </row>
    <row r="21" spans="1:7" x14ac:dyDescent="0.5">
      <c r="A21">
        <f t="shared" si="0"/>
        <v>1.4182240503105352</v>
      </c>
      <c r="B21">
        <v>0.43429391592624478</v>
      </c>
      <c r="C21">
        <v>0.68667988622459852</v>
      </c>
      <c r="D21">
        <f t="shared" si="1"/>
        <v>0.61485061082527115</v>
      </c>
      <c r="E21">
        <f t="shared" si="2"/>
        <v>0.75588831475445051</v>
      </c>
      <c r="F21">
        <f t="shared" si="3"/>
        <v>1.6501370348656921</v>
      </c>
      <c r="G21">
        <f t="shared" si="4"/>
        <v>5.3783632405280418E-2</v>
      </c>
    </row>
    <row r="22" spans="1:7" x14ac:dyDescent="0.5">
      <c r="A22">
        <f t="shared" si="0"/>
        <v>1.7175842357586473</v>
      </c>
      <c r="B22">
        <v>0.34410330636134756</v>
      </c>
      <c r="C22">
        <v>0.82849167022435988</v>
      </c>
      <c r="D22">
        <f t="shared" si="1"/>
        <v>0.62453261186866516</v>
      </c>
      <c r="E22">
        <f t="shared" si="2"/>
        <v>0.76065626339821013</v>
      </c>
      <c r="F22">
        <f t="shared" si="3"/>
        <v>1.7568782901357394</v>
      </c>
      <c r="G22">
        <f t="shared" si="4"/>
        <v>1.544022709389871E-3</v>
      </c>
    </row>
    <row r="23" spans="1:7" x14ac:dyDescent="0.5">
      <c r="A23">
        <f t="shared" si="0"/>
        <v>1.3475428522921484</v>
      </c>
      <c r="B23">
        <v>0.73230077526267989</v>
      </c>
      <c r="C23">
        <v>0.25123632699150944</v>
      </c>
      <c r="D23">
        <f t="shared" si="1"/>
        <v>0.59011734385237857</v>
      </c>
      <c r="E23">
        <f t="shared" si="2"/>
        <v>0.74335297903099218</v>
      </c>
      <c r="F23">
        <f t="shared" si="3"/>
        <v>1.3839789560244546</v>
      </c>
      <c r="G23">
        <f t="shared" si="4"/>
        <v>1.3275896551913787E-3</v>
      </c>
    </row>
    <row r="24" spans="1:7" x14ac:dyDescent="0.5">
      <c r="A24">
        <f t="shared" si="0"/>
        <v>9.27967920931555E-2</v>
      </c>
      <c r="B24">
        <v>5.1130445781081946E-2</v>
      </c>
      <c r="C24">
        <v>0.18178285900380586</v>
      </c>
      <c r="D24">
        <f t="shared" si="1"/>
        <v>0.39116581195919103</v>
      </c>
      <c r="E24">
        <f t="shared" si="2"/>
        <v>0.64578573012294838</v>
      </c>
      <c r="F24">
        <f t="shared" si="3"/>
        <v>0.23993824196131217</v>
      </c>
      <c r="G24">
        <f t="shared" si="4"/>
        <v>2.165060626930326E-2</v>
      </c>
    </row>
    <row r="25" spans="1:7" x14ac:dyDescent="0.5">
      <c r="A25">
        <f t="shared" si="0"/>
        <v>1.3714525168213332</v>
      </c>
      <c r="B25">
        <v>0.19409052915213976</v>
      </c>
      <c r="C25">
        <v>0.79649120390671102</v>
      </c>
      <c r="D25">
        <f t="shared" si="1"/>
        <v>0.57805028541960857</v>
      </c>
      <c r="E25">
        <f t="shared" si="2"/>
        <v>0.73975175605234533</v>
      </c>
      <c r="F25">
        <f t="shared" si="3"/>
        <v>1.260441733180941</v>
      </c>
      <c r="G25">
        <f t="shared" si="4"/>
        <v>1.2323394084453966E-2</v>
      </c>
    </row>
    <row r="26" spans="1:7" x14ac:dyDescent="0.5">
      <c r="A26">
        <f t="shared" si="0"/>
        <v>2.6245598746010304</v>
      </c>
      <c r="B26">
        <v>0.52790104685700334</v>
      </c>
      <c r="C26">
        <v>0.96248024014687528</v>
      </c>
      <c r="D26">
        <f t="shared" si="1"/>
        <v>0.6983461656141251</v>
      </c>
      <c r="E26">
        <f t="shared" si="2"/>
        <v>0.79377205425050656</v>
      </c>
      <c r="F26">
        <f t="shared" si="3"/>
        <v>2.5181259227219552</v>
      </c>
      <c r="G26">
        <f t="shared" si="4"/>
        <v>1.1328186112597277E-2</v>
      </c>
    </row>
    <row r="27" spans="1:7" x14ac:dyDescent="0.5">
      <c r="A27">
        <f t="shared" si="0"/>
        <v>0.78441043152921586</v>
      </c>
      <c r="B27">
        <v>0.2834521866083366</v>
      </c>
      <c r="C27">
        <v>0.52515180472024003</v>
      </c>
      <c r="D27">
        <f>1/(1+EXP(-($I$2+$I$3*B27+$I$4*C27)))</f>
        <v>0.53641419525534006</v>
      </c>
      <c r="E27">
        <f t="shared" si="2"/>
        <v>0.71975887197848432</v>
      </c>
      <c r="F27">
        <f t="shared" si="3"/>
        <v>0.88445214687508844</v>
      </c>
      <c r="G27">
        <f t="shared" si="4"/>
        <v>1.0008344809344599E-2</v>
      </c>
    </row>
    <row r="28" spans="1:7" x14ac:dyDescent="0.5">
      <c r="A28">
        <f>MAX(A2:A27)</f>
        <v>3.4609147521901935</v>
      </c>
    </row>
    <row r="29" spans="1:7" x14ac:dyDescent="0.5">
      <c r="A29">
        <f>MIN(A2:A27)</f>
        <v>9.27967920931555E-2</v>
      </c>
      <c r="F29" t="s">
        <v>7</v>
      </c>
      <c r="G29">
        <f>SUM(G2:G27)</f>
        <v>0.95939574660635096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60AB-1583-4DC2-B93F-DCB95CC02470}">
  <dimension ref="A1:K29"/>
  <sheetViews>
    <sheetView tabSelected="1" topLeftCell="A16" workbookViewId="0">
      <selection activeCell="F2" sqref="F2"/>
    </sheetView>
  </sheetViews>
  <sheetFormatPr defaultRowHeight="19.8" x14ac:dyDescent="0.5"/>
  <sheetData>
    <row r="1" spans="1:11" x14ac:dyDescent="0.5">
      <c r="A1" t="s">
        <v>10</v>
      </c>
      <c r="B1" t="s">
        <v>15</v>
      </c>
      <c r="C1" t="s">
        <v>16</v>
      </c>
      <c r="D1" t="s">
        <v>43</v>
      </c>
      <c r="E1" t="s">
        <v>44</v>
      </c>
      <c r="F1" t="s">
        <v>54</v>
      </c>
      <c r="G1" t="s">
        <v>55</v>
      </c>
      <c r="H1" t="s">
        <v>40</v>
      </c>
      <c r="I1" t="s">
        <v>42</v>
      </c>
      <c r="K1" s="8" t="s">
        <v>41</v>
      </c>
    </row>
    <row r="2" spans="1:11" x14ac:dyDescent="0.5">
      <c r="A2">
        <f>B2^2+B2+C2^3+C2^2</f>
        <v>2.3135793925905874</v>
      </c>
      <c r="B2">
        <v>0.70744634197942091</v>
      </c>
      <c r="C2">
        <v>0.78666199681081872</v>
      </c>
      <c r="D2">
        <f>1/(1+EXP(-($K$2+$K$3*B2+$K$4*C2)))</f>
        <v>0.54891276514163023</v>
      </c>
      <c r="E2">
        <f>1/(1+EXP(-($K$5+$K$6*B2+$K$7*C2)))</f>
        <v>0.54891276080518547</v>
      </c>
      <c r="F2">
        <f>1/(1+EXP(-($K$8+$K$9*D2+$K$10*E2)))</f>
        <v>0.89954460039167006</v>
      </c>
      <c r="G2">
        <f>1/(1+EXP(-($K$11+$K$12*D2+$K$13*E2)))</f>
        <v>0.89954460187863328</v>
      </c>
      <c r="H2">
        <f>($A$28-$A$29)/(1+EXP(-($K$14+$K$15*F2+$K$16*G2)))+$A$29</f>
        <v>2.5278187995101957</v>
      </c>
      <c r="I2">
        <f>(A2-H2)^2</f>
        <v>4.5898523477265508E-2</v>
      </c>
      <c r="J2" t="s">
        <v>45</v>
      </c>
      <c r="K2" s="4">
        <v>-0.65063012218074678</v>
      </c>
    </row>
    <row r="3" spans="1:11" x14ac:dyDescent="0.5">
      <c r="A3">
        <f t="shared" ref="A3:A27" si="0">B3^2+B3+C3^3+C3^2</f>
        <v>1.8720175802516132</v>
      </c>
      <c r="B3">
        <v>0.950893326189444</v>
      </c>
      <c r="C3">
        <v>0.12278105975302667</v>
      </c>
      <c r="D3">
        <f t="shared" ref="D3:D27" si="1">1/(1+EXP(-($K$2+$K$3*B3+$K$4*C3)))</f>
        <v>0.49598777388842424</v>
      </c>
      <c r="E3">
        <f t="shared" ref="E3:E27" si="2">1/(1+EXP(-($K$5+$K$6*B3+$K$7*C3)))</f>
        <v>0.49598776261881045</v>
      </c>
      <c r="F3">
        <f t="shared" ref="F3:F27" si="3">1/(1+EXP(-($K$8+$K$9*D3+$K$10*E3)))</f>
        <v>0.88568305163527672</v>
      </c>
      <c r="G3">
        <f t="shared" ref="G3:G27" si="4">1/(1+EXP(-($K$11+$K$12*D3+$K$13*E3)))</f>
        <v>0.88568305311367601</v>
      </c>
      <c r="H3">
        <f t="shared" ref="H3:H27" si="5">($A$28-$A$29)/(1+EXP(-($K$14+$K$15*F3+$K$16*G3)))+$A$29</f>
        <v>1.663318369315828</v>
      </c>
      <c r="I3">
        <f t="shared" ref="I3:I27" si="6">(A3-H3)^2</f>
        <v>4.3555360645219386E-2</v>
      </c>
      <c r="J3" t="s">
        <v>46</v>
      </c>
      <c r="K3" s="4">
        <v>0.5977523276719906</v>
      </c>
    </row>
    <row r="4" spans="1:11" x14ac:dyDescent="0.5">
      <c r="A4">
        <f t="shared" si="0"/>
        <v>0.4711434914173932</v>
      </c>
      <c r="B4">
        <v>0.34707618295686926</v>
      </c>
      <c r="C4">
        <v>5.8366100031926216E-2</v>
      </c>
      <c r="D4">
        <f t="shared" si="1"/>
        <v>0.39850367990080815</v>
      </c>
      <c r="E4">
        <f t="shared" si="2"/>
        <v>0.39850367084858623</v>
      </c>
      <c r="F4">
        <f t="shared" si="3"/>
        <v>0.85578210974755864</v>
      </c>
      <c r="G4">
        <f t="shared" si="4"/>
        <v>0.85578211112831482</v>
      </c>
      <c r="H4">
        <f t="shared" si="5"/>
        <v>0.34937121629342344</v>
      </c>
      <c r="I4">
        <f t="shared" si="6"/>
        <v>1.4828486988867785E-2</v>
      </c>
      <c r="J4" t="s">
        <v>47</v>
      </c>
      <c r="K4" s="4">
        <v>0.53902592373745262</v>
      </c>
    </row>
    <row r="5" spans="1:11" x14ac:dyDescent="0.5">
      <c r="A5">
        <f t="shared" si="0"/>
        <v>2.7059923308477192</v>
      </c>
      <c r="B5">
        <v>0.95459732979690248</v>
      </c>
      <c r="C5">
        <v>0.70248078238888467</v>
      </c>
      <c r="D5">
        <f t="shared" si="1"/>
        <v>0.57410953242861651</v>
      </c>
      <c r="E5">
        <f t="shared" si="2"/>
        <v>0.57410952644965252</v>
      </c>
      <c r="F5">
        <f t="shared" si="3"/>
        <v>0.90560432983772321</v>
      </c>
      <c r="G5">
        <f t="shared" si="4"/>
        <v>0.90560433131983842</v>
      </c>
      <c r="H5">
        <f t="shared" si="5"/>
        <v>2.8144962558582063</v>
      </c>
      <c r="I5">
        <f t="shared" si="6"/>
        <v>1.1773101742681411E-2</v>
      </c>
      <c r="J5" t="s">
        <v>48</v>
      </c>
      <c r="K5" s="4">
        <v>-0.65063015650188261</v>
      </c>
    </row>
    <row r="6" spans="1:11" x14ac:dyDescent="0.5">
      <c r="A6">
        <f t="shared" si="0"/>
        <v>0.38226308119576002</v>
      </c>
      <c r="B6">
        <v>1.8192944216484097E-2</v>
      </c>
      <c r="C6">
        <v>0.49350512528106161</v>
      </c>
      <c r="D6">
        <f t="shared" si="1"/>
        <v>0.40763684515586995</v>
      </c>
      <c r="E6">
        <f t="shared" si="2"/>
        <v>0.40763684105101294</v>
      </c>
      <c r="F6">
        <f t="shared" si="3"/>
        <v>0.85883855682035648</v>
      </c>
      <c r="G6">
        <f t="shared" si="4"/>
        <v>0.85883855821545574</v>
      </c>
      <c r="H6">
        <f t="shared" si="5"/>
        <v>0.4127337947002705</v>
      </c>
      <c r="I6">
        <f t="shared" si="6"/>
        <v>9.2846438147395685E-4</v>
      </c>
      <c r="J6" t="s">
        <v>49</v>
      </c>
      <c r="K6" s="4">
        <v>0.59775231174821608</v>
      </c>
    </row>
    <row r="7" spans="1:11" x14ac:dyDescent="0.5">
      <c r="A7">
        <f t="shared" si="0"/>
        <v>1.3905936429255323</v>
      </c>
      <c r="B7">
        <v>0.18999765869247631</v>
      </c>
      <c r="C7">
        <v>0.80353814399385703</v>
      </c>
      <c r="D7">
        <f t="shared" si="1"/>
        <v>0.47404069032859703</v>
      </c>
      <c r="E7">
        <f t="shared" si="2"/>
        <v>0.47404068816659123</v>
      </c>
      <c r="F7">
        <f t="shared" si="3"/>
        <v>0.87946167284001386</v>
      </c>
      <c r="G7">
        <f t="shared" si="4"/>
        <v>0.87946167430643785</v>
      </c>
      <c r="H7">
        <f t="shared" si="5"/>
        <v>1.2661837872398656</v>
      </c>
      <c r="I7">
        <f t="shared" si="6"/>
        <v>1.5477812191728431E-2</v>
      </c>
      <c r="J7" t="s">
        <v>50</v>
      </c>
      <c r="K7" s="4">
        <v>0.53902595942364717</v>
      </c>
    </row>
    <row r="8" spans="1:11" x14ac:dyDescent="0.5">
      <c r="A8">
        <f t="shared" si="0"/>
        <v>0.75547058015320778</v>
      </c>
      <c r="B8">
        <v>0.35233046074294239</v>
      </c>
      <c r="C8">
        <v>0.44015013249403812</v>
      </c>
      <c r="D8">
        <f t="shared" si="1"/>
        <v>0.44948012116537789</v>
      </c>
      <c r="E8">
        <f t="shared" si="2"/>
        <v>0.44948011517113362</v>
      </c>
      <c r="F8">
        <f t="shared" si="3"/>
        <v>0.87215518262350189</v>
      </c>
      <c r="G8">
        <f t="shared" si="4"/>
        <v>0.87215518406998283</v>
      </c>
      <c r="H8">
        <f t="shared" si="5"/>
        <v>0.87066809395177069</v>
      </c>
      <c r="I8">
        <f t="shared" si="6"/>
        <v>1.3270467185370092E-2</v>
      </c>
      <c r="J8" t="s">
        <v>51</v>
      </c>
      <c r="K8" s="4">
        <v>0.69047716087328048</v>
      </c>
    </row>
    <row r="9" spans="1:11" x14ac:dyDescent="0.5">
      <c r="A9">
        <f t="shared" si="0"/>
        <v>2.333370979153139</v>
      </c>
      <c r="B9">
        <v>0.99174463170140459</v>
      </c>
      <c r="C9">
        <v>0.49018811123537387</v>
      </c>
      <c r="D9">
        <f t="shared" si="1"/>
        <v>0.55142047196558663</v>
      </c>
      <c r="E9">
        <f t="shared" si="2"/>
        <v>0.55142046389671107</v>
      </c>
      <c r="F9">
        <f t="shared" si="3"/>
        <v>0.90016284606842689</v>
      </c>
      <c r="G9">
        <f t="shared" si="4"/>
        <v>0.90016284755514742</v>
      </c>
      <c r="H9">
        <f t="shared" si="5"/>
        <v>2.560381505764584</v>
      </c>
      <c r="I9">
        <f t="shared" si="6"/>
        <v>5.15337791924056E-2</v>
      </c>
      <c r="J9" t="s">
        <v>52</v>
      </c>
      <c r="K9" s="4">
        <v>1.36788368979161</v>
      </c>
    </row>
    <row r="10" spans="1:11" x14ac:dyDescent="0.5">
      <c r="A10">
        <f t="shared" si="0"/>
        <v>2.3749608595418783</v>
      </c>
      <c r="B10">
        <v>0.37265528069640708</v>
      </c>
      <c r="C10">
        <v>0.97206687558818472</v>
      </c>
      <c r="D10">
        <f t="shared" si="1"/>
        <v>0.52400520166848674</v>
      </c>
      <c r="E10">
        <f t="shared" si="2"/>
        <v>0.52400520028023234</v>
      </c>
      <c r="F10">
        <f t="shared" si="3"/>
        <v>0.89321725575625655</v>
      </c>
      <c r="G10">
        <f t="shared" si="4"/>
        <v>0.89321725724255807</v>
      </c>
      <c r="H10">
        <f t="shared" si="5"/>
        <v>2.1572735945948871</v>
      </c>
      <c r="I10">
        <f t="shared" si="6"/>
        <v>4.7387745320101544E-2</v>
      </c>
      <c r="J10" t="s">
        <v>53</v>
      </c>
      <c r="K10" s="4">
        <v>1.3678836891357793</v>
      </c>
    </row>
    <row r="11" spans="1:11" x14ac:dyDescent="0.5">
      <c r="A11">
        <f t="shared" si="0"/>
        <v>1.9106930217586482</v>
      </c>
      <c r="B11">
        <v>0.96967967270517452</v>
      </c>
      <c r="C11">
        <v>2.6749597438917583E-2</v>
      </c>
      <c r="D11">
        <f t="shared" si="1"/>
        <v>0.48585799437933569</v>
      </c>
      <c r="E11">
        <f t="shared" si="2"/>
        <v>0.4858579821872207</v>
      </c>
      <c r="F11">
        <f t="shared" si="3"/>
        <v>0.88284704718115437</v>
      </c>
      <c r="G11">
        <f t="shared" si="4"/>
        <v>0.88284704865468544</v>
      </c>
      <c r="H11">
        <f t="shared" si="5"/>
        <v>1.4778377919498049</v>
      </c>
      <c r="I11">
        <f t="shared" si="6"/>
        <v>0.18736364997286653</v>
      </c>
      <c r="J11" t="s">
        <v>56</v>
      </c>
      <c r="K11" s="4">
        <v>0.69047715810423116</v>
      </c>
    </row>
    <row r="12" spans="1:11" x14ac:dyDescent="0.5">
      <c r="A12">
        <f t="shared" si="0"/>
        <v>3.4609147521901935</v>
      </c>
      <c r="B12">
        <v>0.96183981484207992</v>
      </c>
      <c r="C12">
        <v>0.90820087827212215</v>
      </c>
      <c r="D12">
        <f t="shared" si="1"/>
        <v>0.6020120380353936</v>
      </c>
      <c r="E12">
        <f t="shared" si="2"/>
        <v>0.60201203390791025</v>
      </c>
      <c r="F12">
        <f t="shared" si="3"/>
        <v>0.91193086502913312</v>
      </c>
      <c r="G12">
        <f t="shared" si="4"/>
        <v>0.91193086650005795</v>
      </c>
      <c r="H12">
        <f t="shared" si="5"/>
        <v>3.0366022544410685</v>
      </c>
      <c r="I12">
        <f t="shared" si="6"/>
        <v>0.18004109574610125</v>
      </c>
      <c r="J12" t="s">
        <v>57</v>
      </c>
      <c r="K12" s="4">
        <v>1.3678837223088527</v>
      </c>
    </row>
    <row r="13" spans="1:11" x14ac:dyDescent="0.5">
      <c r="A13">
        <f t="shared" si="0"/>
        <v>1.1490990424836038</v>
      </c>
      <c r="B13">
        <v>0.42735960116938776</v>
      </c>
      <c r="C13">
        <v>0.58348419132926721</v>
      </c>
      <c r="D13">
        <f t="shared" si="1"/>
        <v>0.4798454713290809</v>
      </c>
      <c r="E13">
        <f t="shared" si="2"/>
        <v>0.47984546626133262</v>
      </c>
      <c r="F13">
        <f t="shared" si="3"/>
        <v>0.88113503011397365</v>
      </c>
      <c r="G13">
        <f t="shared" si="4"/>
        <v>0.88113503158408446</v>
      </c>
      <c r="H13">
        <f t="shared" si="5"/>
        <v>1.3690966796612831</v>
      </c>
      <c r="I13">
        <f t="shared" si="6"/>
        <v>4.8398960363761817E-2</v>
      </c>
      <c r="J13" t="s">
        <v>58</v>
      </c>
      <c r="K13" s="4">
        <v>1.3678836916410257</v>
      </c>
    </row>
    <row r="14" spans="1:11" x14ac:dyDescent="0.5">
      <c r="A14">
        <f t="shared" si="0"/>
        <v>2.8218035418611298</v>
      </c>
      <c r="B14">
        <v>0.88211610043386501</v>
      </c>
      <c r="C14">
        <v>0.80270842782340623</v>
      </c>
      <c r="D14">
        <f t="shared" si="1"/>
        <v>0.57672353975449719</v>
      </c>
      <c r="E14">
        <f t="shared" si="2"/>
        <v>0.57672353494005546</v>
      </c>
      <c r="F14">
        <f t="shared" si="3"/>
        <v>0.90621389043969114</v>
      </c>
      <c r="G14">
        <f t="shared" si="4"/>
        <v>0.90621389192100743</v>
      </c>
      <c r="H14">
        <f t="shared" si="5"/>
        <v>2.8392598183608349</v>
      </c>
      <c r="I14">
        <f t="shared" si="6"/>
        <v>3.0472158923415473E-4</v>
      </c>
      <c r="J14" t="s">
        <v>59</v>
      </c>
      <c r="K14" s="4">
        <v>-70.051822906036136</v>
      </c>
    </row>
    <row r="15" spans="1:11" x14ac:dyDescent="0.5">
      <c r="A15">
        <f t="shared" si="0"/>
        <v>1.6107348035965607</v>
      </c>
      <c r="B15">
        <v>0.15653785205438753</v>
      </c>
      <c r="C15">
        <v>0.8735515676574418</v>
      </c>
      <c r="D15">
        <f t="shared" si="1"/>
        <v>0.47846525134611567</v>
      </c>
      <c r="E15">
        <f t="shared" si="2"/>
        <v>0.4784652499387117</v>
      </c>
      <c r="F15">
        <f t="shared" si="3"/>
        <v>0.88073898177008891</v>
      </c>
      <c r="G15">
        <f t="shared" si="4"/>
        <v>0.88073898323935751</v>
      </c>
      <c r="H15">
        <f t="shared" si="5"/>
        <v>1.3444098859520084</v>
      </c>
      <c r="I15">
        <f t="shared" si="6"/>
        <v>7.0928961758377596E-2</v>
      </c>
      <c r="J15" t="s">
        <v>60</v>
      </c>
      <c r="K15" s="4">
        <v>39.470542011548744</v>
      </c>
    </row>
    <row r="16" spans="1:11" x14ac:dyDescent="0.5">
      <c r="A16">
        <f t="shared" si="0"/>
        <v>1.4920696123686306</v>
      </c>
      <c r="B16">
        <v>0.68574141746053441</v>
      </c>
      <c r="C16">
        <v>0.47701623479019084</v>
      </c>
      <c r="D16">
        <f t="shared" si="1"/>
        <v>0.50409928887016764</v>
      </c>
      <c r="E16">
        <f t="shared" si="2"/>
        <v>0.50409928181618335</v>
      </c>
      <c r="F16">
        <f t="shared" si="3"/>
        <v>0.88791072404682425</v>
      </c>
      <c r="G16">
        <f t="shared" si="4"/>
        <v>0.88791072552833372</v>
      </c>
      <c r="H16">
        <f t="shared" si="5"/>
        <v>1.811216099475915</v>
      </c>
      <c r="I16">
        <f t="shared" si="6"/>
        <v>0.10185448023292007</v>
      </c>
      <c r="J16" t="s">
        <v>61</v>
      </c>
      <c r="K16" s="4">
        <v>39.470542011548709</v>
      </c>
    </row>
    <row r="17" spans="1:11" x14ac:dyDescent="0.5">
      <c r="A17">
        <f t="shared" si="0"/>
        <v>2.8296837834863631</v>
      </c>
      <c r="B17">
        <v>0.97367202609191994</v>
      </c>
      <c r="C17">
        <v>0.72541985818200294</v>
      </c>
      <c r="D17">
        <f t="shared" si="1"/>
        <v>0.57991018561185381</v>
      </c>
      <c r="E17">
        <f t="shared" si="2"/>
        <v>0.57991017978016557</v>
      </c>
      <c r="F17">
        <f t="shared" si="3"/>
        <v>0.90695220957769962</v>
      </c>
      <c r="G17">
        <f t="shared" si="4"/>
        <v>0.90695221105797019</v>
      </c>
      <c r="H17">
        <f t="shared" si="5"/>
        <v>2.868263332449779</v>
      </c>
      <c r="I17">
        <f t="shared" si="6"/>
        <v>1.4883815982206108E-3</v>
      </c>
      <c r="K17" s="4"/>
    </row>
    <row r="18" spans="1:11" x14ac:dyDescent="0.5">
      <c r="A18">
        <f t="shared" si="0"/>
        <v>2.7999203713005354</v>
      </c>
      <c r="B18">
        <v>0.63482014785978069</v>
      </c>
      <c r="C18">
        <v>0.95048349499608953</v>
      </c>
      <c r="D18">
        <f t="shared" si="1"/>
        <v>0.56000204165117495</v>
      </c>
      <c r="E18">
        <f t="shared" si="2"/>
        <v>0.56000203906133372</v>
      </c>
      <c r="F18">
        <f t="shared" si="3"/>
        <v>0.90225300126397312</v>
      </c>
      <c r="G18">
        <f t="shared" si="4"/>
        <v>0.90225300274945408</v>
      </c>
      <c r="H18">
        <f t="shared" si="5"/>
        <v>2.6649885303474541</v>
      </c>
      <c r="I18">
        <f t="shared" si="6"/>
        <v>1.8206601702987629E-2</v>
      </c>
      <c r="K18" s="4" t="s">
        <v>62</v>
      </c>
    </row>
    <row r="19" spans="1:11" x14ac:dyDescent="0.5">
      <c r="A19">
        <f t="shared" si="0"/>
        <v>2.6557625821736188</v>
      </c>
      <c r="B19">
        <v>0.97466209877912013</v>
      </c>
      <c r="C19">
        <v>0.66304954131472027</v>
      </c>
      <c r="D19">
        <f t="shared" si="1"/>
        <v>0.57184368067996383</v>
      </c>
      <c r="E19">
        <f t="shared" si="2"/>
        <v>0.5718436742701607</v>
      </c>
      <c r="F19">
        <f t="shared" si="3"/>
        <v>0.90507308688549992</v>
      </c>
      <c r="G19">
        <f t="shared" si="4"/>
        <v>0.90507308836826383</v>
      </c>
      <c r="H19">
        <f t="shared" si="5"/>
        <v>2.7923068332783672</v>
      </c>
      <c r="I19">
        <f t="shared" si="6"/>
        <v>1.8644332509756563E-2</v>
      </c>
      <c r="K19" s="4" t="s">
        <v>62</v>
      </c>
    </row>
    <row r="20" spans="1:11" x14ac:dyDescent="0.5">
      <c r="A20">
        <f t="shared" si="0"/>
        <v>1.1279484139514306</v>
      </c>
      <c r="B20">
        <v>0.60146427732665653</v>
      </c>
      <c r="C20">
        <v>0.34939025553663328</v>
      </c>
      <c r="D20">
        <f t="shared" si="1"/>
        <v>0.47432932984038395</v>
      </c>
      <c r="E20">
        <f t="shared" si="2"/>
        <v>0.47432932200351874</v>
      </c>
      <c r="F20">
        <f t="shared" si="3"/>
        <v>0.87954535687677549</v>
      </c>
      <c r="G20">
        <f t="shared" si="4"/>
        <v>0.87954535834339187</v>
      </c>
      <c r="H20">
        <f t="shared" si="5"/>
        <v>1.2712398750617906</v>
      </c>
      <c r="I20">
        <f t="shared" si="6"/>
        <v>2.0532442827141797E-2</v>
      </c>
      <c r="K20" s="4" t="s">
        <v>62</v>
      </c>
    </row>
    <row r="21" spans="1:11" x14ac:dyDescent="0.5">
      <c r="A21">
        <f t="shared" si="0"/>
        <v>1.4182240503105352</v>
      </c>
      <c r="B21">
        <v>0.43429391592624478</v>
      </c>
      <c r="C21">
        <v>0.68667988622459852</v>
      </c>
      <c r="D21">
        <f t="shared" si="1"/>
        <v>0.49477727419407352</v>
      </c>
      <c r="E21">
        <f t="shared" si="2"/>
        <v>0.49477727001159427</v>
      </c>
      <c r="F21">
        <f t="shared" si="3"/>
        <v>0.8853473246949255</v>
      </c>
      <c r="G21">
        <f t="shared" si="4"/>
        <v>0.8853473261728011</v>
      </c>
      <c r="H21">
        <f t="shared" si="5"/>
        <v>1.6411249171790145</v>
      </c>
      <c r="I21">
        <f t="shared" si="6"/>
        <v>4.9684796450719541E-2</v>
      </c>
    </row>
    <row r="22" spans="1:11" x14ac:dyDescent="0.5">
      <c r="A22">
        <f t="shared" si="0"/>
        <v>1.7175842357586473</v>
      </c>
      <c r="B22">
        <v>0.34410330636134756</v>
      </c>
      <c r="C22">
        <v>0.82849167022435988</v>
      </c>
      <c r="D22">
        <f t="shared" si="1"/>
        <v>0.5004092294105843</v>
      </c>
      <c r="E22">
        <f t="shared" si="2"/>
        <v>0.50040922685187494</v>
      </c>
      <c r="F22">
        <f t="shared" si="3"/>
        <v>0.88690206132590022</v>
      </c>
      <c r="G22">
        <f t="shared" si="4"/>
        <v>0.88690206280608019</v>
      </c>
      <c r="H22">
        <f t="shared" si="5"/>
        <v>1.7441784326586354</v>
      </c>
      <c r="I22">
        <f t="shared" si="6"/>
        <v>7.0725130875533661E-4</v>
      </c>
    </row>
    <row r="23" spans="1:11" x14ac:dyDescent="0.5">
      <c r="A23">
        <f t="shared" si="0"/>
        <v>1.3475428522921484</v>
      </c>
      <c r="B23">
        <v>0.73230077526267989</v>
      </c>
      <c r="C23">
        <v>0.25123632699150944</v>
      </c>
      <c r="D23">
        <f t="shared" si="1"/>
        <v>0.48064149755462116</v>
      </c>
      <c r="E23">
        <f t="shared" si="2"/>
        <v>0.48064148831437808</v>
      </c>
      <c r="F23">
        <f t="shared" si="3"/>
        <v>0.88136292850811671</v>
      </c>
      <c r="G23">
        <f t="shared" si="4"/>
        <v>0.88136292997870336</v>
      </c>
      <c r="H23">
        <f t="shared" si="5"/>
        <v>1.3833878860785109</v>
      </c>
      <c r="I23">
        <f t="shared" si="6"/>
        <v>1.2848664471454693E-3</v>
      </c>
    </row>
    <row r="24" spans="1:11" x14ac:dyDescent="0.5">
      <c r="A24">
        <f t="shared" si="0"/>
        <v>9.27967920931555E-2</v>
      </c>
      <c r="B24">
        <v>5.1130445781081946E-2</v>
      </c>
      <c r="C24">
        <v>0.18178285900380586</v>
      </c>
      <c r="D24">
        <f t="shared" si="1"/>
        <v>0.37236573047726734</v>
      </c>
      <c r="E24">
        <f t="shared" si="2"/>
        <v>0.37236572378191413</v>
      </c>
      <c r="F24">
        <f t="shared" si="3"/>
        <v>0.84673030763913926</v>
      </c>
      <c r="G24">
        <f t="shared" si="4"/>
        <v>0.84673030897223611</v>
      </c>
      <c r="H24">
        <f t="shared" si="5"/>
        <v>0.22344808864912646</v>
      </c>
      <c r="I24">
        <f t="shared" si="6"/>
        <v>1.7069761291756271E-2</v>
      </c>
    </row>
    <row r="25" spans="1:11" x14ac:dyDescent="0.5">
      <c r="A25">
        <f t="shared" si="0"/>
        <v>1.3714525168213332</v>
      </c>
      <c r="B25">
        <v>0.19409052915213976</v>
      </c>
      <c r="C25">
        <v>0.79649120390671102</v>
      </c>
      <c r="D25">
        <f t="shared" si="1"/>
        <v>0.47370362314012521</v>
      </c>
      <c r="E25">
        <f t="shared" si="2"/>
        <v>0.47370362089932805</v>
      </c>
      <c r="F25">
        <f t="shared" si="3"/>
        <v>0.87936388390060294</v>
      </c>
      <c r="G25">
        <f t="shared" si="4"/>
        <v>0.8793638853668011</v>
      </c>
      <c r="H25">
        <f t="shared" si="5"/>
        <v>1.2602883242138683</v>
      </c>
      <c r="I25">
        <f t="shared" si="6"/>
        <v>1.2357477718069556E-2</v>
      </c>
    </row>
    <row r="26" spans="1:11" x14ac:dyDescent="0.5">
      <c r="A26">
        <f t="shared" si="0"/>
        <v>2.6245598746010304</v>
      </c>
      <c r="B26">
        <v>0.52790104685700334</v>
      </c>
      <c r="C26">
        <v>0.96248024014687528</v>
      </c>
      <c r="D26">
        <f t="shared" si="1"/>
        <v>0.54580267220761747</v>
      </c>
      <c r="E26">
        <f t="shared" si="2"/>
        <v>0.54580267013018391</v>
      </c>
      <c r="F26">
        <f t="shared" si="3"/>
        <v>0.8987731204457543</v>
      </c>
      <c r="G26">
        <f t="shared" si="4"/>
        <v>0.89877312193294234</v>
      </c>
      <c r="H26">
        <f t="shared" si="5"/>
        <v>2.4861825934786772</v>
      </c>
      <c r="I26">
        <f t="shared" si="6"/>
        <v>1.9148271930814753E-2</v>
      </c>
    </row>
    <row r="27" spans="1:11" x14ac:dyDescent="0.5">
      <c r="A27">
        <f t="shared" si="0"/>
        <v>0.78441043152921586</v>
      </c>
      <c r="B27">
        <v>0.2834521866083366</v>
      </c>
      <c r="C27">
        <v>0.52515180472024003</v>
      </c>
      <c r="D27">
        <f t="shared" si="1"/>
        <v>0.45063002036409117</v>
      </c>
      <c r="E27">
        <f t="shared" si="2"/>
        <v>0.45063001538954461</v>
      </c>
      <c r="F27">
        <f t="shared" si="3"/>
        <v>0.87250553697356892</v>
      </c>
      <c r="G27">
        <f t="shared" si="4"/>
        <v>0.87250553842114531</v>
      </c>
      <c r="H27">
        <f t="shared" si="5"/>
        <v>0.88733626825403999</v>
      </c>
      <c r="I27">
        <f t="shared" si="6"/>
        <v>1.0593727865505158E-2</v>
      </c>
    </row>
    <row r="28" spans="1:11" x14ac:dyDescent="0.5">
      <c r="A28">
        <f>MAX(A2:A27)</f>
        <v>3.4609147521901935</v>
      </c>
    </row>
    <row r="29" spans="1:11" x14ac:dyDescent="0.5">
      <c r="A29">
        <f>MIN(A2:A27)</f>
        <v>9.27967920931555E-2</v>
      </c>
      <c r="H29" t="s">
        <v>7</v>
      </c>
      <c r="I29">
        <f>SUM(I2:I27)</f>
        <v>1.0032635224392479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購入金額の最大化</vt:lpstr>
      <vt:lpstr>回帰直線の同定</vt:lpstr>
      <vt:lpstr>回帰平面の同定</vt:lpstr>
      <vt:lpstr>回帰平面の同定 (活性化関数)</vt:lpstr>
      <vt:lpstr>ニューラルネットワーク(1層)</vt:lpstr>
      <vt:lpstr>ニューラルネットワーク (2層)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石野隼伍</dc:creator>
  <cp:lastModifiedBy>原組</cp:lastModifiedBy>
  <dcterms:created xsi:type="dcterms:W3CDTF">2019-04-26T16:09:06Z</dcterms:created>
  <dcterms:modified xsi:type="dcterms:W3CDTF">2019-10-31T09:10:35Z</dcterms:modified>
</cp:coreProperties>
</file>