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4"/>
  <workbookPr filterPrivacy="1" codeName="ThisWorkbook" defaultThemeVersion="124226"/>
  <xr:revisionPtr revIDLastSave="0" documentId="13_ncr:1_{DBD4858D-AA82-7841-AF1B-2E6DCF65BDFD}" xr6:coauthVersionLast="45" xr6:coauthVersionMax="45" xr10:uidLastSave="{00000000-0000-0000-0000-000000000000}"/>
  <bookViews>
    <workbookView xWindow="600" yWindow="1500" windowWidth="24580" windowHeight="14040" xr2:uid="{00000000-000D-0000-FFFF-FFFF00000000}"/>
  </bookViews>
  <sheets>
    <sheet name="read me" sheetId="4" r:id="rId1"/>
    <sheet name="4択入力" sheetId="1" state="hidden" r:id="rId2"/>
    <sheet name="筆記入力" sheetId="5" state="hidden" r:id="rId3"/>
    <sheet name="4択問題" sheetId="2" state="hidden" r:id="rId4"/>
    <sheet name="筆記問題" sheetId="6" r:id="rId5"/>
    <sheet name="解答（印刷用）" sheetId="3"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20" i="1" l="1"/>
  <c r="J119" i="1"/>
  <c r="J118" i="1"/>
  <c r="J117" i="1"/>
  <c r="J116" i="1"/>
  <c r="J115" i="1"/>
  <c r="J114" i="1"/>
  <c r="J113" i="1"/>
  <c r="J112" i="1"/>
  <c r="J111" i="1"/>
  <c r="J110" i="1"/>
  <c r="J109" i="1"/>
  <c r="J108" i="1"/>
  <c r="J107" i="1"/>
  <c r="J106" i="1"/>
  <c r="J105" i="1"/>
  <c r="J104" i="1"/>
  <c r="G104" i="1"/>
  <c r="F104" i="1"/>
  <c r="E104" i="1"/>
  <c r="D104" i="1"/>
  <c r="C104" i="5" l="1"/>
  <c r="F116" i="5" l="1"/>
  <c r="F117" i="5"/>
  <c r="F118" i="5"/>
  <c r="F119" i="5"/>
  <c r="F120" i="5"/>
  <c r="J52" i="3"/>
  <c r="I52" i="3"/>
  <c r="H52" i="3"/>
  <c r="G52" i="3"/>
  <c r="F52" i="3"/>
  <c r="E52" i="3"/>
  <c r="D52" i="3"/>
  <c r="C52" i="3"/>
  <c r="B52" i="3"/>
  <c r="A52" i="3"/>
  <c r="J50" i="3"/>
  <c r="I50" i="3"/>
  <c r="H50" i="3"/>
  <c r="G50" i="3"/>
  <c r="F50" i="3"/>
  <c r="E50" i="3"/>
  <c r="D50" i="3"/>
  <c r="C50" i="3"/>
  <c r="B50" i="3"/>
  <c r="A50" i="3"/>
  <c r="J48" i="3"/>
  <c r="I48" i="3"/>
  <c r="H48" i="3"/>
  <c r="G48" i="3"/>
  <c r="F48" i="3"/>
  <c r="E48" i="3"/>
  <c r="D48" i="3"/>
  <c r="C48" i="3"/>
  <c r="B48" i="3"/>
  <c r="A48" i="3"/>
  <c r="J46" i="3"/>
  <c r="I46" i="3"/>
  <c r="H46" i="3"/>
  <c r="G46" i="3"/>
  <c r="F46" i="3"/>
  <c r="E46" i="3"/>
  <c r="D46" i="3"/>
  <c r="C46" i="3"/>
  <c r="B46" i="3"/>
  <c r="A46" i="3"/>
  <c r="J44" i="3"/>
  <c r="I44" i="3"/>
  <c r="H44" i="3"/>
  <c r="G44" i="3"/>
  <c r="F44" i="3"/>
  <c r="E44" i="3"/>
  <c r="D44" i="3"/>
  <c r="C44" i="3"/>
  <c r="B44" i="3"/>
  <c r="A44" i="3"/>
  <c r="J42" i="3"/>
  <c r="I42" i="3"/>
  <c r="H42" i="3"/>
  <c r="G42" i="3"/>
  <c r="F42" i="3"/>
  <c r="E42" i="3"/>
  <c r="D42" i="3"/>
  <c r="C42" i="3"/>
  <c r="B42" i="3"/>
  <c r="A42" i="3"/>
  <c r="J40" i="3"/>
  <c r="I40" i="3"/>
  <c r="H40" i="3"/>
  <c r="G40" i="3"/>
  <c r="F40" i="3"/>
  <c r="E40" i="3"/>
  <c r="D40" i="3"/>
  <c r="C40" i="3"/>
  <c r="B40" i="3"/>
  <c r="A40" i="3"/>
  <c r="J38" i="3"/>
  <c r="I38" i="3"/>
  <c r="H38" i="3"/>
  <c r="G38" i="3"/>
  <c r="F38" i="3"/>
  <c r="E38" i="3"/>
  <c r="D38" i="3"/>
  <c r="C38" i="3"/>
  <c r="B38" i="3"/>
  <c r="A38" i="3"/>
  <c r="J36" i="3"/>
  <c r="I36" i="3"/>
  <c r="H36" i="3"/>
  <c r="G36" i="3"/>
  <c r="F36" i="3"/>
  <c r="E36" i="3"/>
  <c r="D36" i="3"/>
  <c r="C36" i="3"/>
  <c r="B36" i="3"/>
  <c r="A36" i="3"/>
  <c r="B34" i="3"/>
  <c r="C34" i="3"/>
  <c r="D34" i="3"/>
  <c r="E34" i="3"/>
  <c r="F34" i="3"/>
  <c r="G34" i="3"/>
  <c r="H34" i="3"/>
  <c r="I34" i="3"/>
  <c r="J34" i="3"/>
  <c r="A34" i="3"/>
  <c r="F151" i="6"/>
  <c r="B61" i="6"/>
  <c r="D61" i="6"/>
  <c r="E61" i="6"/>
  <c r="B62" i="6"/>
  <c r="D62" i="6"/>
  <c r="E62" i="6"/>
  <c r="B63" i="6"/>
  <c r="B64" i="6"/>
  <c r="B65" i="6"/>
  <c r="D54" i="6"/>
  <c r="E54" i="6"/>
  <c r="D55" i="6"/>
  <c r="E55" i="6"/>
  <c r="D56" i="6"/>
  <c r="E56" i="6"/>
  <c r="D57" i="6"/>
  <c r="E57" i="6"/>
  <c r="D58" i="6"/>
  <c r="E58" i="6"/>
  <c r="D59" i="6"/>
  <c r="E59" i="6"/>
  <c r="D60" i="6"/>
  <c r="E60" i="6"/>
  <c r="D63" i="6"/>
  <c r="E63" i="6"/>
  <c r="D64" i="6"/>
  <c r="E64" i="6"/>
  <c r="D65" i="6"/>
  <c r="E65" i="6"/>
  <c r="D66" i="6"/>
  <c r="E66" i="6"/>
  <c r="D67" i="6"/>
  <c r="E67" i="6"/>
  <c r="D68" i="6"/>
  <c r="E68" i="6"/>
  <c r="D69" i="6"/>
  <c r="E69" i="6"/>
  <c r="D70" i="6"/>
  <c r="E70" i="6"/>
  <c r="D71" i="6"/>
  <c r="E71" i="6"/>
  <c r="D72" i="6"/>
  <c r="E72" i="6"/>
  <c r="D73" i="6"/>
  <c r="E73" i="6"/>
  <c r="D74" i="6"/>
  <c r="E74" i="6"/>
  <c r="D75" i="6"/>
  <c r="E75" i="6"/>
  <c r="D76" i="6"/>
  <c r="E76" i="6"/>
  <c r="D77" i="6"/>
  <c r="E77" i="6"/>
  <c r="D78" i="6"/>
  <c r="E78" i="6"/>
  <c r="D79" i="6"/>
  <c r="E79" i="6"/>
  <c r="D80" i="6"/>
  <c r="E80" i="6"/>
  <c r="D81" i="6"/>
  <c r="E81" i="6"/>
  <c r="D82" i="6"/>
  <c r="E82" i="6"/>
  <c r="D83" i="6"/>
  <c r="E83" i="6"/>
  <c r="D84" i="6"/>
  <c r="E84" i="6"/>
  <c r="D85" i="6"/>
  <c r="E85" i="6"/>
  <c r="D86" i="6"/>
  <c r="E86" i="6"/>
  <c r="D87" i="6"/>
  <c r="E87" i="6"/>
  <c r="D88" i="6"/>
  <c r="E88" i="6"/>
  <c r="D89" i="6"/>
  <c r="E89" i="6"/>
  <c r="D90" i="6"/>
  <c r="E90" i="6"/>
  <c r="D91" i="6"/>
  <c r="E91" i="6"/>
  <c r="D92" i="6"/>
  <c r="E92" i="6"/>
  <c r="D93" i="6"/>
  <c r="E93" i="6"/>
  <c r="D94" i="6"/>
  <c r="E94" i="6"/>
  <c r="D95" i="6"/>
  <c r="E95" i="6"/>
  <c r="D96" i="6"/>
  <c r="E96" i="6"/>
  <c r="D97" i="6"/>
  <c r="E97" i="6"/>
  <c r="D98" i="6"/>
  <c r="E98" i="6"/>
  <c r="D99" i="6"/>
  <c r="E99" i="6"/>
  <c r="D100" i="6"/>
  <c r="E100" i="6"/>
  <c r="D101" i="6"/>
  <c r="E101" i="6"/>
  <c r="D102" i="6"/>
  <c r="E102" i="6"/>
  <c r="D103" i="6"/>
  <c r="E103" i="6"/>
  <c r="D104" i="6"/>
  <c r="E104" i="6"/>
  <c r="D105" i="6"/>
  <c r="E105" i="6"/>
  <c r="D106" i="6"/>
  <c r="E106" i="6"/>
  <c r="D107" i="6"/>
  <c r="E107" i="6"/>
  <c r="D108" i="6"/>
  <c r="E108" i="6"/>
  <c r="D109" i="6"/>
  <c r="E109" i="6"/>
  <c r="D110" i="6"/>
  <c r="E110" i="6"/>
  <c r="D111" i="6"/>
  <c r="E111" i="6"/>
  <c r="D112" i="6"/>
  <c r="E112" i="6"/>
  <c r="D113" i="6"/>
  <c r="E113" i="6"/>
  <c r="D114" i="6"/>
  <c r="E114" i="6"/>
  <c r="D115" i="6"/>
  <c r="E115" i="6"/>
  <c r="D116" i="6"/>
  <c r="E116" i="6"/>
  <c r="D117" i="6"/>
  <c r="E117" i="6"/>
  <c r="D118" i="6"/>
  <c r="E118" i="6"/>
  <c r="D119" i="6"/>
  <c r="E119" i="6"/>
  <c r="D120" i="6"/>
  <c r="E120" i="6"/>
  <c r="D121" i="6"/>
  <c r="E121" i="6"/>
  <c r="D122" i="6"/>
  <c r="E122" i="6"/>
  <c r="D123" i="6"/>
  <c r="E123" i="6"/>
  <c r="D124" i="6"/>
  <c r="E124" i="6"/>
  <c r="D125" i="6"/>
  <c r="E125" i="6"/>
  <c r="D126" i="6"/>
  <c r="E126" i="6"/>
  <c r="D127" i="6"/>
  <c r="E127" i="6"/>
  <c r="D128" i="6"/>
  <c r="E128" i="6"/>
  <c r="D129" i="6"/>
  <c r="E129" i="6"/>
  <c r="D130" i="6"/>
  <c r="E130" i="6"/>
  <c r="D131" i="6"/>
  <c r="E131" i="6"/>
  <c r="D132" i="6"/>
  <c r="E132" i="6"/>
  <c r="D133" i="6"/>
  <c r="E133" i="6"/>
  <c r="D134" i="6"/>
  <c r="E134" i="6"/>
  <c r="D135" i="6"/>
  <c r="E135" i="6"/>
  <c r="D136" i="6"/>
  <c r="E136" i="6"/>
  <c r="D137" i="6"/>
  <c r="E137" i="6"/>
  <c r="D138" i="6"/>
  <c r="E138" i="6"/>
  <c r="D139" i="6"/>
  <c r="E139" i="6"/>
  <c r="D140" i="6"/>
  <c r="E140" i="6"/>
  <c r="D141" i="6"/>
  <c r="E141" i="6"/>
  <c r="D142" i="6"/>
  <c r="E142" i="6"/>
  <c r="D143" i="6"/>
  <c r="E143" i="6"/>
  <c r="D144" i="6"/>
  <c r="E144" i="6"/>
  <c r="D145" i="6"/>
  <c r="E145" i="6"/>
  <c r="D146" i="6"/>
  <c r="E146" i="6"/>
  <c r="D147" i="6"/>
  <c r="E147" i="6"/>
  <c r="D148" i="6"/>
  <c r="E148" i="6"/>
  <c r="D149" i="6"/>
  <c r="E149" i="6"/>
  <c r="D150" i="6"/>
  <c r="E150" i="6"/>
  <c r="D52" i="6"/>
  <c r="E52" i="6"/>
  <c r="D53" i="6"/>
  <c r="E53" i="6"/>
  <c r="E51" i="6"/>
  <c r="D51" i="6"/>
  <c r="B53" i="6"/>
  <c r="B54" i="6"/>
  <c r="B55" i="6"/>
  <c r="B56" i="6"/>
  <c r="B57" i="6"/>
  <c r="B58" i="6"/>
  <c r="B59" i="6"/>
  <c r="B60"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52" i="6"/>
  <c r="B51" i="6"/>
  <c r="F115" i="5"/>
  <c r="F114" i="5"/>
  <c r="F113" i="5"/>
  <c r="F112" i="5"/>
  <c r="F111" i="5"/>
  <c r="F110" i="5"/>
  <c r="F109" i="5"/>
  <c r="F108" i="5"/>
  <c r="F107" i="5"/>
  <c r="F106" i="5"/>
  <c r="F105" i="5"/>
  <c r="F104" i="5"/>
  <c r="B51" i="2"/>
  <c r="J30" i="3"/>
  <c r="J31" i="3" s="1"/>
  <c r="I30" i="3"/>
  <c r="I31" i="3" s="1"/>
  <c r="H30" i="3"/>
  <c r="H31" i="3" s="1"/>
  <c r="G30" i="3"/>
  <c r="G31" i="3" s="1"/>
  <c r="F30" i="3"/>
  <c r="F31" i="3" s="1"/>
  <c r="E30" i="3"/>
  <c r="E31" i="3" s="1"/>
  <c r="D30" i="3"/>
  <c r="D31" i="3" s="1"/>
  <c r="C30" i="3"/>
  <c r="C31" i="3" s="1"/>
  <c r="B30" i="3"/>
  <c r="B31" i="3" s="1"/>
  <c r="A30" i="3"/>
  <c r="A31" i="3" s="1"/>
  <c r="J27" i="3"/>
  <c r="J28" i="3" s="1"/>
  <c r="I27" i="3"/>
  <c r="I28" i="3" s="1"/>
  <c r="H27" i="3"/>
  <c r="H28" i="3" s="1"/>
  <c r="G27" i="3"/>
  <c r="G28" i="3" s="1"/>
  <c r="F27" i="3"/>
  <c r="F28" i="3" s="1"/>
  <c r="E27" i="3"/>
  <c r="E28" i="3" s="1"/>
  <c r="D27" i="3"/>
  <c r="D28" i="3" s="1"/>
  <c r="C27" i="3"/>
  <c r="C28" i="3" s="1"/>
  <c r="B27" i="3"/>
  <c r="B28" i="3" s="1"/>
  <c r="A27" i="3"/>
  <c r="A28" i="3" s="1"/>
  <c r="J24" i="3"/>
  <c r="J25" i="3" s="1"/>
  <c r="I24" i="3"/>
  <c r="I25" i="3" s="1"/>
  <c r="H24" i="3"/>
  <c r="H25" i="3" s="1"/>
  <c r="G24" i="3"/>
  <c r="G25" i="3" s="1"/>
  <c r="F24" i="3"/>
  <c r="F25" i="3" s="1"/>
  <c r="E24" i="3"/>
  <c r="E25" i="3" s="1"/>
  <c r="D24" i="3"/>
  <c r="D25" i="3" s="1"/>
  <c r="C24" i="3"/>
  <c r="C25" i="3" s="1"/>
  <c r="B24" i="3"/>
  <c r="B25" i="3" s="1"/>
  <c r="A24" i="3"/>
  <c r="A25" i="3" s="1"/>
  <c r="J21" i="3"/>
  <c r="J22" i="3" s="1"/>
  <c r="I21" i="3"/>
  <c r="I22" i="3" s="1"/>
  <c r="H21" i="3"/>
  <c r="H22" i="3" s="1"/>
  <c r="G21" i="3"/>
  <c r="G22" i="3" s="1"/>
  <c r="F21" i="3"/>
  <c r="F22" i="3" s="1"/>
  <c r="E21" i="3"/>
  <c r="E22" i="3" s="1"/>
  <c r="D21" i="3"/>
  <c r="D22" i="3" s="1"/>
  <c r="C21" i="3"/>
  <c r="C22" i="3" s="1"/>
  <c r="B21" i="3"/>
  <c r="B22" i="3" s="1"/>
  <c r="A21" i="3"/>
  <c r="A22" i="3" s="1"/>
  <c r="J18" i="3"/>
  <c r="J19" i="3" s="1"/>
  <c r="I18" i="3"/>
  <c r="I19" i="3" s="1"/>
  <c r="H18" i="3"/>
  <c r="H19" i="3" s="1"/>
  <c r="G18" i="3"/>
  <c r="G19" i="3" s="1"/>
  <c r="F18" i="3"/>
  <c r="F19" i="3" s="1"/>
  <c r="E18" i="3"/>
  <c r="E19" i="3" s="1"/>
  <c r="D18" i="3"/>
  <c r="D19" i="3" s="1"/>
  <c r="C18" i="3"/>
  <c r="C19" i="3" s="1"/>
  <c r="B18" i="3"/>
  <c r="B19" i="3" s="1"/>
  <c r="A18" i="3"/>
  <c r="A19" i="3" s="1"/>
  <c r="J15" i="3"/>
  <c r="J16" i="3" s="1"/>
  <c r="I15" i="3"/>
  <c r="I16" i="3" s="1"/>
  <c r="H15" i="3"/>
  <c r="H16" i="3" s="1"/>
  <c r="G15" i="3"/>
  <c r="G16" i="3" s="1"/>
  <c r="F15" i="3"/>
  <c r="F16" i="3" s="1"/>
  <c r="E15" i="3"/>
  <c r="E16" i="3" s="1"/>
  <c r="D15" i="3"/>
  <c r="D16" i="3" s="1"/>
  <c r="C15" i="3"/>
  <c r="C16" i="3" s="1"/>
  <c r="B15" i="3"/>
  <c r="B16" i="3" s="1"/>
  <c r="A15" i="3"/>
  <c r="A16" i="3" s="1"/>
  <c r="J12" i="3"/>
  <c r="J13" i="3" s="1"/>
  <c r="I12" i="3"/>
  <c r="I13" i="3" s="1"/>
  <c r="H12" i="3"/>
  <c r="H13" i="3" s="1"/>
  <c r="G12" i="3"/>
  <c r="G13" i="3" s="1"/>
  <c r="F12" i="3"/>
  <c r="F13" i="3" s="1"/>
  <c r="E12" i="3"/>
  <c r="E13" i="3" s="1"/>
  <c r="D12" i="3"/>
  <c r="D13" i="3" s="1"/>
  <c r="C12" i="3"/>
  <c r="C13" i="3" s="1"/>
  <c r="B12" i="3"/>
  <c r="B13" i="3" s="1"/>
  <c r="A12" i="3"/>
  <c r="A13" i="3" s="1"/>
  <c r="J9" i="3"/>
  <c r="J10" i="3" s="1"/>
  <c r="I9" i="3"/>
  <c r="I10" i="3" s="1"/>
  <c r="H9" i="3"/>
  <c r="H10" i="3" s="1"/>
  <c r="G9" i="3"/>
  <c r="G10" i="3" s="1"/>
  <c r="F9" i="3"/>
  <c r="F10" i="3" s="1"/>
  <c r="E9" i="3"/>
  <c r="E10" i="3" s="1"/>
  <c r="D9" i="3"/>
  <c r="D10" i="3" s="1"/>
  <c r="C9" i="3"/>
  <c r="C10" i="3" s="1"/>
  <c r="B9" i="3"/>
  <c r="B10" i="3" s="1"/>
  <c r="A9" i="3"/>
  <c r="A10" i="3" s="1"/>
  <c r="J6" i="3"/>
  <c r="J7" i="3" s="1"/>
  <c r="I6" i="3"/>
  <c r="I7" i="3" s="1"/>
  <c r="H6" i="3"/>
  <c r="H7" i="3" s="1"/>
  <c r="G6" i="3"/>
  <c r="G7" i="3" s="1"/>
  <c r="F6" i="3"/>
  <c r="F7" i="3" s="1"/>
  <c r="E6" i="3"/>
  <c r="E7" i="3" s="1"/>
  <c r="D6" i="3"/>
  <c r="D7" i="3" s="1"/>
  <c r="C6" i="3"/>
  <c r="C7" i="3" s="1"/>
  <c r="B6" i="3"/>
  <c r="B7" i="3" s="1"/>
  <c r="A6" i="3"/>
  <c r="A7" i="3" s="1"/>
  <c r="B3" i="3"/>
  <c r="B4" i="3" s="1"/>
  <c r="C3" i="3"/>
  <c r="C4" i="3" s="1"/>
  <c r="D3" i="3"/>
  <c r="D4" i="3" s="1"/>
  <c r="E3" i="3"/>
  <c r="E4" i="3" s="1"/>
  <c r="F3" i="3"/>
  <c r="F4" i="3" s="1"/>
  <c r="G3" i="3"/>
  <c r="G4" i="3" s="1"/>
  <c r="H3" i="3"/>
  <c r="H4" i="3" s="1"/>
  <c r="I3" i="3"/>
  <c r="I4" i="3" s="1"/>
  <c r="J3" i="3"/>
  <c r="J4" i="3" s="1"/>
  <c r="A3" i="3"/>
  <c r="A4" i="3" s="1"/>
  <c r="E250" i="2"/>
  <c r="D250" i="2"/>
  <c r="C250" i="2"/>
  <c r="B250" i="2"/>
  <c r="B249" i="2"/>
  <c r="E248" i="2"/>
  <c r="D248" i="2"/>
  <c r="C248" i="2"/>
  <c r="B248" i="2"/>
  <c r="B247" i="2"/>
  <c r="E246" i="2"/>
  <c r="D246" i="2"/>
  <c r="C246" i="2"/>
  <c r="B246" i="2"/>
  <c r="B245" i="2"/>
  <c r="E244" i="2"/>
  <c r="D244" i="2"/>
  <c r="C244" i="2"/>
  <c r="B244" i="2"/>
  <c r="B243" i="2"/>
  <c r="E242" i="2"/>
  <c r="D242" i="2"/>
  <c r="C242" i="2"/>
  <c r="B242" i="2"/>
  <c r="B241" i="2"/>
  <c r="E240" i="2"/>
  <c r="D240" i="2"/>
  <c r="C240" i="2"/>
  <c r="B240" i="2"/>
  <c r="B239" i="2"/>
  <c r="E238" i="2"/>
  <c r="D238" i="2"/>
  <c r="C238" i="2"/>
  <c r="B238" i="2"/>
  <c r="B237" i="2"/>
  <c r="E236" i="2"/>
  <c r="D236" i="2"/>
  <c r="C236" i="2"/>
  <c r="B236" i="2"/>
  <c r="B235" i="2"/>
  <c r="E234" i="2"/>
  <c r="D234" i="2"/>
  <c r="C234" i="2"/>
  <c r="B234" i="2"/>
  <c r="B233" i="2"/>
  <c r="E232" i="2"/>
  <c r="D232" i="2"/>
  <c r="C232" i="2"/>
  <c r="B232" i="2"/>
  <c r="B231" i="2"/>
  <c r="E230" i="2"/>
  <c r="D230" i="2"/>
  <c r="C230" i="2"/>
  <c r="B230" i="2"/>
  <c r="B229" i="2"/>
  <c r="E228" i="2"/>
  <c r="D228" i="2"/>
  <c r="C228" i="2"/>
  <c r="B228" i="2"/>
  <c r="B227" i="2"/>
  <c r="E226" i="2"/>
  <c r="D226" i="2"/>
  <c r="C226" i="2"/>
  <c r="B226" i="2"/>
  <c r="B225" i="2"/>
  <c r="E224" i="2"/>
  <c r="D224" i="2"/>
  <c r="C224" i="2"/>
  <c r="B224" i="2"/>
  <c r="B223" i="2"/>
  <c r="E222" i="2"/>
  <c r="D222" i="2"/>
  <c r="C222" i="2"/>
  <c r="B222" i="2"/>
  <c r="B221" i="2"/>
  <c r="E220" i="2"/>
  <c r="D220" i="2"/>
  <c r="C220" i="2"/>
  <c r="B220" i="2"/>
  <c r="B219" i="2"/>
  <c r="E218" i="2"/>
  <c r="D218" i="2"/>
  <c r="C218" i="2"/>
  <c r="B218" i="2"/>
  <c r="B217" i="2"/>
  <c r="E216" i="2"/>
  <c r="D216" i="2"/>
  <c r="C216" i="2"/>
  <c r="B216" i="2"/>
  <c r="B215" i="2"/>
  <c r="E214" i="2"/>
  <c r="D214" i="2"/>
  <c r="C214" i="2"/>
  <c r="B214" i="2"/>
  <c r="B213" i="2"/>
  <c r="E212" i="2"/>
  <c r="D212" i="2"/>
  <c r="C212" i="2"/>
  <c r="B212" i="2"/>
  <c r="B211" i="2"/>
  <c r="E210" i="2"/>
  <c r="D210" i="2"/>
  <c r="C210" i="2"/>
  <c r="B210" i="2"/>
  <c r="B209" i="2"/>
  <c r="E208" i="2"/>
  <c r="D208" i="2"/>
  <c r="C208" i="2"/>
  <c r="B208" i="2"/>
  <c r="B207" i="2"/>
  <c r="E206" i="2"/>
  <c r="D206" i="2"/>
  <c r="C206" i="2"/>
  <c r="B206" i="2"/>
  <c r="B205" i="2"/>
  <c r="E204" i="2"/>
  <c r="D204" i="2"/>
  <c r="C204" i="2"/>
  <c r="B204" i="2"/>
  <c r="B203" i="2"/>
  <c r="E202" i="2"/>
  <c r="D202" i="2"/>
  <c r="C202" i="2"/>
  <c r="B202" i="2"/>
  <c r="B201" i="2"/>
  <c r="E200" i="2"/>
  <c r="D200" i="2"/>
  <c r="C200" i="2"/>
  <c r="B200" i="2"/>
  <c r="B199" i="2"/>
  <c r="E198" i="2"/>
  <c r="D198" i="2"/>
  <c r="C198" i="2"/>
  <c r="B198" i="2"/>
  <c r="B197" i="2"/>
  <c r="E196" i="2"/>
  <c r="D196" i="2"/>
  <c r="C196" i="2"/>
  <c r="B196" i="2"/>
  <c r="B195" i="2"/>
  <c r="E194" i="2"/>
  <c r="D194" i="2"/>
  <c r="C194" i="2"/>
  <c r="B194" i="2"/>
  <c r="B193" i="2"/>
  <c r="E192" i="2"/>
  <c r="D192" i="2"/>
  <c r="C192" i="2"/>
  <c r="B192" i="2"/>
  <c r="B191" i="2"/>
  <c r="E190" i="2"/>
  <c r="D190" i="2"/>
  <c r="C190" i="2"/>
  <c r="B190" i="2"/>
  <c r="B189" i="2"/>
  <c r="E188" i="2"/>
  <c r="D188" i="2"/>
  <c r="C188" i="2"/>
  <c r="B188" i="2"/>
  <c r="B187" i="2"/>
  <c r="E186" i="2"/>
  <c r="D186" i="2"/>
  <c r="C186" i="2"/>
  <c r="B186" i="2"/>
  <c r="B185" i="2"/>
  <c r="E184" i="2"/>
  <c r="D184" i="2"/>
  <c r="C184" i="2"/>
  <c r="B184" i="2"/>
  <c r="B183" i="2"/>
  <c r="E182" i="2"/>
  <c r="D182" i="2"/>
  <c r="C182" i="2"/>
  <c r="B182" i="2"/>
  <c r="B181" i="2"/>
  <c r="E180" i="2"/>
  <c r="D180" i="2"/>
  <c r="C180" i="2"/>
  <c r="B180" i="2"/>
  <c r="B179" i="2"/>
  <c r="E178" i="2"/>
  <c r="D178" i="2"/>
  <c r="C178" i="2"/>
  <c r="B178" i="2"/>
  <c r="B177" i="2"/>
  <c r="E176" i="2"/>
  <c r="D176" i="2"/>
  <c r="C176" i="2"/>
  <c r="B176" i="2"/>
  <c r="B175" i="2"/>
  <c r="E174" i="2"/>
  <c r="D174" i="2"/>
  <c r="C174" i="2"/>
  <c r="B174" i="2"/>
  <c r="B173" i="2"/>
  <c r="E172" i="2"/>
  <c r="D172" i="2"/>
  <c r="C172" i="2"/>
  <c r="B172" i="2"/>
  <c r="B171" i="2"/>
  <c r="E170" i="2"/>
  <c r="D170" i="2"/>
  <c r="C170" i="2"/>
  <c r="B170" i="2"/>
  <c r="B169" i="2"/>
  <c r="E168" i="2"/>
  <c r="D168" i="2"/>
  <c r="C168" i="2"/>
  <c r="B168" i="2"/>
  <c r="B167" i="2"/>
  <c r="E166" i="2"/>
  <c r="D166" i="2"/>
  <c r="C166" i="2"/>
  <c r="B166" i="2"/>
  <c r="B165" i="2"/>
  <c r="E164" i="2"/>
  <c r="D164" i="2"/>
  <c r="C164" i="2"/>
  <c r="B164" i="2"/>
  <c r="B163" i="2"/>
  <c r="E162" i="2"/>
  <c r="D162" i="2"/>
  <c r="C162" i="2"/>
  <c r="B162" i="2"/>
  <c r="B161" i="2"/>
  <c r="E160" i="2"/>
  <c r="D160" i="2"/>
  <c r="C160" i="2"/>
  <c r="B160" i="2"/>
  <c r="B159" i="2"/>
  <c r="E158" i="2"/>
  <c r="D158" i="2"/>
  <c r="C158" i="2"/>
  <c r="B158" i="2"/>
  <c r="B157" i="2"/>
  <c r="E156" i="2"/>
  <c r="D156" i="2"/>
  <c r="C156" i="2"/>
  <c r="B156" i="2"/>
  <c r="B155" i="2"/>
  <c r="E154" i="2"/>
  <c r="D154" i="2"/>
  <c r="C154" i="2"/>
  <c r="B154" i="2"/>
  <c r="B153" i="2"/>
  <c r="E152" i="2"/>
  <c r="D152" i="2"/>
  <c r="C152" i="2"/>
  <c r="B152" i="2"/>
  <c r="B151" i="2"/>
  <c r="E150" i="2"/>
  <c r="D150" i="2"/>
  <c r="C150" i="2"/>
  <c r="B150" i="2"/>
  <c r="B149" i="2"/>
  <c r="E148" i="2"/>
  <c r="D148" i="2"/>
  <c r="C148" i="2"/>
  <c r="B148" i="2"/>
  <c r="B147" i="2"/>
  <c r="E146" i="2"/>
  <c r="D146" i="2"/>
  <c r="C146" i="2"/>
  <c r="B146" i="2"/>
  <c r="B145" i="2"/>
  <c r="E144" i="2"/>
  <c r="D144" i="2"/>
  <c r="C144" i="2"/>
  <c r="B144" i="2"/>
  <c r="B143" i="2"/>
  <c r="E142" i="2"/>
  <c r="D142" i="2"/>
  <c r="C142" i="2"/>
  <c r="B142" i="2"/>
  <c r="B141" i="2"/>
  <c r="E140" i="2"/>
  <c r="D140" i="2"/>
  <c r="C140" i="2"/>
  <c r="B140" i="2"/>
  <c r="B139" i="2"/>
  <c r="E138" i="2"/>
  <c r="D138" i="2"/>
  <c r="C138" i="2"/>
  <c r="B138" i="2"/>
  <c r="B137" i="2"/>
  <c r="E136" i="2"/>
  <c r="D136" i="2"/>
  <c r="C136" i="2"/>
  <c r="B136" i="2"/>
  <c r="B135" i="2"/>
  <c r="E134" i="2"/>
  <c r="D134" i="2"/>
  <c r="C134" i="2"/>
  <c r="B134" i="2"/>
  <c r="B133" i="2"/>
  <c r="E132" i="2"/>
  <c r="D132" i="2"/>
  <c r="C132" i="2"/>
  <c r="B132" i="2"/>
  <c r="B131" i="2"/>
  <c r="E130" i="2"/>
  <c r="D130" i="2"/>
  <c r="C130" i="2"/>
  <c r="B130" i="2"/>
  <c r="B129" i="2"/>
  <c r="E128" i="2"/>
  <c r="D128" i="2"/>
  <c r="C128" i="2"/>
  <c r="B128" i="2"/>
  <c r="B127" i="2"/>
  <c r="E126" i="2"/>
  <c r="D126" i="2"/>
  <c r="C126" i="2"/>
  <c r="B126" i="2"/>
  <c r="B125" i="2"/>
  <c r="E124" i="2"/>
  <c r="D124" i="2"/>
  <c r="C124" i="2"/>
  <c r="B124" i="2"/>
  <c r="B123" i="2"/>
  <c r="E122" i="2"/>
  <c r="D122" i="2"/>
  <c r="C122" i="2"/>
  <c r="B122" i="2"/>
  <c r="B121" i="2"/>
  <c r="E120" i="2"/>
  <c r="D120" i="2"/>
  <c r="C120" i="2"/>
  <c r="B120" i="2"/>
  <c r="B119" i="2"/>
  <c r="E118" i="2"/>
  <c r="D118" i="2"/>
  <c r="C118" i="2"/>
  <c r="B118" i="2"/>
  <c r="B117" i="2"/>
  <c r="E116" i="2"/>
  <c r="D116" i="2"/>
  <c r="C116" i="2"/>
  <c r="B116" i="2"/>
  <c r="B115" i="2"/>
  <c r="E114" i="2"/>
  <c r="D114" i="2"/>
  <c r="C114" i="2"/>
  <c r="B114" i="2"/>
  <c r="B113" i="2"/>
  <c r="E112" i="2"/>
  <c r="D112" i="2"/>
  <c r="C112" i="2"/>
  <c r="B112" i="2"/>
  <c r="B111" i="2"/>
  <c r="E110" i="2"/>
  <c r="D110" i="2"/>
  <c r="C110" i="2"/>
  <c r="B110" i="2"/>
  <c r="B109" i="2"/>
  <c r="E108" i="2"/>
  <c r="D108" i="2"/>
  <c r="C108" i="2"/>
  <c r="B108" i="2"/>
  <c r="B107" i="2"/>
  <c r="E106" i="2"/>
  <c r="D106" i="2"/>
  <c r="C106" i="2"/>
  <c r="B106" i="2"/>
  <c r="B105" i="2"/>
  <c r="E104" i="2"/>
  <c r="D104" i="2"/>
  <c r="C104" i="2"/>
  <c r="B104" i="2"/>
  <c r="B103" i="2"/>
  <c r="E102" i="2"/>
  <c r="D102" i="2"/>
  <c r="C102" i="2"/>
  <c r="B102" i="2"/>
  <c r="B101" i="2"/>
  <c r="E100" i="2"/>
  <c r="D100" i="2"/>
  <c r="C100" i="2"/>
  <c r="B100" i="2"/>
  <c r="B99" i="2"/>
  <c r="E98" i="2"/>
  <c r="D98" i="2"/>
  <c r="C98" i="2"/>
  <c r="B98" i="2"/>
  <c r="B97" i="2"/>
  <c r="E96" i="2"/>
  <c r="D96" i="2"/>
  <c r="C96" i="2"/>
  <c r="B96" i="2"/>
  <c r="B95" i="2"/>
  <c r="E94" i="2"/>
  <c r="D94" i="2"/>
  <c r="C94" i="2"/>
  <c r="B94" i="2"/>
  <c r="B93" i="2"/>
  <c r="E92" i="2"/>
  <c r="D92" i="2"/>
  <c r="C92" i="2"/>
  <c r="B92" i="2"/>
  <c r="B91" i="2"/>
  <c r="E90" i="2"/>
  <c r="D90" i="2"/>
  <c r="C90" i="2"/>
  <c r="B90" i="2"/>
  <c r="B89" i="2"/>
  <c r="E88" i="2"/>
  <c r="D88" i="2"/>
  <c r="C88" i="2"/>
  <c r="B88" i="2"/>
  <c r="B87" i="2"/>
  <c r="E86" i="2"/>
  <c r="D86" i="2"/>
  <c r="C86" i="2"/>
  <c r="B86" i="2"/>
  <c r="B85" i="2"/>
  <c r="E84" i="2"/>
  <c r="D84" i="2"/>
  <c r="C84" i="2"/>
  <c r="B84" i="2"/>
  <c r="B83" i="2"/>
  <c r="E82" i="2"/>
  <c r="D82" i="2"/>
  <c r="C82" i="2"/>
  <c r="B82" i="2"/>
  <c r="B81" i="2"/>
  <c r="E80" i="2"/>
  <c r="D80" i="2"/>
  <c r="C80" i="2"/>
  <c r="B80" i="2"/>
  <c r="B79" i="2"/>
  <c r="E78" i="2"/>
  <c r="D78" i="2"/>
  <c r="C78" i="2"/>
  <c r="B78" i="2"/>
  <c r="B77" i="2"/>
  <c r="E76" i="2"/>
  <c r="D76" i="2"/>
  <c r="C76" i="2"/>
  <c r="B76" i="2"/>
  <c r="B75" i="2"/>
  <c r="E74" i="2"/>
  <c r="D74" i="2"/>
  <c r="C74" i="2"/>
  <c r="B74" i="2"/>
  <c r="B73" i="2"/>
  <c r="E72" i="2"/>
  <c r="D72" i="2"/>
  <c r="C72" i="2"/>
  <c r="B72" i="2"/>
  <c r="B71" i="2"/>
  <c r="E70" i="2"/>
  <c r="D70" i="2"/>
  <c r="C70" i="2"/>
  <c r="B70" i="2"/>
  <c r="B69" i="2"/>
  <c r="E68" i="2"/>
  <c r="D68" i="2"/>
  <c r="C68" i="2"/>
  <c r="B68" i="2"/>
  <c r="B67" i="2"/>
  <c r="E66" i="2"/>
  <c r="D66" i="2"/>
  <c r="C66" i="2"/>
  <c r="B66" i="2"/>
  <c r="B65" i="2"/>
  <c r="E64" i="2"/>
  <c r="D64" i="2"/>
  <c r="C64" i="2"/>
  <c r="B64" i="2"/>
  <c r="B63" i="2"/>
  <c r="E62" i="2"/>
  <c r="D62" i="2"/>
  <c r="C62" i="2"/>
  <c r="B62" i="2"/>
  <c r="B61" i="2"/>
  <c r="B59" i="2"/>
  <c r="B55" i="2"/>
  <c r="B53" i="2"/>
  <c r="B54" i="2"/>
  <c r="C54" i="2"/>
  <c r="D54" i="2"/>
  <c r="E54" i="2"/>
  <c r="B57" i="2"/>
  <c r="G53" i="2"/>
  <c r="I53" i="2" s="1"/>
  <c r="G55" i="2"/>
  <c r="I55" i="2" s="1"/>
  <c r="G57" i="2"/>
  <c r="I57" i="2" s="1"/>
  <c r="G59" i="2"/>
  <c r="I59" i="2" s="1"/>
  <c r="G61" i="2"/>
  <c r="I61" i="2" s="1"/>
  <c r="G63" i="2"/>
  <c r="I63" i="2" s="1"/>
  <c r="G65" i="2"/>
  <c r="I65" i="2" s="1"/>
  <c r="G67" i="2"/>
  <c r="I67" i="2" s="1"/>
  <c r="G69" i="2"/>
  <c r="I69" i="2" s="1"/>
  <c r="G71" i="2"/>
  <c r="I71" i="2" s="1"/>
  <c r="G73" i="2"/>
  <c r="I73" i="2" s="1"/>
  <c r="G75" i="2"/>
  <c r="I75" i="2" s="1"/>
  <c r="G77" i="2"/>
  <c r="I77" i="2" s="1"/>
  <c r="G79" i="2"/>
  <c r="I79" i="2" s="1"/>
  <c r="G81" i="2"/>
  <c r="I81" i="2" s="1"/>
  <c r="G83" i="2"/>
  <c r="I83" i="2" s="1"/>
  <c r="G85" i="2"/>
  <c r="I85" i="2" s="1"/>
  <c r="G87" i="2"/>
  <c r="I87" i="2" s="1"/>
  <c r="G89" i="2"/>
  <c r="I89" i="2" s="1"/>
  <c r="G91" i="2"/>
  <c r="I91" i="2" s="1"/>
  <c r="G93" i="2"/>
  <c r="I93" i="2" s="1"/>
  <c r="G95" i="2"/>
  <c r="I95" i="2" s="1"/>
  <c r="G97" i="2"/>
  <c r="I97" i="2" s="1"/>
  <c r="G99" i="2"/>
  <c r="I99" i="2" s="1"/>
  <c r="G101" i="2"/>
  <c r="I101" i="2" s="1"/>
  <c r="G103" i="2"/>
  <c r="I103" i="2" s="1"/>
  <c r="G105" i="2"/>
  <c r="I105" i="2" s="1"/>
  <c r="G107" i="2"/>
  <c r="I107" i="2" s="1"/>
  <c r="G109" i="2"/>
  <c r="I109" i="2" s="1"/>
  <c r="G111" i="2"/>
  <c r="I111" i="2" s="1"/>
  <c r="G113" i="2"/>
  <c r="I113" i="2" s="1"/>
  <c r="G115" i="2"/>
  <c r="I115" i="2" s="1"/>
  <c r="G117" i="2"/>
  <c r="I117" i="2" s="1"/>
  <c r="G119" i="2"/>
  <c r="I119" i="2" s="1"/>
  <c r="G121" i="2"/>
  <c r="I121" i="2" s="1"/>
  <c r="G123" i="2"/>
  <c r="I123" i="2" s="1"/>
  <c r="G125" i="2"/>
  <c r="I125" i="2" s="1"/>
  <c r="G127" i="2"/>
  <c r="I127" i="2" s="1"/>
  <c r="G129" i="2"/>
  <c r="I129" i="2" s="1"/>
  <c r="G131" i="2"/>
  <c r="I131" i="2" s="1"/>
  <c r="G133" i="2"/>
  <c r="I133" i="2" s="1"/>
  <c r="G135" i="2"/>
  <c r="I135" i="2" s="1"/>
  <c r="G137" i="2"/>
  <c r="I137" i="2" s="1"/>
  <c r="G139" i="2"/>
  <c r="I139" i="2" s="1"/>
  <c r="G141" i="2"/>
  <c r="I141" i="2" s="1"/>
  <c r="G143" i="2"/>
  <c r="I143" i="2" s="1"/>
  <c r="G145" i="2"/>
  <c r="I145" i="2" s="1"/>
  <c r="G147" i="2"/>
  <c r="I147" i="2" s="1"/>
  <c r="G149" i="2"/>
  <c r="I149" i="2" s="1"/>
  <c r="G151" i="2"/>
  <c r="I151" i="2" s="1"/>
  <c r="G153" i="2"/>
  <c r="I153" i="2" s="1"/>
  <c r="G155" i="2"/>
  <c r="I155" i="2" s="1"/>
  <c r="G157" i="2"/>
  <c r="I157" i="2" s="1"/>
  <c r="G159" i="2"/>
  <c r="I159" i="2" s="1"/>
  <c r="G161" i="2"/>
  <c r="I161" i="2" s="1"/>
  <c r="G163" i="2"/>
  <c r="I163" i="2" s="1"/>
  <c r="G165" i="2"/>
  <c r="I165" i="2" s="1"/>
  <c r="G167" i="2"/>
  <c r="I167" i="2" s="1"/>
  <c r="G169" i="2"/>
  <c r="I169" i="2" s="1"/>
  <c r="G171" i="2"/>
  <c r="I171" i="2" s="1"/>
  <c r="G173" i="2"/>
  <c r="I173" i="2" s="1"/>
  <c r="G175" i="2"/>
  <c r="I175" i="2" s="1"/>
  <c r="G177" i="2"/>
  <c r="I177" i="2" s="1"/>
  <c r="G179" i="2"/>
  <c r="I179" i="2" s="1"/>
  <c r="G181" i="2"/>
  <c r="I181" i="2" s="1"/>
  <c r="G183" i="2"/>
  <c r="I183" i="2" s="1"/>
  <c r="G185" i="2"/>
  <c r="I185" i="2" s="1"/>
  <c r="G187" i="2"/>
  <c r="I187" i="2" s="1"/>
  <c r="G189" i="2"/>
  <c r="I189" i="2" s="1"/>
  <c r="G191" i="2"/>
  <c r="I191" i="2" s="1"/>
  <c r="G193" i="2"/>
  <c r="I193" i="2" s="1"/>
  <c r="G195" i="2"/>
  <c r="I195" i="2" s="1"/>
  <c r="G197" i="2"/>
  <c r="I197" i="2" s="1"/>
  <c r="G199" i="2"/>
  <c r="I199" i="2" s="1"/>
  <c r="G201" i="2"/>
  <c r="I201" i="2" s="1"/>
  <c r="G203" i="2"/>
  <c r="I203" i="2" s="1"/>
  <c r="G205" i="2"/>
  <c r="I205" i="2" s="1"/>
  <c r="G207" i="2"/>
  <c r="I207" i="2" s="1"/>
  <c r="G209" i="2"/>
  <c r="I209" i="2" s="1"/>
  <c r="G211" i="2"/>
  <c r="I211" i="2" s="1"/>
  <c r="G213" i="2"/>
  <c r="I213" i="2" s="1"/>
  <c r="G215" i="2"/>
  <c r="I215" i="2" s="1"/>
  <c r="G217" i="2"/>
  <c r="I217" i="2" s="1"/>
  <c r="G219" i="2"/>
  <c r="I219" i="2" s="1"/>
  <c r="G221" i="2"/>
  <c r="I221" i="2" s="1"/>
  <c r="G223" i="2"/>
  <c r="I223" i="2" s="1"/>
  <c r="G225" i="2"/>
  <c r="I225" i="2" s="1"/>
  <c r="G227" i="2"/>
  <c r="I227" i="2" s="1"/>
  <c r="G229" i="2"/>
  <c r="I229" i="2" s="1"/>
  <c r="G231" i="2"/>
  <c r="I231" i="2" s="1"/>
  <c r="G233" i="2"/>
  <c r="I233" i="2" s="1"/>
  <c r="G235" i="2"/>
  <c r="I235" i="2" s="1"/>
  <c r="G237" i="2"/>
  <c r="I237" i="2" s="1"/>
  <c r="G239" i="2"/>
  <c r="I239" i="2" s="1"/>
  <c r="G241" i="2"/>
  <c r="I241" i="2" s="1"/>
  <c r="G243" i="2"/>
  <c r="I243" i="2" s="1"/>
  <c r="G245" i="2"/>
  <c r="I245" i="2" s="1"/>
  <c r="G247" i="2"/>
  <c r="I247" i="2" s="1"/>
  <c r="G249" i="2"/>
  <c r="I249" i="2" s="1"/>
  <c r="G51" i="2"/>
  <c r="I51" i="2" s="1"/>
  <c r="H253" i="2" s="1"/>
  <c r="H53" i="2"/>
  <c r="H55" i="2"/>
  <c r="H57" i="2"/>
  <c r="H59" i="2"/>
  <c r="H61" i="2"/>
  <c r="H63" i="2"/>
  <c r="H65" i="2"/>
  <c r="H67" i="2"/>
  <c r="H69" i="2"/>
  <c r="H71" i="2"/>
  <c r="H73" i="2"/>
  <c r="H75" i="2"/>
  <c r="H77" i="2"/>
  <c r="H79" i="2"/>
  <c r="H81" i="2"/>
  <c r="H83" i="2"/>
  <c r="H85" i="2"/>
  <c r="H87" i="2"/>
  <c r="H89" i="2"/>
  <c r="H91" i="2"/>
  <c r="H93" i="2"/>
  <c r="H95" i="2"/>
  <c r="H97" i="2"/>
  <c r="H99" i="2"/>
  <c r="H101" i="2"/>
  <c r="H103" i="2"/>
  <c r="H105" i="2"/>
  <c r="H107" i="2"/>
  <c r="H109" i="2"/>
  <c r="H111" i="2"/>
  <c r="H113" i="2"/>
  <c r="H115" i="2"/>
  <c r="H117" i="2"/>
  <c r="H119" i="2"/>
  <c r="H121" i="2"/>
  <c r="H123" i="2"/>
  <c r="H125" i="2"/>
  <c r="H127" i="2"/>
  <c r="H129" i="2"/>
  <c r="H131" i="2"/>
  <c r="H133" i="2"/>
  <c r="H135" i="2"/>
  <c r="H137" i="2"/>
  <c r="H139" i="2"/>
  <c r="H141" i="2"/>
  <c r="H143" i="2"/>
  <c r="H145" i="2"/>
  <c r="H147" i="2"/>
  <c r="H149" i="2"/>
  <c r="H151" i="2"/>
  <c r="H153" i="2"/>
  <c r="H155" i="2"/>
  <c r="H157" i="2"/>
  <c r="H159" i="2"/>
  <c r="H161" i="2"/>
  <c r="H163" i="2"/>
  <c r="H165" i="2"/>
  <c r="H167" i="2"/>
  <c r="H169" i="2"/>
  <c r="H171" i="2"/>
  <c r="H173" i="2"/>
  <c r="H175" i="2"/>
  <c r="H177" i="2"/>
  <c r="H179" i="2"/>
  <c r="H181" i="2"/>
  <c r="H183" i="2"/>
  <c r="H185" i="2"/>
  <c r="H187" i="2"/>
  <c r="H189" i="2"/>
  <c r="H191" i="2"/>
  <c r="H193" i="2"/>
  <c r="H195" i="2"/>
  <c r="H197" i="2"/>
  <c r="H199" i="2"/>
  <c r="H201" i="2"/>
  <c r="H203" i="2"/>
  <c r="H205" i="2"/>
  <c r="H207" i="2"/>
  <c r="H209" i="2"/>
  <c r="H211" i="2"/>
  <c r="H213" i="2"/>
  <c r="H215" i="2"/>
  <c r="H217" i="2"/>
  <c r="H219" i="2"/>
  <c r="H221" i="2"/>
  <c r="H223" i="2"/>
  <c r="H225" i="2"/>
  <c r="H227" i="2"/>
  <c r="H229" i="2"/>
  <c r="H231" i="2"/>
  <c r="H233" i="2"/>
  <c r="H235" i="2"/>
  <c r="H237" i="2"/>
  <c r="H239" i="2"/>
  <c r="H241" i="2"/>
  <c r="H243" i="2"/>
  <c r="H245" i="2"/>
  <c r="H247" i="2"/>
  <c r="H249" i="2"/>
  <c r="H51" i="2"/>
  <c r="B52" i="2"/>
  <c r="C52" i="2"/>
  <c r="D52" i="2"/>
  <c r="E52" i="2"/>
  <c r="B56" i="2"/>
  <c r="C56" i="2"/>
  <c r="D56" i="2"/>
  <c r="E56" i="2"/>
  <c r="B58" i="2"/>
  <c r="C58" i="2"/>
  <c r="D58" i="2"/>
  <c r="E58" i="2"/>
  <c r="B60" i="2"/>
  <c r="C60" i="2"/>
  <c r="D60" i="2"/>
  <c r="E60" i="2"/>
  <c r="H254" i="2" l="1"/>
  <c r="G254" i="2" s="1"/>
  <c r="G253" i="2"/>
  <c r="G252" i="2"/>
</calcChain>
</file>

<file path=xl/sharedStrings.xml><?xml version="1.0" encoding="utf-8"?>
<sst xmlns="http://schemas.openxmlformats.org/spreadsheetml/2006/main" count="262" uniqueCount="243">
  <si>
    <t>No</t>
    <phoneticPr fontId="1"/>
  </si>
  <si>
    <t>問題</t>
    <rPh sb="0" eb="2">
      <t>モンダイ</t>
    </rPh>
    <phoneticPr fontId="1"/>
  </si>
  <si>
    <t>選択肢1</t>
    <rPh sb="0" eb="3">
      <t>センタクシ</t>
    </rPh>
    <phoneticPr fontId="1"/>
  </si>
  <si>
    <t>選択肢2</t>
    <rPh sb="0" eb="3">
      <t>センタクシ</t>
    </rPh>
    <phoneticPr fontId="1"/>
  </si>
  <si>
    <t>選択肢3</t>
    <rPh sb="0" eb="3">
      <t>センタクシ</t>
    </rPh>
    <phoneticPr fontId="1"/>
  </si>
  <si>
    <t>選択肢4</t>
    <rPh sb="0" eb="3">
      <t>センタクシ</t>
    </rPh>
    <phoneticPr fontId="1"/>
  </si>
  <si>
    <t>正解No</t>
    <rPh sb="0" eb="2">
      <t>セイカイ</t>
    </rPh>
    <phoneticPr fontId="1"/>
  </si>
  <si>
    <t>備考・解説</t>
    <rPh sb="0" eb="2">
      <t>ビコウ</t>
    </rPh>
    <rPh sb="3" eb="5">
      <t>カイセツ</t>
    </rPh>
    <phoneticPr fontId="1"/>
  </si>
  <si>
    <t>正解総数</t>
    <rPh sb="0" eb="2">
      <t>セイカイ</t>
    </rPh>
    <rPh sb="2" eb="4">
      <t>ソウスウ</t>
    </rPh>
    <phoneticPr fontId="1"/>
  </si>
  <si>
    <t>ジャンル</t>
    <phoneticPr fontId="1"/>
  </si>
  <si>
    <t>スポーツ</t>
  </si>
  <si>
    <t>ノンセクション</t>
  </si>
  <si>
    <t>文学</t>
  </si>
  <si>
    <t>科学</t>
  </si>
  <si>
    <t>地理</t>
  </si>
  <si>
    <t>公民</t>
  </si>
  <si>
    <t>生活</t>
  </si>
  <si>
    <t>歴史</t>
  </si>
  <si>
    <t>言葉</t>
  </si>
  <si>
    <t>音楽</t>
  </si>
  <si>
    <t>芸能</t>
  </si>
  <si>
    <t>芸術</t>
  </si>
  <si>
    <t>得点</t>
    <rPh sb="0" eb="2">
      <t>トクテン</t>
    </rPh>
    <phoneticPr fontId="1"/>
  </si>
  <si>
    <t>連1</t>
    <rPh sb="0" eb="1">
      <t>レン</t>
    </rPh>
    <phoneticPr fontId="1"/>
  </si>
  <si>
    <t>連2</t>
    <rPh sb="0" eb="1">
      <t>レン</t>
    </rPh>
    <phoneticPr fontId="1"/>
  </si>
  <si>
    <t>解答非表示</t>
  </si>
  <si>
    <t>☆この空白部分は編集可能です。ペーパーの表紙などにご利用ください。</t>
    <rPh sb="3" eb="7">
      <t>クウハクブブン</t>
    </rPh>
    <rPh sb="8" eb="12">
      <t>ヘンシュウカノウ</t>
    </rPh>
    <rPh sb="20" eb="22">
      <t>ヒョウシ</t>
    </rPh>
    <rPh sb="26" eb="28">
      <t>リヨウ</t>
    </rPh>
    <phoneticPr fontId="1"/>
  </si>
  <si>
    <t>☆F1セルを切り替えると解答に色がつき、正誤が表示されます。</t>
    <rPh sb="6" eb="7">
      <t>キ</t>
    </rPh>
    <rPh sb="8" eb="9">
      <t>カ</t>
    </rPh>
    <rPh sb="12" eb="14">
      <t>カイトウ</t>
    </rPh>
    <rPh sb="15" eb="16">
      <t>イロ</t>
    </rPh>
    <rPh sb="20" eb="22">
      <t>セイゴ</t>
    </rPh>
    <rPh sb="23" eb="25">
      <t>ヒョウジ</t>
    </rPh>
    <phoneticPr fontId="1"/>
  </si>
  <si>
    <t>ドロップダウンリストから正解の番号を入力</t>
    <rPh sb="12" eb="14">
      <t>セイカイ</t>
    </rPh>
    <rPh sb="15" eb="17">
      <t>バンゴウ</t>
    </rPh>
    <rPh sb="18" eb="20">
      <t>ニュウリョク</t>
    </rPh>
    <phoneticPr fontId="1"/>
  </si>
  <si>
    <t>正解</t>
    <rPh sb="0" eb="2">
      <t>セイカイ</t>
    </rPh>
    <phoneticPr fontId="1"/>
  </si>
  <si>
    <t>正解なら"1"（半角数字）</t>
    <rPh sb="0" eb="2">
      <t>セイカイ</t>
    </rPh>
    <rPh sb="8" eb="12">
      <t>ハンカクスウジ</t>
    </rPh>
    <phoneticPr fontId="1"/>
  </si>
  <si>
    <t>☆C1セルを切り替えると正誤が表示されます。F行は得点管理にご利用ください。</t>
    <rPh sb="6" eb="7">
      <t>キ</t>
    </rPh>
    <rPh sb="8" eb="9">
      <t>カ</t>
    </rPh>
    <rPh sb="12" eb="14">
      <t>セイゴ</t>
    </rPh>
    <rPh sb="15" eb="17">
      <t>ヒョウジ</t>
    </rPh>
    <rPh sb="23" eb="24">
      <t>ギョウ</t>
    </rPh>
    <rPh sb="25" eb="27">
      <t>トクテン</t>
    </rPh>
    <rPh sb="27" eb="29">
      <t>カンリ</t>
    </rPh>
    <rPh sb="31" eb="33">
      <t>リヨウ</t>
    </rPh>
    <phoneticPr fontId="1"/>
  </si>
  <si>
    <t>Twitter:@hara_gumi</t>
    <phoneticPr fontId="1"/>
  </si>
  <si>
    <t>※このペーパーはYSO(@kamiya_yso)さんのフォーマットを使用しています。</t>
    <rPh sb="34" eb="36">
      <t>シヨウ</t>
    </rPh>
    <phoneticPr fontId="1"/>
  </si>
  <si>
    <t>アクアビット</t>
    <phoneticPr fontId="1"/>
  </si>
  <si>
    <t>ラテン語で「命の水」という意味の名を持つ、ジャガイモなどを原料とするスカンジナビア諸国特産の蒸留酒は何でしょう？</t>
    <phoneticPr fontId="1"/>
  </si>
  <si>
    <t>アンドレ・ブルトン</t>
    <phoneticPr fontId="1"/>
  </si>
  <si>
    <t>20世紀初頭に「シュルレアリスム」を提唱した、『ナジャ』『溶ける魚』などの作品があるフランスの詩人は誰でしょう？</t>
    <phoneticPr fontId="1"/>
  </si>
  <si>
    <t>ウィンブルドン選手権</t>
    <phoneticPr fontId="1"/>
  </si>
  <si>
    <t>テニスの世界四大大会のうち、選手に白いウェアを着ることが義務付けられている大会は何でしょう？</t>
  </si>
  <si>
    <t>ウスバカゲロウ</t>
  </si>
  <si>
    <t>砂地でアリを捕らえる虫「アリジゴク」は、成長すると何という昆虫になるでしょう？</t>
  </si>
  <si>
    <t>キリエ</t>
    <phoneticPr fontId="1"/>
  </si>
  <si>
    <t>教会の礼拝で用いられるミサ曲で、栄光の讃歌を「グロリア」といいますが、憐れみの讃歌を何というでしょう？</t>
    <rPh sb="42" eb="43">
      <t>ナン</t>
    </rPh>
    <phoneticPr fontId="1"/>
  </si>
  <si>
    <t>シナプス</t>
  </si>
  <si>
    <t>人間の神経系において、ニューロンとニューロンの接続部のことを何というでしょう？</t>
  </si>
  <si>
    <t>ツバメ</t>
  </si>
  <si>
    <t>アンデルセンの童話『親指姫』で、モグラと結婚させられそうになっていた親指姫を南の国へ連れて行く鳥は何でしょう？</t>
    <rPh sb="7" eb="9">
      <t>ドウワ</t>
    </rPh>
    <rPh sb="10" eb="13">
      <t>オヤユビヒメ</t>
    </rPh>
    <rPh sb="20" eb="22">
      <t>ケッコン</t>
    </rPh>
    <rPh sb="34" eb="37">
      <t>オヤユビヒメ</t>
    </rPh>
    <rPh sb="38" eb="39">
      <t>ミナミ</t>
    </rPh>
    <rPh sb="40" eb="41">
      <t>クニ</t>
    </rPh>
    <rPh sb="42" eb="43">
      <t>ツ</t>
    </rPh>
    <rPh sb="45" eb="46">
      <t>イ</t>
    </rPh>
    <rPh sb="47" eb="48">
      <t>トリ</t>
    </rPh>
    <rPh sb="49" eb="50">
      <t>ナン</t>
    </rPh>
    <phoneticPr fontId="15"/>
  </si>
  <si>
    <t>むつ</t>
  </si>
  <si>
    <t>1969年6月12日に進水した、日本初の原子力船の名前は何でしょう？</t>
    <phoneticPr fontId="1"/>
  </si>
  <si>
    <t>安藤昌益</t>
  </si>
  <si>
    <t>著書『自然真営道』『統道真傳』の中で、身分や階級、差別のない平等思想を唱えた、江戸時代の医者・思想家は誰でしょう？</t>
    <rPh sb="51" eb="52">
      <t>ダレ</t>
    </rPh>
    <phoneticPr fontId="1"/>
  </si>
  <si>
    <t>山脇東洋</t>
  </si>
  <si>
    <t>京都の六角獄舎で死刑囚の解剖をおこない、その記録を『蔵志』として刊行した江戸時代の医者は誰でしょう？</t>
    <phoneticPr fontId="1"/>
  </si>
  <si>
    <t xml:space="preserve">新巻鮭（あらまきざけ） </t>
    <phoneticPr fontId="1"/>
  </si>
  <si>
    <t>年末年始の贈答品としてよく用いられる、内臓を抜いて塩を詰めた鮭を何というでしょう？</t>
    <phoneticPr fontId="1"/>
  </si>
  <si>
    <t>1967年に『この広い野原いっぱい』でデビューした、『禁じられた恋』『さとうきび畑』などのヒット曲で知られる歌手は誰でしょう？</t>
  </si>
  <si>
    <t>森山良子</t>
  </si>
  <si>
    <t>国産のニンニクの８割を生産している都道府県はどこでしょう？</t>
  </si>
  <si>
    <t>青森県</t>
  </si>
  <si>
    <t>麻雀で、リーチをするときに場に出す点棒は何点棒でしょう？</t>
    <phoneticPr fontId="1"/>
  </si>
  <si>
    <t>千点棒</t>
  </si>
  <si>
    <t>忠臣蔵で知られる赤穂四十七士の墓がある、東京都港区のお寺は何でしょう？</t>
    <phoneticPr fontId="1"/>
  </si>
  <si>
    <t>泉岳寺</t>
  </si>
  <si>
    <t>沢田美喜(さわだ・みき)</t>
    <phoneticPr fontId="17"/>
  </si>
  <si>
    <t>1948年に養護施設「エリザベス・サンダース・ホーム」を創設し、約2000人の混血児を育て上げた社会事業家は誰でしょう？</t>
    <phoneticPr fontId="1"/>
  </si>
  <si>
    <t>1995年にはゴルフ場建設を巡る裁判の「原告」になった、奄美大島と徳之島のみに棲息する特別天然記念物のウサギは何でしょう？</t>
    <phoneticPr fontId="1"/>
  </si>
  <si>
    <t>アマミノクロウサギ</t>
    <phoneticPr fontId="1"/>
  </si>
  <si>
    <t>自動車会社・ボルボが本社を置く国はどこでしょう？</t>
    <rPh sb="0" eb="3">
      <t>ジドウシャ</t>
    </rPh>
    <rPh sb="3" eb="5">
      <t>カイシャ</t>
    </rPh>
    <rPh sb="10" eb="12">
      <t>ホンシャ</t>
    </rPh>
    <rPh sb="13" eb="14">
      <t>オ</t>
    </rPh>
    <rPh sb="15" eb="16">
      <t>クニ</t>
    </rPh>
    <phoneticPr fontId="1"/>
  </si>
  <si>
    <t>スウェーデン</t>
    <phoneticPr fontId="1"/>
  </si>
  <si>
    <t>応仁の乱のきっかけを作った悪妻とされる、室町幕府８代将軍・足利義政の正室は誰でしょう？</t>
    <rPh sb="37" eb="38">
      <t>ダレ</t>
    </rPh>
    <phoneticPr fontId="1"/>
  </si>
  <si>
    <t>日野富子</t>
    <rPh sb="0" eb="4">
      <t>ヒノトミコ</t>
    </rPh>
    <phoneticPr fontId="1"/>
  </si>
  <si>
    <t>「乳棒」とセットで用いる、薬などを細かくすりつぶしたり混ぜたりするときに用いる器は何でしょう？</t>
    <rPh sb="9" eb="10">
      <t>モチ</t>
    </rPh>
    <rPh sb="13" eb="14">
      <t>クスリ</t>
    </rPh>
    <rPh sb="39" eb="40">
      <t>ウツワ</t>
    </rPh>
    <rPh sb="41" eb="42">
      <t>ナン</t>
    </rPh>
    <phoneticPr fontId="1"/>
  </si>
  <si>
    <t>乳鉢</t>
    <rPh sb="0" eb="2">
      <t>ニュウバチ</t>
    </rPh>
    <phoneticPr fontId="1"/>
  </si>
  <si>
    <t>昭和50年代に放送された、『ヤッターマン』『ゼンダマン』といったタツノコプロのアニメを「何シリーズ」というでしょう？</t>
    <phoneticPr fontId="1"/>
  </si>
  <si>
    <t>タイムボカン</t>
    <phoneticPr fontId="1"/>
  </si>
  <si>
    <t>将棋の棋譜に書かれる「▲」は、先手、後手のどちらを表しているでしょう？</t>
    <phoneticPr fontId="1"/>
  </si>
  <si>
    <t>先手</t>
    <phoneticPr fontId="1"/>
  </si>
  <si>
    <t>歌舞伎において、昼の場面を表現するときなどに使われる水色の幕を何というでしょう？</t>
    <phoneticPr fontId="1"/>
  </si>
  <si>
    <t>浅葱幕</t>
    <phoneticPr fontId="1"/>
  </si>
  <si>
    <t>箱根駅伝のスタート時間は、往路・復路ともに午前何時でしょう？</t>
    <phoneticPr fontId="1"/>
  </si>
  <si>
    <t>午前８時</t>
    <rPh sb="0" eb="2">
      <t>ゴゼン</t>
    </rPh>
    <rPh sb="3" eb="4">
      <t>トキ</t>
    </rPh>
    <phoneticPr fontId="1"/>
  </si>
  <si>
    <t>戦国時代、全国の城や寺院の石垣造りに活躍した、近江近郊の石工職人を何というでしょう？</t>
    <phoneticPr fontId="1"/>
  </si>
  <si>
    <t>穴太衆（あのうしゅう）</t>
    <phoneticPr fontId="1"/>
  </si>
  <si>
    <t>オリエンテーリングで、コース上に設定される通過ポイントのことを何というでしょう？</t>
    <phoneticPr fontId="1"/>
  </si>
  <si>
    <t>コントロール</t>
    <phoneticPr fontId="1"/>
  </si>
  <si>
    <t>「まるで魔法にかかったように」をコンセプトに2003年に誕生した、「マジョマジョ」と略される資生堂のコスメブランドは何でしょう？</t>
    <phoneticPr fontId="1"/>
  </si>
  <si>
    <t>マジョリカ マジョルカ</t>
    <phoneticPr fontId="1"/>
  </si>
  <si>
    <t>その製品には最高の品質と安全性を表す「Sマーク」がつけられている、精巧な野生動物のフィギュアで知られるドイツの玩具メーカーは何でしょう？</t>
    <phoneticPr fontId="1"/>
  </si>
  <si>
    <t>シュライヒ</t>
    <phoneticPr fontId="1"/>
  </si>
  <si>
    <t>東京の新宿や大阪の心斎橋に「角座」という劇場を構えている芸能プロダクションはどこでしょう？</t>
    <phoneticPr fontId="1"/>
  </si>
  <si>
    <t>松竹芸能</t>
    <rPh sb="0" eb="4">
      <t>ショウチクゲイノウ</t>
    </rPh>
    <phoneticPr fontId="1"/>
  </si>
  <si>
    <t>ことわざ「弘法にも筆の誤り」で弘法大師が看板の文字を書き間違えてしまった、平安京の門は何でしょう？</t>
    <phoneticPr fontId="1"/>
  </si>
  <si>
    <t>応天門</t>
    <rPh sb="0" eb="3">
      <t>オウテンモン</t>
    </rPh>
    <phoneticPr fontId="1"/>
  </si>
  <si>
    <t xml:space="preserve">ウロコが１列に36枚並んでいることから「六六魚(りくりくぎょ)」の別名を持つ魚は何でしょう？ </t>
    <phoneticPr fontId="1"/>
  </si>
  <si>
    <t>コイ</t>
    <phoneticPr fontId="1"/>
  </si>
  <si>
    <t>高温の源泉を利用したバナナワニ園や洋ラン研究所で有名な、静岡県の温泉はどこでしょう？</t>
    <phoneticPr fontId="1"/>
  </si>
  <si>
    <t>名古屋名物の味噌カツや味噌煮込みうどんに使われる、独特の赤褐色をした愛知県の豆味噌は何でしょう？</t>
    <phoneticPr fontId="1"/>
  </si>
  <si>
    <t>八丁味噌</t>
  </si>
  <si>
    <t>細胞膜やセロファンのように、一定の大きさ以下の分子やイオンのみを透過させる膜を何というでしょう？</t>
    <phoneticPr fontId="1"/>
  </si>
  <si>
    <t xml:space="preserve">半透膜 </t>
  </si>
  <si>
    <t>多くの名作が書かれた晩年は「奇跡の14か月」と呼ばれている、『大つごもり』『にごりえ』『たけくらべ』などの小説で知られる作家は誰でしょう？</t>
    <phoneticPr fontId="1"/>
  </si>
  <si>
    <t>樋口一葉</t>
    <rPh sb="0" eb="4">
      <t>ヒグチイチヨウ</t>
    </rPh>
    <phoneticPr fontId="1"/>
  </si>
  <si>
    <t>mail: uehara1902@gmail.com</t>
    <phoneticPr fontId="1"/>
  </si>
  <si>
    <t>住民票や登記簿の原本をすべて写したものを「謄本」というのに対し、一部だけ写したものを何というでしょう？</t>
  </si>
  <si>
    <t>抄本</t>
  </si>
  <si>
    <t>尚巴志（しょうはし）</t>
    <phoneticPr fontId="1"/>
  </si>
  <si>
    <t>特高警察の拷問により29歳で亡くなった、プロレタリア文学の名作『蟹工船』で知られる小説家は誰でしょう？</t>
    <rPh sb="29" eb="31">
      <t>メイサク</t>
    </rPh>
    <phoneticPr fontId="1"/>
  </si>
  <si>
    <t>小林多喜二</t>
  </si>
  <si>
    <t>練乳シロップとフルーツがたっぷりと載った、鹿児島名物のかき氷を何というでしょう？</t>
    <rPh sb="21" eb="24">
      <t>カゴシマ</t>
    </rPh>
    <rPh sb="24" eb="26">
      <t>メイブツ</t>
    </rPh>
    <rPh sb="29" eb="30">
      <t>ゴオリ</t>
    </rPh>
    <rPh sb="31" eb="32">
      <t>ナン</t>
    </rPh>
    <phoneticPr fontId="1"/>
  </si>
  <si>
    <t>白くま</t>
    <rPh sb="0" eb="1">
      <t>シロ</t>
    </rPh>
    <phoneticPr fontId="1"/>
  </si>
  <si>
    <t>クモ類の腹部にある呼吸器官のことを、本のページのようなひだ状の見た目をしていることから何というでしょう？</t>
    <phoneticPr fontId="1"/>
  </si>
  <si>
    <t>書肺</t>
    <rPh sb="0" eb="1">
      <t>ショ</t>
    </rPh>
    <rPh sb="1" eb="2">
      <t>ハイ</t>
    </rPh>
    <phoneticPr fontId="1"/>
  </si>
  <si>
    <t>集英社</t>
  </si>
  <si>
    <t>ファッション雑誌の『SEVENTEEN』『non-no』『MORE』を出版している会社はどこでしょう？</t>
  </si>
  <si>
    <t>1615年に発布され、1717年まで改訂が重ねられた、江戸幕府が諸大名の統制のために定めた基本法を何というでしょう？</t>
  </si>
  <si>
    <t>武家諸法度</t>
  </si>
  <si>
    <t>千島列島、カムチャッカ半島、サハリン、北海道に囲まれた、ニシンやサケなどの漁場として知られる海域は何でしょう？</t>
    <phoneticPr fontId="1"/>
  </si>
  <si>
    <t>オホーツク海</t>
    <rPh sb="5" eb="6">
      <t>カイ</t>
    </rPh>
    <phoneticPr fontId="1"/>
  </si>
  <si>
    <t>時事</t>
    <rPh sb="0" eb="2">
      <t>ジジ</t>
    </rPh>
    <phoneticPr fontId="1"/>
  </si>
  <si>
    <t>檜皮葺（ひわだぶき）</t>
    <phoneticPr fontId="1"/>
  </si>
  <si>
    <t>鉄道模型で主流となっている、レールの間隔が９mmの規格を何というでしょう？</t>
    <phoneticPr fontId="1"/>
  </si>
  <si>
    <t>Nゲージ</t>
    <phoneticPr fontId="1"/>
  </si>
  <si>
    <t>カードゲーム「UNO」の基本ルールで、ゲーム開始時にプレーヤーに配られるカードは何枚でしょう？</t>
    <phoneticPr fontId="1"/>
  </si>
  <si>
    <t>7枚</t>
    <rPh sb="1" eb="2">
      <t>マイ</t>
    </rPh>
    <phoneticPr fontId="1"/>
  </si>
  <si>
    <t>ニューヨーカーたちの憩いの場となっている、アメリカ自然史博物館やメトロポリタン美術館があるマンハッタンの公園は何でしょう？</t>
    <rPh sb="10" eb="11">
      <t>イコ</t>
    </rPh>
    <rPh sb="13" eb="14">
      <t>バ</t>
    </rPh>
    <rPh sb="52" eb="54">
      <t>コウエン</t>
    </rPh>
    <rPh sb="55" eb="56">
      <t>ナン</t>
    </rPh>
    <phoneticPr fontId="1"/>
  </si>
  <si>
    <t>セントラルパーク</t>
    <phoneticPr fontId="1"/>
  </si>
  <si>
    <t>大型の竪穴住居跡や掘立柱建物が見どころとなっている、青森県にある縄文時代の遺跡は何でしょう？</t>
    <rPh sb="15" eb="16">
      <t>ミ</t>
    </rPh>
    <rPh sb="40" eb="41">
      <t>ナニ</t>
    </rPh>
    <phoneticPr fontId="1"/>
  </si>
  <si>
    <t>三内丸山遺跡</t>
    <rPh sb="0" eb="6">
      <t>サンナイマルヤマイセキ</t>
    </rPh>
    <phoneticPr fontId="1"/>
  </si>
  <si>
    <t>原子核を構成する2つの粒子とは、陽子と何でしょう？</t>
    <phoneticPr fontId="1"/>
  </si>
  <si>
    <t>中性子</t>
    <rPh sb="0" eb="3">
      <t>チュウセイシ</t>
    </rPh>
    <phoneticPr fontId="1"/>
  </si>
  <si>
    <t>鎌倉・室町時代に、港などで物資の運送・保管・販売を行った業者を何というでしょう？</t>
    <phoneticPr fontId="1"/>
  </si>
  <si>
    <t>問丸</t>
    <rPh sb="0" eb="1">
      <t>トイ</t>
    </rPh>
    <rPh sb="1" eb="2">
      <t>マル</t>
    </rPh>
    <phoneticPr fontId="1"/>
  </si>
  <si>
    <t>ローマの観光名所・真実の口の顔のモチーフとなった、ギリシャ神話の海の神様は誰でしょう？</t>
    <rPh sb="4" eb="8">
      <t>カンコウメイショ</t>
    </rPh>
    <rPh sb="9" eb="11">
      <t>シンジツ</t>
    </rPh>
    <rPh sb="12" eb="13">
      <t>クチ</t>
    </rPh>
    <rPh sb="14" eb="15">
      <t>カオ</t>
    </rPh>
    <rPh sb="29" eb="31">
      <t>シンワ</t>
    </rPh>
    <rPh sb="32" eb="33">
      <t>ウミ</t>
    </rPh>
    <rPh sb="34" eb="36">
      <t>カミサマ</t>
    </rPh>
    <rPh sb="37" eb="38">
      <t>ダレ</t>
    </rPh>
    <phoneticPr fontId="1"/>
  </si>
  <si>
    <t>トリトン</t>
    <phoneticPr fontId="1"/>
  </si>
  <si>
    <t>金融商品取引所に上場されて取引される「上場投資信託」のことをアルファベット３文字で何というでしょう？</t>
    <phoneticPr fontId="1"/>
  </si>
  <si>
    <t>ETF</t>
    <phoneticPr fontId="1"/>
  </si>
  <si>
    <t>得票数が一定の割合に満たない場合は没収されてしまう、選挙に立候補する際に預けるお金を何というでしょう？</t>
    <phoneticPr fontId="1"/>
  </si>
  <si>
    <t>供託金</t>
    <rPh sb="0" eb="3">
      <t>キョウタクキン</t>
    </rPh>
    <phoneticPr fontId="1"/>
  </si>
  <si>
    <t>バレーボールで、ネットの両脇に設置されている紅白の棒を何というでしょう？</t>
    <phoneticPr fontId="1"/>
  </si>
  <si>
    <t>アンテナ</t>
    <phoneticPr fontId="1"/>
  </si>
  <si>
    <t>フランス料理で、狩りによって捕まえた野ウサギやマガモなどの食材を何というでしょう？</t>
    <rPh sb="29" eb="31">
      <t>ショクザイ</t>
    </rPh>
    <phoneticPr fontId="1"/>
  </si>
  <si>
    <t>ジビエ</t>
    <phoneticPr fontId="1"/>
  </si>
  <si>
    <t>トップ、ベース、スポットから成る、チアリーディングにおける組体操のような動きを何というでしょう？</t>
    <phoneticPr fontId="1"/>
  </si>
  <si>
    <t>スタンツ</t>
    <phoneticPr fontId="1"/>
  </si>
  <si>
    <t>ワークマン</t>
    <phoneticPr fontId="1"/>
  </si>
  <si>
    <t>四千頭身</t>
  </si>
  <si>
    <t>「AEGIS（イージス）」などのアウトドアウェアも人気の、作業服大手の小売りチェーンは何でしょう？</t>
    <rPh sb="25" eb="27">
      <t>ニンキ</t>
    </rPh>
    <rPh sb="32" eb="34">
      <t>オオテ</t>
    </rPh>
    <rPh sb="43" eb="44">
      <t>ナン</t>
    </rPh>
    <phoneticPr fontId="1"/>
  </si>
  <si>
    <t>長崎空港</t>
    <rPh sb="0" eb="4">
      <t>ナガサキクウコウ</t>
    </rPh>
    <phoneticPr fontId="1"/>
  </si>
  <si>
    <t>1975年に世界初の海上空港として開港した、九州の空港は何でしょう？</t>
    <rPh sb="25" eb="27">
      <t>クウコウ</t>
    </rPh>
    <phoneticPr fontId="1"/>
  </si>
  <si>
    <t>『レ・ミゼラブル』</t>
    <phoneticPr fontId="1"/>
  </si>
  <si>
    <t>作品中に「ABC（ア・ベ・セー）の友」という秘密結社が登場する、『ああ無情』の邦題で知られるユーゴーの小説は何でしょう？</t>
    <rPh sb="35" eb="37">
      <t>ムジョウ</t>
    </rPh>
    <rPh sb="39" eb="41">
      <t>ホウダイ</t>
    </rPh>
    <rPh sb="42" eb="43">
      <t>シ</t>
    </rPh>
    <rPh sb="51" eb="53">
      <t>ショウセツ</t>
    </rPh>
    <rPh sb="54" eb="55">
      <t>ナン</t>
    </rPh>
    <phoneticPr fontId="1"/>
  </si>
  <si>
    <t>全国のご当地餃子が集まった「餃子スタジアム」も人気の、池袋サンシャインシティ内にあるテーマパークは何でしょう？</t>
    <rPh sb="0" eb="2">
      <t>ゼンコク</t>
    </rPh>
    <rPh sb="9" eb="10">
      <t>アツ</t>
    </rPh>
    <rPh sb="14" eb="16">
      <t>ギョウザ</t>
    </rPh>
    <rPh sb="23" eb="25">
      <t>ニンキ</t>
    </rPh>
    <rPh sb="38" eb="39">
      <t>ウチ</t>
    </rPh>
    <rPh sb="49" eb="50">
      <t>ナン</t>
    </rPh>
    <phoneticPr fontId="1"/>
  </si>
  <si>
    <t>ナンジャタウン</t>
    <phoneticPr fontId="1"/>
  </si>
  <si>
    <t>奈良公園で行われる鹿寄せで、鹿を集めるために演奏される楽器は何でしょう？</t>
    <phoneticPr fontId="1"/>
  </si>
  <si>
    <t>ホルン</t>
    <phoneticPr fontId="1"/>
  </si>
  <si>
    <t>「プレリュード」「メヌエット」「月の光」「バスピエ」の4曲からなる、ドビュッシーのピアノ独奏曲は何でしょう？</t>
    <phoneticPr fontId="1"/>
  </si>
  <si>
    <t>『ベルガマスク組曲』</t>
    <rPh sb="7" eb="9">
      <t>クミキョク</t>
    </rPh>
    <phoneticPr fontId="1"/>
  </si>
  <si>
    <t>ビージーズ</t>
    <phoneticPr fontId="1"/>
  </si>
  <si>
    <t>「チョロチョロ走るキュートな車」をキャッチコピーに発売された、タカラトミーが販売するゼンマイ式のミニカーは何でしょう？</t>
    <rPh sb="25" eb="27">
      <t>ハツバイ</t>
    </rPh>
    <phoneticPr fontId="1"/>
  </si>
  <si>
    <t>チョロQ</t>
    <phoneticPr fontId="1"/>
  </si>
  <si>
    <t>グルーガン</t>
    <phoneticPr fontId="1"/>
  </si>
  <si>
    <t>専用の接着剤を溶かしながら射出する、銃のような形をした工具は何でしょう？</t>
    <rPh sb="27" eb="29">
      <t>コウグ</t>
    </rPh>
    <rPh sb="30" eb="31">
      <t>ナン</t>
    </rPh>
    <phoneticPr fontId="1"/>
  </si>
  <si>
    <t>夕張市</t>
    <rPh sb="0" eb="3">
      <t>ユウバリシ</t>
    </rPh>
    <phoneticPr fontId="1"/>
  </si>
  <si>
    <t>時事</t>
    <rPh sb="0" eb="2">
      <t>ジジ</t>
    </rPh>
    <phoneticPr fontId="1"/>
  </si>
  <si>
    <t>チフス</t>
    <phoneticPr fontId="1"/>
  </si>
  <si>
    <t>細菌の感染によっておこる「腸」「パラ」、リケッチアの感染によって起こる「発疹」などの種類がある感染症は何でしょう？</t>
    <rPh sb="47" eb="50">
      <t>カンセンショウ</t>
    </rPh>
    <rPh sb="51" eb="52">
      <t>ナン</t>
    </rPh>
    <phoneticPr fontId="1"/>
  </si>
  <si>
    <t>『小景異情』</t>
  </si>
  <si>
    <t>「ふるさとは遠きにありて思ふもの」という一節で有名な、室生犀星の詩は何でしょう？</t>
    <phoneticPr fontId="1"/>
  </si>
  <si>
    <t>『神曲』</t>
    <rPh sb="1" eb="2">
      <t>カミ</t>
    </rPh>
    <rPh sb="2" eb="3">
      <t>キョク</t>
    </rPh>
    <phoneticPr fontId="1"/>
  </si>
  <si>
    <t>「まだあげ初めし前髪の」という一節で始まる、『若菜集』に収められた島崎藤村の詩は何でしょう？</t>
    <phoneticPr fontId="1"/>
  </si>
  <si>
    <t>『初恋』</t>
    <rPh sb="1" eb="3">
      <t>ハツコイ</t>
    </rPh>
    <phoneticPr fontId="1"/>
  </si>
  <si>
    <t>代々の国王から「ルイ王朝」とも呼ばれる、近世フランスを治めた王朝は何でしょう？</t>
    <phoneticPr fontId="1"/>
  </si>
  <si>
    <t>ブルボン朝</t>
    <rPh sb="4" eb="5">
      <t>アサ</t>
    </rPh>
    <phoneticPr fontId="1"/>
  </si>
  <si>
    <t>清水寺本堂などで用いられている、ヒノキの樹皮を重ねて屋根を葺く伝統技法は何でしょう？</t>
  </si>
  <si>
    <t>2025年に開催される大阪・関西万博の会場となる、大阪市此花区の沖合にある人工島の名前は何でしょう？</t>
    <phoneticPr fontId="1"/>
  </si>
  <si>
    <t>夢洲（ゆめしま）</t>
    <rPh sb="0" eb="2">
      <t>ユメシマ</t>
    </rPh>
    <phoneticPr fontId="1"/>
  </si>
  <si>
    <t>現在の北海道知事・鈴木直道が、かつて市長を務めていた市はどこでしょう？</t>
    <rPh sb="0" eb="2">
      <t>ゲンザイ</t>
    </rPh>
    <rPh sb="3" eb="8">
      <t>ホッカイドウチジ</t>
    </rPh>
    <rPh sb="18" eb="20">
      <t>シチョウ</t>
    </rPh>
    <rPh sb="21" eb="22">
      <t>ツト</t>
    </rPh>
    <rPh sb="26" eb="27">
      <t>シ</t>
    </rPh>
    <phoneticPr fontId="1"/>
  </si>
  <si>
    <t>熱川温泉（あたがわおんせん）</t>
    <rPh sb="0" eb="2">
      <t>アタガワ</t>
    </rPh>
    <rPh sb="2" eb="4">
      <t>オンセン</t>
    </rPh>
    <phoneticPr fontId="1"/>
  </si>
  <si>
    <t xml:space="preserve">儒教の入門書『翁問答』を著した、「近江聖人」と呼ばれる江戸初期の儒学者は誰でしょう？ </t>
    <rPh sb="0" eb="2">
      <t>ジュキョウ</t>
    </rPh>
    <rPh sb="3" eb="6">
      <t>ニュウモンショ</t>
    </rPh>
    <rPh sb="7" eb="8">
      <t>オキナ</t>
    </rPh>
    <rPh sb="8" eb="10">
      <t>モンドウ</t>
    </rPh>
    <rPh sb="12" eb="13">
      <t>アラワ</t>
    </rPh>
    <phoneticPr fontId="1"/>
  </si>
  <si>
    <t>中江藤樹</t>
    <rPh sb="0" eb="4">
      <t>ナカエトウジュ</t>
    </rPh>
    <phoneticPr fontId="1"/>
  </si>
  <si>
    <t>SAT</t>
    <phoneticPr fontId="1"/>
  </si>
  <si>
    <t>現在は８都道府県の警察にのみ設置されている、重大なテロ事件などに駆けつける「特殊急襲部隊」のことをアルファベットの略称で何というでしょう？</t>
    <rPh sb="0" eb="2">
      <t>ゲンザイ</t>
    </rPh>
    <rPh sb="4" eb="8">
      <t>トドウフケン</t>
    </rPh>
    <rPh sb="9" eb="11">
      <t>ケイサツ</t>
    </rPh>
    <rPh sb="14" eb="16">
      <t>セッチ</t>
    </rPh>
    <rPh sb="22" eb="24">
      <t>ジュウダイ</t>
    </rPh>
    <rPh sb="27" eb="29">
      <t>ジケン</t>
    </rPh>
    <rPh sb="32" eb="33">
      <t>カ</t>
    </rPh>
    <rPh sb="57" eb="59">
      <t>リャクショウ</t>
    </rPh>
    <rPh sb="60" eb="61">
      <t>ナン</t>
    </rPh>
    <phoneticPr fontId="1"/>
  </si>
  <si>
    <t>テンション低めの脱力系漫才が売りの、都築拓紀、石橋遼大、後藤拓実からなるお笑いトリオは何でしょう？</t>
    <rPh sb="11" eb="13">
      <t>マンザイ</t>
    </rPh>
    <rPh sb="14" eb="15">
      <t>ウ</t>
    </rPh>
    <rPh sb="37" eb="38">
      <t>ワラ</t>
    </rPh>
    <rPh sb="43" eb="44">
      <t>ナン</t>
    </rPh>
    <phoneticPr fontId="1"/>
  </si>
  <si>
    <t>ニヤニヤ笑いを浮かべ、突然現れたり消えたりを繰り返す、児童文学『不思議の国のアリス』に登場する不思議な猫の名前は何でしょう？</t>
    <rPh sb="4" eb="5">
      <t>ワラ</t>
    </rPh>
    <rPh sb="7" eb="8">
      <t>ウ</t>
    </rPh>
    <rPh sb="11" eb="13">
      <t>トツゼン</t>
    </rPh>
    <rPh sb="13" eb="14">
      <t>アラワ</t>
    </rPh>
    <rPh sb="17" eb="18">
      <t>キ</t>
    </rPh>
    <rPh sb="22" eb="23">
      <t>ク</t>
    </rPh>
    <rPh sb="24" eb="25">
      <t>カエ</t>
    </rPh>
    <rPh sb="27" eb="31">
      <t>ジドウブンガク</t>
    </rPh>
    <rPh sb="32" eb="35">
      <t>フシギ</t>
    </rPh>
    <rPh sb="36" eb="37">
      <t>クニ</t>
    </rPh>
    <rPh sb="43" eb="45">
      <t>トウジョウ</t>
    </rPh>
    <rPh sb="47" eb="50">
      <t>フシギ</t>
    </rPh>
    <rPh sb="51" eb="52">
      <t>ネコ</t>
    </rPh>
    <rPh sb="53" eb="55">
      <t>ナマエ</t>
    </rPh>
    <rPh sb="56" eb="57">
      <t>ナン</t>
    </rPh>
    <phoneticPr fontId="1"/>
  </si>
  <si>
    <t>チェシャ猫</t>
    <rPh sb="4" eb="5">
      <t>ネコ</t>
    </rPh>
    <phoneticPr fontId="1"/>
  </si>
  <si>
    <t>予算委員会</t>
    <rPh sb="0" eb="5">
      <t>ヨサンイインカイ</t>
    </rPh>
    <phoneticPr fontId="1"/>
  </si>
  <si>
    <t>国会に設置されている常任委員会の中で、委員の数が最も多いのは何でしょう？</t>
    <rPh sb="24" eb="25">
      <t>モット</t>
    </rPh>
    <rPh sb="26" eb="27">
      <t>オオ</t>
    </rPh>
    <rPh sb="30" eb="31">
      <t>ナニ</t>
    </rPh>
    <phoneticPr fontId="1"/>
  </si>
  <si>
    <t>日本神話の「因幡の白兎」の話ではウサギの傷を治すのに使われた、沼や湿地などに自生する植物は何でしょう？</t>
    <rPh sb="0" eb="4">
      <t>ニホンシンワ</t>
    </rPh>
    <rPh sb="31" eb="32">
      <t>ヌマ</t>
    </rPh>
    <rPh sb="33" eb="35">
      <t>シッチ</t>
    </rPh>
    <phoneticPr fontId="1"/>
  </si>
  <si>
    <t>ガマ</t>
    <phoneticPr fontId="1"/>
  </si>
  <si>
    <t>ニコロ・パガニーニ</t>
    <phoneticPr fontId="1"/>
  </si>
  <si>
    <t>バイオリンのテクニックを駆使した『24の奇想曲』で知られる、19世紀イタリアのバイオリン奏者は誰でしょう？</t>
    <rPh sb="20" eb="23">
      <t>キソウキョク</t>
    </rPh>
    <rPh sb="25" eb="26">
      <t>シ</t>
    </rPh>
    <rPh sb="32" eb="34">
      <t>セイキ</t>
    </rPh>
    <rPh sb="44" eb="46">
      <t>ソウシャ</t>
    </rPh>
    <rPh sb="47" eb="48">
      <t>ダレ</t>
    </rPh>
    <phoneticPr fontId="1"/>
  </si>
  <si>
    <t>「地獄篇」「煉獄篇」「天国篇」の三部からなる、イタリアの詩人・ダンテの叙事詩は何でしょう？</t>
    <phoneticPr fontId="1"/>
  </si>
  <si>
    <t>堺市</t>
    <rPh sb="0" eb="2">
      <t>サカイシ</t>
    </rPh>
    <phoneticPr fontId="1"/>
  </si>
  <si>
    <t>時事</t>
    <rPh sb="0" eb="2">
      <t>ジジ</t>
    </rPh>
    <phoneticPr fontId="1"/>
  </si>
  <si>
    <t>「Chief Haniwa Officer」のハニワ部長が市の魅力をPRしている、大阪の市はどこでしょう？</t>
    <rPh sb="26" eb="28">
      <t>ブチョウ</t>
    </rPh>
    <rPh sb="29" eb="30">
      <t>シ</t>
    </rPh>
    <rPh sb="31" eb="33">
      <t>ミリョク</t>
    </rPh>
    <rPh sb="41" eb="43">
      <t>オオサカ</t>
    </rPh>
    <rPh sb="44" eb="45">
      <t>シ</t>
    </rPh>
    <phoneticPr fontId="1"/>
  </si>
  <si>
    <t>虫眼鏡は、凹レンズ・凸レンズのどちらでしょう？</t>
    <phoneticPr fontId="1"/>
  </si>
  <si>
    <t>凸レンズ</t>
    <rPh sb="0" eb="1">
      <t>トツ</t>
    </rPh>
    <phoneticPr fontId="1"/>
  </si>
  <si>
    <t>織田信長の旗印にも使われた、かつて中国の明から輸入された銅銭は何でしょう？</t>
    <rPh sb="0" eb="2">
      <t>オダ</t>
    </rPh>
    <rPh sb="2" eb="4">
      <t>ノブナガ</t>
    </rPh>
    <rPh sb="5" eb="7">
      <t>ハタジルシ</t>
    </rPh>
    <rPh sb="9" eb="10">
      <t>ツカ</t>
    </rPh>
    <rPh sb="17" eb="19">
      <t>チュウゴク</t>
    </rPh>
    <rPh sb="20" eb="21">
      <t>メイ</t>
    </rPh>
    <rPh sb="23" eb="25">
      <t>ユニュウ</t>
    </rPh>
    <rPh sb="28" eb="30">
      <t>ドウセン</t>
    </rPh>
    <rPh sb="31" eb="32">
      <t>ナニ</t>
    </rPh>
    <phoneticPr fontId="1"/>
  </si>
  <si>
    <t>永楽通宝/永楽銭</t>
    <rPh sb="0" eb="2">
      <t>エイラク</t>
    </rPh>
    <rPh sb="2" eb="4">
      <t>ツウホウ</t>
    </rPh>
    <rPh sb="5" eb="7">
      <t>エイラク</t>
    </rPh>
    <rPh sb="7" eb="8">
      <t>ゼニ</t>
    </rPh>
    <phoneticPr fontId="1"/>
  </si>
  <si>
    <t>ジョン・ロックフェラー</t>
    <phoneticPr fontId="1"/>
  </si>
  <si>
    <t>1870年にスタンダード石油会社を設立し、後にアメリカの石油業界を独占的に支配した実業家は誰でしょう？</t>
    <rPh sb="4" eb="5">
      <t>ネン</t>
    </rPh>
    <rPh sb="41" eb="44">
      <t>ジツギョウカ</t>
    </rPh>
    <rPh sb="45" eb="46">
      <t>ダレ</t>
    </rPh>
    <phoneticPr fontId="1"/>
  </si>
  <si>
    <t>チャイコフスキーのバレエ音楽『白鳥の湖』で、白鳥に姿を変えられた主人公の名前は何でしょう？</t>
    <phoneticPr fontId="1"/>
  </si>
  <si>
    <t>オデット</t>
    <phoneticPr fontId="1"/>
  </si>
  <si>
    <t>楳図かずお</t>
    <rPh sb="0" eb="2">
      <t>ウメズ</t>
    </rPh>
    <phoneticPr fontId="1"/>
  </si>
  <si>
    <t>赤白のボーダー柄の服がトレードマークである、『漂流教室』『まことちゃん』などの作品がある漫画家は誰でしょう？</t>
    <phoneticPr fontId="1"/>
  </si>
  <si>
    <t>問題不備などございましたら下記の連絡先までご連絡お願いします。</t>
    <rPh sb="0" eb="2">
      <t>モンダイ</t>
    </rPh>
    <rPh sb="2" eb="4">
      <t>フビ</t>
    </rPh>
    <rPh sb="13" eb="15">
      <t>カキ</t>
    </rPh>
    <rPh sb="16" eb="19">
      <t>レンラクサキ</t>
    </rPh>
    <rPh sb="22" eb="24">
      <t>レンラク</t>
    </rPh>
    <rPh sb="25" eb="26">
      <t>ネガ</t>
    </rPh>
    <phoneticPr fontId="1"/>
  </si>
  <si>
    <t>当ペーパーは筆記100問を収録しています。</t>
    <rPh sb="0" eb="1">
      <t>トウ</t>
    </rPh>
    <rPh sb="6" eb="8">
      <t>ヒッキ</t>
    </rPh>
    <rPh sb="11" eb="12">
      <t>モン</t>
    </rPh>
    <rPh sb="13" eb="15">
      <t>シュウロク</t>
    </rPh>
    <phoneticPr fontId="1"/>
  </si>
  <si>
    <t>15世紀に三山を統一し、琉球王国を建国した人物は誰でしょう？</t>
    <rPh sb="2" eb="4">
      <t>セイキ</t>
    </rPh>
    <rPh sb="21" eb="23">
      <t>ジンブツ</t>
    </rPh>
    <phoneticPr fontId="1"/>
  </si>
  <si>
    <t>『愛はきらめきの中に』『メロディ・フェア』『若葉のころ』などのヒット曲を生んだ、イギリスのボーカルグループは何でしょう？</t>
    <rPh sb="34" eb="35">
      <t>キョク</t>
    </rPh>
    <rPh sb="36" eb="37">
      <t>ウ</t>
    </rPh>
    <rPh sb="54" eb="55">
      <t>ナン</t>
    </rPh>
    <phoneticPr fontId="1"/>
  </si>
  <si>
    <t>詩人シューバルトの詩に作曲家シューベルトが曲をつけた、ずる賢い漁師がある魚を罠にかけて釣り上げる様子を歌った歌曲は何でしょう？</t>
    <rPh sb="54" eb="56">
      <t>カキョク</t>
    </rPh>
    <rPh sb="57" eb="58">
      <t>ナン</t>
    </rPh>
    <phoneticPr fontId="1"/>
  </si>
  <si>
    <t>『鱒（ます）』</t>
    <rPh sb="1" eb="2">
      <t>マス</t>
    </rPh>
    <phoneticPr fontId="1"/>
  </si>
  <si>
    <t>十返舎一九の滑稽本『東海道中膝栗毛』で、弥次さん喜多さんが向かう神社はどこでしょう？</t>
    <rPh sb="29" eb="30">
      <t>ム</t>
    </rPh>
    <phoneticPr fontId="1"/>
  </si>
  <si>
    <t>伊勢神宮</t>
    <rPh sb="0" eb="4">
      <t>イセジングウ</t>
    </rPh>
    <phoneticPr fontId="1"/>
  </si>
  <si>
    <t>耳鼻科などに置かれている、薬液を霧状にして放出する医療機器を何というでしょう？</t>
    <rPh sb="0" eb="3">
      <t>ジビカ</t>
    </rPh>
    <rPh sb="6" eb="7">
      <t>オ</t>
    </rPh>
    <rPh sb="25" eb="29">
      <t>イリョウキキ</t>
    </rPh>
    <rPh sb="30" eb="31">
      <t>ナン</t>
    </rPh>
    <phoneticPr fontId="1"/>
  </si>
  <si>
    <t>ネブライザー</t>
    <phoneticPr fontId="1"/>
  </si>
  <si>
    <t>『古都』</t>
    <rPh sb="1" eb="3">
      <t>コト</t>
    </rPh>
    <phoneticPr fontId="1"/>
  </si>
  <si>
    <t>京都の四季折々の行事を背景に、双子の姉妹・千重子と苗子の数奇な運命を描いた、川端康成の小説は何でしょう？</t>
    <phoneticPr fontId="1"/>
  </si>
  <si>
    <t>唱歌『虫のこえ』の歌詞の中で、「ちんちろ　ちんちろ　ちんちろりん」と鳴くと歌われている昆虫は何でしょう？</t>
    <phoneticPr fontId="1"/>
  </si>
  <si>
    <t>マツムシ</t>
    <phoneticPr fontId="1"/>
  </si>
  <si>
    <t>住宅金融支援機構が民間の金融機関と提携して融資する、最長35年の固定金利型住宅ローンは何でしょう？</t>
    <rPh sb="26" eb="28">
      <t>サイチョウ</t>
    </rPh>
    <rPh sb="30" eb="31">
      <t>ネン</t>
    </rPh>
    <rPh sb="36" eb="37">
      <t>ガタ</t>
    </rPh>
    <rPh sb="37" eb="39">
      <t>ジュウタク</t>
    </rPh>
    <rPh sb="43" eb="44">
      <t>ナン</t>
    </rPh>
    <phoneticPr fontId="1"/>
  </si>
  <si>
    <t>フラット35</t>
    <phoneticPr fontId="1"/>
  </si>
  <si>
    <t>労働基準法第32条第1項によると、1週間の労働時間は原則として何時間までと定められているでしょう？</t>
  </si>
  <si>
    <t>40時間</t>
    <rPh sb="2" eb="4">
      <t>ジカン</t>
    </rPh>
    <phoneticPr fontId="1"/>
  </si>
  <si>
    <t>選手のことは「スーパースター」、観客のことは「ユニバース」と呼ぶ、ドラマ仕立ての展開で人気のアメリカのプロレス団体は何でしょう？</t>
    <rPh sb="0" eb="2">
      <t>センシュ</t>
    </rPh>
    <rPh sb="16" eb="18">
      <t>カンキャク</t>
    </rPh>
    <rPh sb="30" eb="31">
      <t>ヨ</t>
    </rPh>
    <phoneticPr fontId="16"/>
  </si>
  <si>
    <t>WWE</t>
    <phoneticPr fontId="1"/>
  </si>
  <si>
    <t>ケニアのナイロビに本部を置く「国連環境計画」のことを、アルファベット4文字で何というでしょう？</t>
    <rPh sb="9" eb="11">
      <t>ホンブ</t>
    </rPh>
    <rPh sb="12" eb="13">
      <t>オ</t>
    </rPh>
    <rPh sb="15" eb="17">
      <t>コクレン</t>
    </rPh>
    <rPh sb="17" eb="19">
      <t>カンキョウ</t>
    </rPh>
    <rPh sb="19" eb="21">
      <t>ケイカク</t>
    </rPh>
    <rPh sb="35" eb="37">
      <t>モジ</t>
    </rPh>
    <rPh sb="38" eb="39">
      <t>ナン</t>
    </rPh>
    <phoneticPr fontId="1"/>
  </si>
  <si>
    <t>UNEP</t>
    <phoneticPr fontId="1"/>
  </si>
  <si>
    <t>自動車や公共交通機関などの移動手段全体を１つのサービスとして捉える考え方を、「移動のサービス化」という意味の英語を略して何というでしょう？</t>
    <phoneticPr fontId="1"/>
  </si>
  <si>
    <t>MaaS</t>
    <phoneticPr fontId="1"/>
  </si>
  <si>
    <t>ビジネススクールを卒業すると授与される「経営学修士」のことを、アルファベット３文字で何というでしょう？</t>
    <phoneticPr fontId="1"/>
  </si>
  <si>
    <t>MBA</t>
    <phoneticPr fontId="1"/>
  </si>
  <si>
    <t>初めまして。京都大の上原陸です。</t>
    <rPh sb="0" eb="1">
      <t>ハジ</t>
    </rPh>
    <rPh sb="6" eb="8">
      <t>キョウト</t>
    </rPh>
    <rPh sb="8" eb="9">
      <t>ダイ</t>
    </rPh>
    <rPh sb="10" eb="12">
      <t>ウエハラ</t>
    </rPh>
    <rPh sb="12" eb="13">
      <t>リク</t>
    </rPh>
    <phoneticPr fontId="1"/>
  </si>
  <si>
    <t>にゃんこ</t>
    <phoneticPr fontId="1"/>
  </si>
  <si>
    <t>ゆるして</t>
    <phoneticPr fontId="1"/>
  </si>
  <si>
    <t>ツイード</t>
    <phoneticPr fontId="1"/>
  </si>
  <si>
    <t>ハリス島で作られるものが高級品として知られる、羊毛を手で紡いで作られるスコットランドの毛織物は何でしょう？</t>
    <rPh sb="8" eb="10">
      <t>ユウメイ</t>
    </rPh>
    <rPh sb="12" eb="16">
      <t>ナガサキメイブツ</t>
    </rPh>
    <rPh sb="17" eb="18">
      <t>ヤ</t>
    </rPh>
    <rPh sb="19" eb="20">
      <t>モノ</t>
    </rPh>
    <rPh sb="21" eb="22">
      <t>ナン</t>
    </rPh>
    <phoneticPr fontId="1"/>
  </si>
  <si>
    <t xml:space="preserve">大阪冬の陣では徳川家康が、大坂夏の陣では真田幸村が本陣をおいた、大阪市天王寺区にある小高い丘は何でしょう？ </t>
    <rPh sb="8" eb="9">
      <t>ナカ</t>
    </rPh>
    <rPh sb="16" eb="17">
      <t>ツ</t>
    </rPh>
    <phoneticPr fontId="1"/>
  </si>
  <si>
    <t>茶臼山</t>
    <rPh sb="0" eb="3">
      <t>チャウス</t>
    </rPh>
    <phoneticPr fontId="1"/>
  </si>
  <si>
    <t>海外旅行の際に必要となる「国際予防接種証明書」のことを、ある色を使って何というでしょう？</t>
    <phoneticPr fontId="1"/>
  </si>
  <si>
    <t>イエローカード</t>
    <phoneticPr fontId="1"/>
  </si>
  <si>
    <t>ルビーチョコレート</t>
    <phoneticPr fontId="1"/>
  </si>
  <si>
    <t>スイスのバリーカレボー社が開発した、ブラック、ミルク、ホワイトに次ぐ「第4のチョコレート」と呼ばれるピンク色のチョコレートは何でしょう？</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</si>
</sst>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8">
    <font>
      <sz val="11"/>
      <color theme="1"/>
      <name val="ＭＳ Ｐゴシック"/>
      <family val="2"/>
      <scheme val="minor"/>
    </font>
    <font>
      <sz val="6"/>
      <name val="ＭＳ Ｐゴシック"/>
      <family val="3"/>
      <charset val="128"/>
      <scheme val="minor"/>
    </font>
    <font>
      <sz val="20"/>
      <color theme="1"/>
      <name val="HGP明朝B"/>
      <family val="1"/>
      <charset val="128"/>
    </font>
    <font>
      <sz val="11"/>
      <color theme="1"/>
      <name val="HGP明朝B"/>
      <family val="1"/>
      <charset val="128"/>
    </font>
    <font>
      <sz val="16"/>
      <color theme="1"/>
      <name val="ＭＳ Ｐゴシック"/>
      <family val="2"/>
      <scheme val="minor"/>
    </font>
    <font>
      <sz val="11"/>
      <color theme="1"/>
      <name val="ＭＳ Ｐゴシック"/>
      <family val="3"/>
      <charset val="128"/>
      <scheme val="minor"/>
    </font>
    <font>
      <sz val="11"/>
      <name val="ＭＳ Ｐゴシック"/>
      <family val="3"/>
      <charset val="128"/>
    </font>
    <font>
      <sz val="11"/>
      <color indexed="8"/>
      <name val="ＭＳ Ｐゴシック"/>
      <family val="3"/>
      <charset val="128"/>
    </font>
    <font>
      <b/>
      <sz val="16"/>
      <color theme="1"/>
      <name val="HGP明朝B"/>
      <family val="1"/>
      <charset val="128"/>
    </font>
    <font>
      <sz val="8"/>
      <color theme="1"/>
      <name val="HGP明朝B"/>
      <family val="1"/>
      <charset val="128"/>
    </font>
    <font>
      <sz val="11"/>
      <color theme="1"/>
      <name val="ＭＳ Ｐゴシック"/>
      <family val="3"/>
      <charset val="128"/>
      <scheme val="major"/>
    </font>
    <font>
      <sz val="24"/>
      <color theme="1"/>
      <name val="HGP明朝B"/>
      <family val="1"/>
      <charset val="128"/>
    </font>
    <font>
      <b/>
      <sz val="9"/>
      <color theme="1"/>
      <name val="HGP明朝B"/>
      <family val="1"/>
      <charset val="128"/>
    </font>
    <font>
      <b/>
      <sz val="11"/>
      <color theme="1"/>
      <name val="ＭＳ Ｐゴシック"/>
      <family val="3"/>
      <charset val="128"/>
      <scheme val="minor"/>
    </font>
    <font>
      <sz val="11"/>
      <color theme="1"/>
      <name val="ＭＳ Ｐゴシック"/>
      <family val="2"/>
      <scheme val="minor"/>
    </font>
    <font>
      <b/>
      <sz val="15"/>
      <color theme="3"/>
      <name val="ＭＳ Ｐゴシック"/>
      <family val="2"/>
      <charset val="128"/>
      <scheme val="minor"/>
    </font>
    <font>
      <sz val="10"/>
      <name val="MS PGothic"/>
      <family val="3"/>
      <charset val="128"/>
    </font>
    <font>
      <sz val="6"/>
      <name val="ＭＳ Ｐゴシック"/>
      <family val="2"/>
      <charset val="128"/>
      <scheme val="minor"/>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s>
  <cellStyleXfs count="12">
    <xf numFmtId="0" fontId="0" fillId="0" borderId="0"/>
    <xf numFmtId="0" fontId="5" fillId="0" borderId="0">
      <alignment vertical="center"/>
    </xf>
    <xf numFmtId="0" fontId="6" fillId="0" borderId="0"/>
    <xf numFmtId="0" fontId="6" fillId="0" borderId="0">
      <alignment vertical="center"/>
    </xf>
    <xf numFmtId="0" fontId="6" fillId="0" borderId="0"/>
    <xf numFmtId="0" fontId="6" fillId="0" borderId="0"/>
    <xf numFmtId="0" fontId="6" fillId="0" borderId="0">
      <alignment vertical="center"/>
    </xf>
    <xf numFmtId="0" fontId="7" fillId="0" borderId="0">
      <alignment vertical="center"/>
    </xf>
    <xf numFmtId="0" fontId="5" fillId="0" borderId="0">
      <alignment vertical="center"/>
    </xf>
    <xf numFmtId="0" fontId="6" fillId="0" borderId="0"/>
    <xf numFmtId="0" fontId="7" fillId="0" borderId="0">
      <alignment vertical="center"/>
    </xf>
    <xf numFmtId="9" fontId="14" fillId="0" borderId="0" applyFont="0" applyFill="0" applyBorder="0" applyAlignment="0" applyProtection="0">
      <alignment vertical="center"/>
    </xf>
  </cellStyleXfs>
  <cellXfs count="48">
    <xf numFmtId="0" fontId="0" fillId="0" borderId="0" xfId="0"/>
    <xf numFmtId="0" fontId="0" fillId="0" borderId="0" xfId="0" applyAlignment="1">
      <alignment horizontal="left" vertical="top" wrapText="1"/>
    </xf>
    <xf numFmtId="0" fontId="3" fillId="0" borderId="6" xfId="0" applyFont="1" applyBorder="1"/>
    <xf numFmtId="0" fontId="3" fillId="0" borderId="1" xfId="0" applyFont="1" applyBorder="1"/>
    <xf numFmtId="0" fontId="3" fillId="0" borderId="7" xfId="0" applyFont="1" applyBorder="1"/>
    <xf numFmtId="0" fontId="3" fillId="0" borderId="9" xfId="0" applyFont="1" applyBorder="1"/>
    <xf numFmtId="0" fontId="3" fillId="0" borderId="10" xfId="0" applyFont="1" applyBorder="1"/>
    <xf numFmtId="0" fontId="3" fillId="0" borderId="11" xfId="0" applyFont="1" applyBorder="1"/>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8" fillId="0" borderId="16" xfId="0" applyFont="1" applyBorder="1" applyAlignment="1">
      <alignment horizontal="center" vertical="center"/>
    </xf>
    <xf numFmtId="0" fontId="8" fillId="0" borderId="2" xfId="0" applyFont="1" applyBorder="1" applyAlignment="1">
      <alignment horizontal="center" vertical="center"/>
    </xf>
    <xf numFmtId="0" fontId="8" fillId="0" borderId="17"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0" fillId="0" borderId="0" xfId="0" applyProtection="1">
      <protection locked="0"/>
    </xf>
    <xf numFmtId="0" fontId="0" fillId="0" borderId="0" xfId="0" applyAlignment="1">
      <alignment wrapText="1"/>
    </xf>
    <xf numFmtId="0" fontId="10" fillId="3" borderId="0" xfId="0" applyFont="1" applyFill="1" applyAlignment="1" applyProtection="1">
      <alignment horizontal="left" vertical="top" wrapText="1"/>
      <protection locked="0"/>
    </xf>
    <xf numFmtId="0" fontId="12"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20" xfId="0" applyFont="1" applyBorder="1" applyAlignment="1">
      <alignment horizontal="center" vertical="center" wrapText="1"/>
    </xf>
    <xf numFmtId="0" fontId="11" fillId="0" borderId="2" xfId="0" applyFont="1" applyBorder="1" applyAlignment="1">
      <alignment horizontal="center" vertical="center"/>
    </xf>
    <xf numFmtId="0" fontId="3" fillId="0" borderId="2" xfId="0" applyFont="1" applyBorder="1" applyAlignment="1">
      <alignment horizontal="left" vertical="top" wrapText="1"/>
    </xf>
    <xf numFmtId="0" fontId="10" fillId="0" borderId="0" xfId="0" applyFont="1" applyAlignment="1">
      <alignment horizontal="left" vertical="top" wrapText="1"/>
    </xf>
    <xf numFmtId="0" fontId="11" fillId="0" borderId="22" xfId="0" applyFont="1" applyBorder="1" applyAlignment="1">
      <alignment horizontal="center" vertical="center"/>
    </xf>
    <xf numFmtId="0" fontId="3" fillId="0" borderId="22" xfId="0" applyFont="1" applyBorder="1" applyAlignment="1">
      <alignment horizontal="left" vertical="top" wrapText="1"/>
    </xf>
    <xf numFmtId="0" fontId="11" fillId="0" borderId="21" xfId="0" applyFont="1" applyBorder="1" applyAlignment="1">
      <alignment horizontal="center" vertical="center"/>
    </xf>
    <xf numFmtId="0" fontId="3" fillId="0" borderId="21" xfId="0" applyFont="1" applyBorder="1" applyAlignment="1">
      <alignment horizontal="left" vertical="top" wrapText="1"/>
    </xf>
    <xf numFmtId="0" fontId="0" fillId="0" borderId="2" xfId="0" applyBorder="1" applyProtection="1">
      <protection locked="0"/>
    </xf>
    <xf numFmtId="0" fontId="0" fillId="0" borderId="2" xfId="0"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3" borderId="0" xfId="0" applyFill="1" applyProtection="1">
      <protection locked="0"/>
    </xf>
    <xf numFmtId="0" fontId="13" fillId="0" borderId="0" xfId="0" applyFont="1" applyAlignment="1">
      <alignment wrapText="1"/>
    </xf>
    <xf numFmtId="176" fontId="0" fillId="0" borderId="0" xfId="11" applyNumberFormat="1" applyFont="1" applyAlignment="1" applyProtection="1">
      <alignment horizontal="left" vertical="top" wrapText="1"/>
      <protection locked="0"/>
    </xf>
    <xf numFmtId="176" fontId="0" fillId="0" borderId="0" xfId="0" applyNumberFormat="1" applyAlignment="1" applyProtection="1">
      <alignment horizontal="left" vertical="top" wrapText="1"/>
      <protection locked="0"/>
    </xf>
    <xf numFmtId="0" fontId="0" fillId="0" borderId="0" xfId="0" applyAlignment="1">
      <alignment vertical="top"/>
    </xf>
    <xf numFmtId="49" fontId="0" fillId="0" borderId="0" xfId="0" applyNumberFormat="1" applyAlignment="1">
      <alignment horizontal="left" vertical="top" wrapText="1"/>
    </xf>
    <xf numFmtId="0" fontId="0" fillId="0" borderId="0" xfId="0" applyAlignment="1">
      <alignment horizontal="center"/>
    </xf>
    <xf numFmtId="0" fontId="0" fillId="0" borderId="0" xfId="0" applyAlignment="1">
      <alignment horizontal="center" vertical="center" wrapText="1"/>
    </xf>
    <xf numFmtId="0" fontId="4" fillId="0" borderId="0" xfId="0" applyFont="1" applyAlignment="1">
      <alignment horizontal="center" vertical="center"/>
    </xf>
    <xf numFmtId="0" fontId="2" fillId="0" borderId="2" xfId="0" applyFont="1" applyBorder="1" applyAlignment="1">
      <alignment horizontal="center" vertical="center"/>
    </xf>
    <xf numFmtId="0" fontId="3" fillId="0" borderId="3" xfId="0" applyFont="1" applyBorder="1" applyAlignment="1">
      <alignment horizontal="left"/>
    </xf>
    <xf numFmtId="0" fontId="3" fillId="0" borderId="4" xfId="0" applyFont="1" applyBorder="1" applyAlignment="1">
      <alignment horizontal="left"/>
    </xf>
    <xf numFmtId="0" fontId="3" fillId="0" borderId="5" xfId="0" applyFont="1" applyBorder="1" applyAlignment="1">
      <alignment horizontal="left"/>
    </xf>
    <xf numFmtId="0" fontId="4" fillId="2" borderId="12" xfId="0" applyFont="1" applyFill="1" applyBorder="1" applyAlignment="1" applyProtection="1">
      <alignment horizontal="center" vertical="center"/>
      <protection locked="0"/>
    </xf>
    <xf numFmtId="0" fontId="2" fillId="0" borderId="8" xfId="0" applyFont="1" applyBorder="1" applyAlignment="1">
      <alignment horizontal="center" vertical="center"/>
    </xf>
  </cellXfs>
  <cellStyles count="12">
    <cellStyle name="パーセント" xfId="11" builtinId="5"/>
    <cellStyle name="標準" xfId="0" builtinId="0"/>
    <cellStyle name="標準 2" xfId="2" xr:uid="{00000000-0005-0000-0000-000001000000}"/>
    <cellStyle name="標準 2 2" xfId="3" xr:uid="{00000000-0005-0000-0000-000002000000}"/>
    <cellStyle name="標準 2 3" xfId="4" xr:uid="{00000000-0005-0000-0000-000003000000}"/>
    <cellStyle name="標準 3" xfId="5" xr:uid="{00000000-0005-0000-0000-000004000000}"/>
    <cellStyle name="標準 4" xfId="6" xr:uid="{00000000-0005-0000-0000-000005000000}"/>
    <cellStyle name="標準 5" xfId="7" xr:uid="{00000000-0005-0000-0000-000006000000}"/>
    <cellStyle name="標準 6" xfId="8" xr:uid="{00000000-0005-0000-0000-000007000000}"/>
    <cellStyle name="標準 6 2" xfId="10" xr:uid="{00000000-0005-0000-0000-000008000000}"/>
    <cellStyle name="標準 7" xfId="9" xr:uid="{00000000-0005-0000-0000-000009000000}"/>
    <cellStyle name="標準 8" xfId="1" xr:uid="{00000000-0005-0000-0000-00000A000000}"/>
  </cellStyles>
  <dxfs count="34">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C000"/>
        </patternFill>
      </fill>
    </dxf>
    <dxf>
      <fill>
        <patternFill>
          <bgColor rgb="FFFF0000"/>
        </patternFill>
      </fill>
    </dxf>
    <dxf>
      <fill>
        <patternFill>
          <bgColor rgb="FFFFC000"/>
        </patternFill>
      </fill>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protection locked="0" hidden="0"/>
    </dxf>
    <dxf>
      <protection locked="0" hidden="0"/>
    </dxf>
    <dxf>
      <protection locked="0" hidden="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alignment horizontal="left" vertical="top" textRotation="0" wrapText="1" indent="0" justifyLastLine="0" shrinkToFit="0" readingOrder="0"/>
      <protection locked="0" hidden="0"/>
    </dxf>
    <dxf>
      <protection locked="0" hidden="0"/>
    </dxf>
    <dxf>
      <protection locked="0" hidden="0"/>
    </dxf>
    <dxf>
      <protection locked="0" hidden="0"/>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9BFE8E-4588-4D16-B7B2-112BB3BD6217}" name="テーブル14" displayName="テーブル14" ref="B2:J102" totalsRowShown="0" headerRowDxfId="27" dataDxfId="26">
  <autoFilter ref="B2:J102" xr:uid="{8FCD48DA-3164-4068-B1DE-2FA561BA98C1}"/>
  <tableColumns count="9">
    <tableColumn id="1" xr3:uid="{C5982261-4536-4269-9E6F-11034C769CE1}" name="No" dataDxfId="25"/>
    <tableColumn id="2" xr3:uid="{6E25C438-68F7-4F17-B3BF-0514F2BEF3FA}" name="問題" dataDxfId="24"/>
    <tableColumn id="3" xr3:uid="{E532F5EA-ED31-4371-8F2F-3103060AB9D7}" name="選択肢1" dataDxfId="23"/>
    <tableColumn id="4" xr3:uid="{DC13D8A5-9824-4D0A-ABD2-31DEE86CCD6A}" name="選択肢2" dataDxfId="22"/>
    <tableColumn id="5" xr3:uid="{6F162649-88F0-4526-98CC-FF3616FC3302}" name="選択肢3" dataDxfId="21"/>
    <tableColumn id="6" xr3:uid="{DF9A7AB3-5274-46F0-B6B9-3E3AC9C2E406}" name="選択肢4" dataDxfId="20"/>
    <tableColumn id="7" xr3:uid="{7BAF319A-9E34-4B98-A0C5-D98275CE4CDF}" name="正解No" dataDxfId="19"/>
    <tableColumn id="8" xr3:uid="{6686FA3C-47A6-45A5-9985-2991332256D3}" name="備考・解説" dataDxfId="18"/>
    <tableColumn id="9" xr3:uid="{2B3F423A-EE19-4A85-9F7F-295D1D294207}" name="ジャンル" dataDxfId="1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テーブル13" displayName="テーブル13" ref="B2:F102" totalsRowShown="0" headerRowDxfId="16" dataDxfId="15">
  <autoFilter ref="B2:F102" xr:uid="{00000000-0009-0000-0100-000002000000}"/>
  <sortState xmlns:xlrd2="http://schemas.microsoft.com/office/spreadsheetml/2017/richdata2" ref="B3:F102">
    <sortCondition ref="B3:B102"/>
  </sortState>
  <tableColumns count="5">
    <tableColumn id="1" xr3:uid="{00000000-0010-0000-0100-000001000000}" name="No" dataDxfId="14"/>
    <tableColumn id="2" xr3:uid="{00000000-0010-0000-0100-000002000000}" name="問題" dataDxfId="13"/>
    <tableColumn id="3" xr3:uid="{00000000-0010-0000-0100-000003000000}" name="正解" dataDxfId="12"/>
    <tableColumn id="8" xr3:uid="{00000000-0010-0000-0100-000008000000}" name="備考・解説" dataDxfId="11"/>
    <tableColumn id="9" xr3:uid="{00000000-0010-0000-0100-000009000000}" name="ジャンル" dataDxfId="10"/>
  </tableColumns>
  <tableStyleInfo name="TableStyleLight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B26"/>
  <sheetViews>
    <sheetView tabSelected="1" zoomScale="85" zoomScaleNormal="85" workbookViewId="0">
      <selection activeCell="B13" sqref="B13"/>
    </sheetView>
  </sheetViews>
  <sheetFormatPr baseColWidth="10" defaultColWidth="8.83203125" defaultRowHeight="14"/>
  <cols>
    <col min="2" max="2" width="54" style="18" customWidth="1"/>
  </cols>
  <sheetData>
    <row r="1" spans="2:2" ht="30">
      <c r="B1" s="18" t="s">
        <v>33</v>
      </c>
    </row>
    <row r="4" spans="2:2" ht="15">
      <c r="B4" s="18" t="s">
        <v>232</v>
      </c>
    </row>
    <row r="5" spans="2:2" ht="15">
      <c r="B5" s="18" t="s">
        <v>207</v>
      </c>
    </row>
    <row r="8" spans="2:2" ht="15">
      <c r="B8" s="18" t="s">
        <v>206</v>
      </c>
    </row>
    <row r="9" spans="2:2">
      <c r="B9" s="34"/>
    </row>
    <row r="10" spans="2:2" ht="15">
      <c r="B10" s="18" t="s">
        <v>32</v>
      </c>
    </row>
    <row r="11" spans="2:2">
      <c r="B11" t="s">
        <v>103</v>
      </c>
    </row>
    <row r="14" spans="2:2">
      <c r="B14" s="34"/>
    </row>
    <row r="26" spans="2:2">
      <c r="B26" s="34"/>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J120"/>
  <sheetViews>
    <sheetView zoomScale="80" zoomScaleNormal="80" workbookViewId="0">
      <selection activeCell="C4" sqref="C4"/>
    </sheetView>
  </sheetViews>
  <sheetFormatPr baseColWidth="10" defaultColWidth="8.83203125" defaultRowHeight="14"/>
  <cols>
    <col min="1" max="1" width="2.6640625" customWidth="1"/>
    <col min="2" max="2" width="3.6640625" customWidth="1"/>
    <col min="3" max="3" width="30.1640625" style="1" customWidth="1"/>
    <col min="4" max="7" width="9.33203125" style="1" customWidth="1"/>
    <col min="8" max="8" width="8.83203125" style="1" customWidth="1"/>
    <col min="9" max="9" width="11.1640625" style="1" customWidth="1"/>
  </cols>
  <sheetData>
    <row r="1" spans="2:10" ht="75">
      <c r="H1" s="1" t="s">
        <v>28</v>
      </c>
    </row>
    <row r="2" spans="2:10" ht="15">
      <c r="B2" s="17" t="s">
        <v>0</v>
      </c>
      <c r="C2" s="32" t="s">
        <v>1</v>
      </c>
      <c r="D2" s="32" t="s">
        <v>2</v>
      </c>
      <c r="E2" s="32" t="s">
        <v>3</v>
      </c>
      <c r="F2" s="32" t="s">
        <v>4</v>
      </c>
      <c r="G2" s="32" t="s">
        <v>5</v>
      </c>
      <c r="H2" s="32" t="s">
        <v>6</v>
      </c>
      <c r="I2" s="32" t="s">
        <v>7</v>
      </c>
      <c r="J2" s="17" t="s">
        <v>9</v>
      </c>
    </row>
    <row r="3" spans="2:10" ht="15">
      <c r="B3" s="17">
        <v>1</v>
      </c>
      <c r="C3" s="32" t="s">
        <v>233</v>
      </c>
      <c r="D3" s="32"/>
      <c r="E3" s="32"/>
      <c r="F3" s="32"/>
      <c r="G3" s="32"/>
      <c r="H3" s="32"/>
      <c r="I3" s="32"/>
      <c r="J3" s="32"/>
    </row>
    <row r="4" spans="2:10">
      <c r="B4" s="17">
        <v>2</v>
      </c>
      <c r="C4" s="32"/>
      <c r="D4" s="32"/>
      <c r="E4" s="32"/>
      <c r="F4" s="32"/>
      <c r="G4" s="32"/>
      <c r="H4" s="32"/>
      <c r="I4" s="32"/>
      <c r="J4" s="32"/>
    </row>
    <row r="5" spans="2:10">
      <c r="B5" s="17">
        <v>3</v>
      </c>
      <c r="C5" s="32"/>
      <c r="D5" s="32"/>
      <c r="E5" s="32"/>
      <c r="F5" s="32"/>
      <c r="G5" s="32"/>
      <c r="H5" s="32"/>
      <c r="I5" s="32"/>
      <c r="J5" s="32"/>
    </row>
    <row r="6" spans="2:10">
      <c r="B6" s="17">
        <v>4</v>
      </c>
      <c r="C6" s="32"/>
      <c r="D6" s="32"/>
      <c r="E6" s="32"/>
      <c r="F6" s="32"/>
      <c r="G6" s="32"/>
      <c r="H6" s="32"/>
      <c r="I6" s="32"/>
      <c r="J6" s="32"/>
    </row>
    <row r="7" spans="2:10">
      <c r="B7" s="17">
        <v>5</v>
      </c>
      <c r="C7" s="32"/>
      <c r="D7" s="32"/>
      <c r="E7" s="32"/>
      <c r="F7" s="32"/>
      <c r="G7" s="32"/>
      <c r="H7" s="32"/>
      <c r="I7" s="32"/>
      <c r="J7" s="32"/>
    </row>
    <row r="8" spans="2:10">
      <c r="B8" s="17">
        <v>6</v>
      </c>
      <c r="C8" s="32"/>
      <c r="D8" s="32"/>
      <c r="E8" s="32"/>
      <c r="F8" s="32"/>
      <c r="G8" s="32"/>
      <c r="H8" s="32"/>
      <c r="I8" s="32"/>
      <c r="J8" s="32"/>
    </row>
    <row r="9" spans="2:10">
      <c r="B9" s="17">
        <v>7</v>
      </c>
      <c r="C9" s="32"/>
      <c r="D9" s="32"/>
      <c r="E9" s="32"/>
      <c r="F9" s="32"/>
      <c r="G9" s="32"/>
      <c r="H9" s="32"/>
      <c r="I9" s="32"/>
      <c r="J9" s="32"/>
    </row>
    <row r="10" spans="2:10">
      <c r="B10" s="17">
        <v>8</v>
      </c>
      <c r="C10" s="32"/>
      <c r="D10" s="32"/>
      <c r="E10" s="32"/>
      <c r="F10" s="32"/>
      <c r="G10" s="32"/>
      <c r="H10" s="32"/>
      <c r="I10" s="32"/>
      <c r="J10" s="32"/>
    </row>
    <row r="11" spans="2:10">
      <c r="B11" s="17">
        <v>9</v>
      </c>
      <c r="C11" s="32"/>
      <c r="D11" s="32"/>
      <c r="E11" s="32"/>
      <c r="F11" s="32"/>
      <c r="G11" s="32"/>
      <c r="H11" s="32"/>
      <c r="I11" s="32"/>
      <c r="J11" s="32"/>
    </row>
    <row r="12" spans="2:10">
      <c r="B12" s="17">
        <v>10</v>
      </c>
      <c r="C12" s="32"/>
      <c r="D12" s="32"/>
      <c r="E12" s="32"/>
      <c r="F12" s="32"/>
      <c r="G12" s="32"/>
      <c r="H12" s="32"/>
      <c r="I12" s="32"/>
      <c r="J12" s="32"/>
    </row>
    <row r="13" spans="2:10">
      <c r="B13" s="17">
        <v>11</v>
      </c>
      <c r="C13" s="32"/>
      <c r="D13" s="32"/>
      <c r="E13" s="32"/>
      <c r="F13" s="32"/>
      <c r="G13" s="32"/>
      <c r="H13" s="32"/>
      <c r="I13" s="32"/>
      <c r="J13" s="32"/>
    </row>
    <row r="14" spans="2:10">
      <c r="B14" s="17">
        <v>12</v>
      </c>
      <c r="C14" s="32"/>
      <c r="D14" s="32"/>
      <c r="E14" s="32"/>
      <c r="F14" s="32"/>
      <c r="G14" s="32"/>
      <c r="H14" s="32"/>
      <c r="I14" s="32"/>
      <c r="J14" s="32"/>
    </row>
    <row r="15" spans="2:10">
      <c r="B15" s="17">
        <v>13</v>
      </c>
      <c r="C15" s="32"/>
      <c r="D15" s="32"/>
      <c r="E15" s="32"/>
      <c r="F15" s="32"/>
      <c r="G15" s="32"/>
      <c r="H15" s="32"/>
      <c r="I15" s="32"/>
      <c r="J15" s="32"/>
    </row>
    <row r="16" spans="2:10">
      <c r="B16" s="17">
        <v>14</v>
      </c>
      <c r="C16" s="32"/>
      <c r="D16" s="32"/>
      <c r="E16" s="32"/>
      <c r="F16" s="32"/>
      <c r="G16" s="32"/>
      <c r="H16" s="32"/>
      <c r="I16" s="32"/>
      <c r="J16" s="32"/>
    </row>
    <row r="17" spans="2:10">
      <c r="B17" s="17">
        <v>15</v>
      </c>
      <c r="C17" s="32"/>
      <c r="D17" s="32"/>
      <c r="E17" s="32"/>
      <c r="F17" s="32"/>
      <c r="G17" s="32"/>
      <c r="H17" s="32"/>
      <c r="I17" s="32"/>
      <c r="J17" s="32"/>
    </row>
    <row r="18" spans="2:10">
      <c r="B18" s="17">
        <v>16</v>
      </c>
      <c r="C18" s="32"/>
      <c r="D18" s="32"/>
      <c r="E18" s="32"/>
      <c r="F18" s="32"/>
      <c r="G18" s="32"/>
      <c r="H18" s="32"/>
      <c r="I18" s="32"/>
      <c r="J18" s="32"/>
    </row>
    <row r="19" spans="2:10">
      <c r="B19" s="17">
        <v>17</v>
      </c>
      <c r="C19" s="32"/>
      <c r="D19" s="32"/>
      <c r="E19" s="32"/>
      <c r="F19" s="32"/>
      <c r="G19" s="32"/>
      <c r="H19" s="32"/>
      <c r="I19" s="32"/>
      <c r="J19" s="32"/>
    </row>
    <row r="20" spans="2:10">
      <c r="B20" s="17">
        <v>18</v>
      </c>
      <c r="C20" s="32"/>
      <c r="D20" s="32"/>
      <c r="E20" s="32"/>
      <c r="F20" s="32"/>
      <c r="G20" s="32"/>
      <c r="H20" s="32"/>
      <c r="I20" s="32"/>
      <c r="J20" s="32"/>
    </row>
    <row r="21" spans="2:10">
      <c r="B21" s="17">
        <v>19</v>
      </c>
      <c r="C21" s="32"/>
      <c r="D21" s="32"/>
      <c r="E21" s="32"/>
      <c r="F21" s="32"/>
      <c r="G21" s="32"/>
      <c r="H21" s="32"/>
      <c r="I21" s="32"/>
      <c r="J21" s="32"/>
    </row>
    <row r="22" spans="2:10">
      <c r="B22" s="17">
        <v>20</v>
      </c>
      <c r="C22" s="32"/>
      <c r="D22" s="32"/>
      <c r="E22" s="32"/>
      <c r="F22" s="32"/>
      <c r="G22" s="32"/>
      <c r="H22" s="32"/>
      <c r="I22" s="32"/>
      <c r="J22" s="32"/>
    </row>
    <row r="23" spans="2:10">
      <c r="B23" s="17">
        <v>21</v>
      </c>
      <c r="C23" s="32"/>
      <c r="D23" s="32"/>
      <c r="E23" s="32"/>
      <c r="F23" s="32"/>
      <c r="G23" s="32"/>
      <c r="H23" s="32"/>
      <c r="I23" s="32"/>
      <c r="J23" s="32"/>
    </row>
    <row r="24" spans="2:10">
      <c r="B24" s="17">
        <v>22</v>
      </c>
      <c r="C24" s="32"/>
      <c r="D24" s="32"/>
      <c r="E24" s="32"/>
      <c r="F24" s="32"/>
      <c r="G24" s="32"/>
      <c r="H24" s="32"/>
      <c r="I24" s="32"/>
      <c r="J24" s="32"/>
    </row>
    <row r="25" spans="2:10">
      <c r="B25" s="17">
        <v>23</v>
      </c>
      <c r="C25" s="32"/>
      <c r="D25" s="32"/>
      <c r="E25" s="32"/>
      <c r="F25" s="32"/>
      <c r="G25" s="32"/>
      <c r="H25" s="32"/>
      <c r="I25" s="32"/>
      <c r="J25" s="32"/>
    </row>
    <row r="26" spans="2:10">
      <c r="B26" s="17">
        <v>24</v>
      </c>
      <c r="C26" s="32"/>
      <c r="D26" s="32"/>
      <c r="E26" s="32"/>
      <c r="F26" s="32"/>
      <c r="G26" s="32"/>
      <c r="H26" s="32"/>
      <c r="I26" s="32"/>
      <c r="J26" s="32"/>
    </row>
    <row r="27" spans="2:10">
      <c r="B27" s="17">
        <v>25</v>
      </c>
      <c r="C27" s="32"/>
      <c r="D27" s="32"/>
      <c r="E27" s="32"/>
      <c r="F27" s="32"/>
      <c r="G27" s="32"/>
      <c r="H27" s="32"/>
      <c r="I27" s="32"/>
      <c r="J27" s="32"/>
    </row>
    <row r="28" spans="2:10">
      <c r="B28" s="17">
        <v>26</v>
      </c>
      <c r="C28" s="32"/>
      <c r="D28" s="32"/>
      <c r="E28" s="32"/>
      <c r="F28" s="32"/>
      <c r="G28" s="32"/>
      <c r="H28" s="32"/>
      <c r="I28" s="32"/>
      <c r="J28" s="32"/>
    </row>
    <row r="29" spans="2:10">
      <c r="B29" s="17">
        <v>27</v>
      </c>
      <c r="C29" s="32"/>
      <c r="D29" s="32"/>
      <c r="E29" s="32"/>
      <c r="F29" s="32"/>
      <c r="G29" s="32"/>
      <c r="H29" s="32"/>
      <c r="I29" s="32"/>
      <c r="J29" s="32"/>
    </row>
    <row r="30" spans="2:10">
      <c r="B30" s="17">
        <v>28</v>
      </c>
      <c r="C30" s="32"/>
      <c r="D30" s="32"/>
      <c r="E30" s="32"/>
      <c r="F30" s="32"/>
      <c r="G30" s="32"/>
      <c r="H30" s="32"/>
      <c r="I30" s="32"/>
      <c r="J30" s="32"/>
    </row>
    <row r="31" spans="2:10">
      <c r="B31" s="17">
        <v>29</v>
      </c>
      <c r="C31" s="32"/>
      <c r="D31" s="32"/>
      <c r="E31" s="32"/>
      <c r="F31" s="32"/>
      <c r="G31" s="32"/>
      <c r="H31" s="32"/>
      <c r="I31" s="32"/>
      <c r="J31" s="32"/>
    </row>
    <row r="32" spans="2:10">
      <c r="B32" s="17">
        <v>30</v>
      </c>
      <c r="C32" s="32"/>
      <c r="D32" s="32"/>
      <c r="E32" s="32"/>
      <c r="F32" s="32"/>
      <c r="G32" s="32"/>
      <c r="H32" s="32"/>
      <c r="I32" s="32"/>
      <c r="J32" s="32"/>
    </row>
    <row r="33" spans="2:10">
      <c r="B33" s="17">
        <v>31</v>
      </c>
      <c r="C33" s="32"/>
      <c r="D33" s="32"/>
      <c r="E33" s="32"/>
      <c r="F33" s="32"/>
      <c r="G33" s="32"/>
      <c r="H33" s="32"/>
      <c r="I33" s="32"/>
      <c r="J33" s="32"/>
    </row>
    <row r="34" spans="2:10">
      <c r="B34" s="17">
        <v>32</v>
      </c>
      <c r="C34" s="32"/>
      <c r="D34" s="32"/>
      <c r="E34" s="32"/>
      <c r="F34" s="32"/>
      <c r="G34" s="32"/>
      <c r="H34" s="32"/>
      <c r="I34" s="32"/>
      <c r="J34" s="32"/>
    </row>
    <row r="35" spans="2:10">
      <c r="B35" s="17">
        <v>33</v>
      </c>
      <c r="C35" s="32"/>
      <c r="D35" s="32"/>
      <c r="E35" s="32"/>
      <c r="F35" s="32"/>
      <c r="G35" s="32"/>
      <c r="H35" s="32"/>
      <c r="I35" s="32"/>
      <c r="J35" s="32"/>
    </row>
    <row r="36" spans="2:10">
      <c r="B36" s="17">
        <v>34</v>
      </c>
      <c r="C36" s="32"/>
      <c r="D36" s="32"/>
      <c r="E36" s="32"/>
      <c r="F36" s="32"/>
      <c r="G36" s="32"/>
      <c r="H36" s="32"/>
      <c r="I36" s="32"/>
      <c r="J36" s="32"/>
    </row>
    <row r="37" spans="2:10">
      <c r="B37" s="17">
        <v>35</v>
      </c>
      <c r="C37" s="32"/>
      <c r="D37" s="32"/>
      <c r="E37" s="32"/>
      <c r="F37" s="32"/>
      <c r="G37" s="32"/>
      <c r="H37" s="32"/>
      <c r="I37" s="32"/>
      <c r="J37" s="32"/>
    </row>
    <row r="38" spans="2:10">
      <c r="B38" s="17">
        <v>36</v>
      </c>
      <c r="C38" s="32"/>
      <c r="D38" s="32"/>
      <c r="E38" s="32"/>
      <c r="F38" s="32"/>
      <c r="G38" s="32"/>
      <c r="H38" s="32"/>
      <c r="I38" s="32"/>
      <c r="J38" s="32"/>
    </row>
    <row r="39" spans="2:10">
      <c r="B39" s="17">
        <v>37</v>
      </c>
      <c r="C39" s="32"/>
      <c r="D39" s="32"/>
      <c r="E39" s="32"/>
      <c r="F39" s="32"/>
      <c r="G39" s="32"/>
      <c r="H39" s="32"/>
      <c r="I39" s="32"/>
      <c r="J39" s="32"/>
    </row>
    <row r="40" spans="2:10">
      <c r="B40" s="17">
        <v>38</v>
      </c>
      <c r="C40" s="32"/>
      <c r="D40" s="32"/>
      <c r="E40" s="32"/>
      <c r="F40" s="32"/>
      <c r="G40" s="32"/>
      <c r="H40" s="32"/>
      <c r="I40" s="32"/>
      <c r="J40" s="32"/>
    </row>
    <row r="41" spans="2:10">
      <c r="B41" s="17">
        <v>39</v>
      </c>
      <c r="C41" s="32"/>
      <c r="D41" s="32"/>
      <c r="E41" s="32"/>
      <c r="F41" s="32"/>
      <c r="G41" s="32"/>
      <c r="H41" s="32"/>
      <c r="I41" s="32"/>
      <c r="J41" s="32"/>
    </row>
    <row r="42" spans="2:10">
      <c r="B42" s="17">
        <v>40</v>
      </c>
      <c r="C42" s="32"/>
      <c r="D42" s="32"/>
      <c r="E42" s="32"/>
      <c r="F42" s="32"/>
      <c r="G42" s="32"/>
      <c r="H42" s="32"/>
      <c r="I42" s="32"/>
      <c r="J42" s="32"/>
    </row>
    <row r="43" spans="2:10">
      <c r="B43" s="17">
        <v>41</v>
      </c>
      <c r="C43" s="32"/>
      <c r="D43" s="32"/>
      <c r="E43" s="32"/>
      <c r="F43" s="32"/>
      <c r="G43" s="32"/>
      <c r="H43" s="32"/>
      <c r="I43" s="32"/>
      <c r="J43" s="32"/>
    </row>
    <row r="44" spans="2:10">
      <c r="B44" s="17">
        <v>42</v>
      </c>
      <c r="C44" s="32"/>
      <c r="D44" s="32"/>
      <c r="E44" s="32"/>
      <c r="F44" s="32"/>
      <c r="G44" s="32"/>
      <c r="H44" s="32"/>
      <c r="I44" s="32"/>
      <c r="J44" s="32"/>
    </row>
    <row r="45" spans="2:10">
      <c r="B45" s="17">
        <v>43</v>
      </c>
      <c r="C45" s="32"/>
      <c r="D45" s="32"/>
      <c r="E45" s="32"/>
      <c r="F45" s="32"/>
      <c r="G45" s="32"/>
      <c r="H45" s="32"/>
      <c r="I45" s="32"/>
      <c r="J45" s="32"/>
    </row>
    <row r="46" spans="2:10">
      <c r="B46" s="17">
        <v>44</v>
      </c>
      <c r="C46" s="32"/>
      <c r="D46" s="32"/>
      <c r="E46" s="32"/>
      <c r="F46" s="32"/>
      <c r="G46" s="32"/>
      <c r="H46" s="32"/>
      <c r="I46" s="32"/>
      <c r="J46" s="32"/>
    </row>
    <row r="47" spans="2:10">
      <c r="B47" s="17">
        <v>45</v>
      </c>
      <c r="C47" s="32"/>
      <c r="D47" s="32"/>
      <c r="E47" s="32"/>
      <c r="F47" s="32"/>
      <c r="G47" s="32"/>
      <c r="H47" s="32"/>
      <c r="I47" s="32"/>
      <c r="J47" s="32"/>
    </row>
    <row r="48" spans="2:10">
      <c r="B48" s="17">
        <v>46</v>
      </c>
      <c r="C48" s="32"/>
      <c r="D48" s="32"/>
      <c r="E48" s="32"/>
      <c r="F48" s="32"/>
      <c r="G48" s="32"/>
      <c r="H48" s="32"/>
      <c r="I48" s="32"/>
      <c r="J48" s="32"/>
    </row>
    <row r="49" spans="2:10">
      <c r="B49" s="17">
        <v>47</v>
      </c>
      <c r="C49" s="32"/>
      <c r="D49" s="32"/>
      <c r="E49" s="32"/>
      <c r="F49" s="32"/>
      <c r="G49" s="32"/>
      <c r="H49" s="32"/>
      <c r="I49" s="32"/>
      <c r="J49" s="32"/>
    </row>
    <row r="50" spans="2:10">
      <c r="B50" s="17">
        <v>48</v>
      </c>
      <c r="C50" s="32"/>
      <c r="D50" s="32"/>
      <c r="E50" s="32"/>
      <c r="F50" s="32"/>
      <c r="G50" s="32"/>
      <c r="H50" s="32"/>
      <c r="I50" s="32"/>
      <c r="J50" s="32"/>
    </row>
    <row r="51" spans="2:10">
      <c r="B51" s="17">
        <v>49</v>
      </c>
      <c r="C51" s="32"/>
      <c r="D51" s="32"/>
      <c r="E51" s="32"/>
      <c r="F51" s="32"/>
      <c r="G51" s="32"/>
      <c r="H51" s="32"/>
      <c r="I51" s="32"/>
      <c r="J51" s="32"/>
    </row>
    <row r="52" spans="2:10">
      <c r="B52" s="17">
        <v>50</v>
      </c>
      <c r="C52" s="32"/>
      <c r="D52" s="32"/>
      <c r="E52" s="32"/>
      <c r="F52" s="32"/>
      <c r="G52" s="32"/>
      <c r="H52" s="32"/>
      <c r="I52" s="32"/>
      <c r="J52" s="32"/>
    </row>
    <row r="53" spans="2:10">
      <c r="B53" s="17">
        <v>51</v>
      </c>
      <c r="C53" s="32"/>
      <c r="D53" s="32"/>
      <c r="E53" s="32"/>
      <c r="F53" s="32"/>
      <c r="G53" s="32"/>
      <c r="H53" s="32"/>
      <c r="I53" s="32"/>
      <c r="J53" s="32"/>
    </row>
    <row r="54" spans="2:10">
      <c r="B54" s="17">
        <v>52</v>
      </c>
      <c r="C54" s="32"/>
      <c r="D54" s="32"/>
      <c r="E54" s="32"/>
      <c r="F54" s="32"/>
      <c r="G54" s="32"/>
      <c r="H54" s="32"/>
      <c r="I54" s="32"/>
      <c r="J54" s="32"/>
    </row>
    <row r="55" spans="2:10">
      <c r="B55" s="17">
        <v>53</v>
      </c>
      <c r="C55" s="32"/>
      <c r="D55" s="32"/>
      <c r="E55" s="32"/>
      <c r="F55" s="32"/>
      <c r="G55" s="32"/>
      <c r="H55" s="32"/>
      <c r="I55" s="32"/>
      <c r="J55" s="32"/>
    </row>
    <row r="56" spans="2:10">
      <c r="B56" s="17">
        <v>54</v>
      </c>
      <c r="C56" s="32"/>
      <c r="D56" s="32"/>
      <c r="E56" s="32"/>
      <c r="F56" s="32"/>
      <c r="G56" s="32"/>
      <c r="H56" s="32"/>
      <c r="I56" s="32"/>
      <c r="J56" s="32"/>
    </row>
    <row r="57" spans="2:10">
      <c r="B57" s="17">
        <v>55</v>
      </c>
      <c r="C57" s="32"/>
      <c r="D57" s="32"/>
      <c r="E57" s="32"/>
      <c r="F57" s="32"/>
      <c r="G57" s="32"/>
      <c r="H57" s="32"/>
      <c r="I57" s="32"/>
      <c r="J57" s="32"/>
    </row>
    <row r="58" spans="2:10">
      <c r="B58" s="17">
        <v>56</v>
      </c>
      <c r="C58" s="32"/>
      <c r="D58" s="32"/>
      <c r="E58" s="32"/>
      <c r="F58" s="32"/>
      <c r="G58" s="32"/>
      <c r="H58" s="32"/>
      <c r="I58" s="32"/>
      <c r="J58" s="32"/>
    </row>
    <row r="59" spans="2:10">
      <c r="B59" s="17">
        <v>57</v>
      </c>
      <c r="C59" s="32"/>
      <c r="D59" s="32"/>
      <c r="E59" s="32"/>
      <c r="F59" s="32"/>
      <c r="G59" s="32"/>
      <c r="H59" s="32"/>
      <c r="I59" s="32"/>
      <c r="J59" s="32"/>
    </row>
    <row r="60" spans="2:10">
      <c r="B60" s="17">
        <v>58</v>
      </c>
      <c r="C60" s="32"/>
      <c r="D60" s="32"/>
      <c r="E60" s="32"/>
      <c r="F60" s="32"/>
      <c r="G60" s="32"/>
      <c r="H60" s="32"/>
      <c r="I60" s="32"/>
      <c r="J60" s="32"/>
    </row>
    <row r="61" spans="2:10">
      <c r="B61" s="17">
        <v>59</v>
      </c>
      <c r="C61" s="32"/>
      <c r="D61" s="32"/>
      <c r="E61" s="32"/>
      <c r="F61" s="32"/>
      <c r="G61" s="32"/>
      <c r="H61" s="32"/>
      <c r="I61" s="32"/>
      <c r="J61" s="32"/>
    </row>
    <row r="62" spans="2:10">
      <c r="B62" s="17">
        <v>60</v>
      </c>
      <c r="C62" s="32"/>
      <c r="D62" s="32"/>
      <c r="E62" s="32"/>
      <c r="F62" s="32"/>
      <c r="G62" s="32"/>
      <c r="H62" s="32"/>
      <c r="I62" s="32"/>
      <c r="J62" s="32"/>
    </row>
    <row r="63" spans="2:10">
      <c r="B63" s="17">
        <v>61</v>
      </c>
      <c r="C63" s="32"/>
      <c r="D63" s="32"/>
      <c r="E63" s="32"/>
      <c r="F63" s="32"/>
      <c r="G63" s="32"/>
      <c r="H63" s="32"/>
      <c r="I63" s="32"/>
      <c r="J63" s="32"/>
    </row>
    <row r="64" spans="2:10">
      <c r="B64" s="17">
        <v>62</v>
      </c>
      <c r="C64" s="32"/>
      <c r="D64" s="32"/>
      <c r="E64" s="32"/>
      <c r="F64" s="32"/>
      <c r="G64" s="32"/>
      <c r="H64" s="32"/>
      <c r="I64" s="32"/>
      <c r="J64" s="32"/>
    </row>
    <row r="65" spans="2:10">
      <c r="B65" s="17">
        <v>63</v>
      </c>
      <c r="C65" s="32"/>
      <c r="D65" s="32"/>
      <c r="E65" s="32"/>
      <c r="F65" s="32"/>
      <c r="G65" s="32"/>
      <c r="H65" s="32"/>
      <c r="I65" s="32"/>
      <c r="J65" s="32"/>
    </row>
    <row r="66" spans="2:10">
      <c r="B66" s="17">
        <v>64</v>
      </c>
      <c r="C66" s="32"/>
      <c r="D66" s="32"/>
      <c r="E66" s="32"/>
      <c r="F66" s="32"/>
      <c r="G66" s="32"/>
      <c r="H66" s="32"/>
      <c r="I66" s="32"/>
      <c r="J66" s="32"/>
    </row>
    <row r="67" spans="2:10">
      <c r="B67" s="17">
        <v>65</v>
      </c>
      <c r="C67" s="32"/>
      <c r="D67" s="32"/>
      <c r="E67" s="32"/>
      <c r="F67" s="32"/>
      <c r="G67" s="32"/>
      <c r="H67" s="32"/>
      <c r="I67" s="32"/>
      <c r="J67" s="32"/>
    </row>
    <row r="68" spans="2:10">
      <c r="B68" s="17">
        <v>66</v>
      </c>
      <c r="C68" s="32"/>
      <c r="D68" s="32"/>
      <c r="E68" s="32"/>
      <c r="F68" s="32"/>
      <c r="G68" s="32"/>
      <c r="H68" s="32"/>
      <c r="I68" s="32"/>
      <c r="J68" s="32"/>
    </row>
    <row r="69" spans="2:10">
      <c r="B69" s="17">
        <v>67</v>
      </c>
      <c r="C69" s="32"/>
      <c r="D69" s="32"/>
      <c r="E69" s="32"/>
      <c r="F69" s="32"/>
      <c r="G69" s="32"/>
      <c r="H69" s="32"/>
      <c r="I69" s="32"/>
      <c r="J69" s="32"/>
    </row>
    <row r="70" spans="2:10">
      <c r="B70" s="17">
        <v>68</v>
      </c>
      <c r="C70" s="32"/>
      <c r="D70" s="32"/>
      <c r="E70" s="32"/>
      <c r="F70" s="32"/>
      <c r="G70" s="32"/>
      <c r="H70" s="32"/>
      <c r="I70" s="32"/>
      <c r="J70" s="32"/>
    </row>
    <row r="71" spans="2:10">
      <c r="B71" s="17">
        <v>69</v>
      </c>
      <c r="C71" s="32"/>
      <c r="D71" s="32"/>
      <c r="E71" s="32"/>
      <c r="F71" s="32"/>
      <c r="G71" s="32"/>
      <c r="H71" s="32"/>
      <c r="I71" s="32"/>
      <c r="J71" s="32"/>
    </row>
    <row r="72" spans="2:10">
      <c r="B72" s="17">
        <v>70</v>
      </c>
      <c r="C72" s="32"/>
      <c r="D72" s="32"/>
      <c r="E72" s="32"/>
      <c r="F72" s="32"/>
      <c r="G72" s="32"/>
      <c r="H72" s="32"/>
      <c r="I72" s="32"/>
      <c r="J72" s="32"/>
    </row>
    <row r="73" spans="2:10">
      <c r="B73" s="17">
        <v>71</v>
      </c>
      <c r="C73" s="32"/>
      <c r="D73" s="32"/>
      <c r="E73" s="32"/>
      <c r="F73" s="32"/>
      <c r="G73" s="32"/>
      <c r="H73" s="32"/>
      <c r="I73" s="32"/>
      <c r="J73" s="32"/>
    </row>
    <row r="74" spans="2:10">
      <c r="B74" s="17">
        <v>72</v>
      </c>
      <c r="C74" s="32"/>
      <c r="D74" s="32"/>
      <c r="E74" s="32"/>
      <c r="F74" s="32"/>
      <c r="G74" s="32"/>
      <c r="H74" s="32"/>
      <c r="I74" s="32"/>
      <c r="J74" s="32"/>
    </row>
    <row r="75" spans="2:10">
      <c r="B75" s="17">
        <v>73</v>
      </c>
      <c r="C75" s="32"/>
      <c r="D75" s="32"/>
      <c r="E75" s="32"/>
      <c r="F75" s="32"/>
      <c r="G75" s="32"/>
      <c r="H75" s="32"/>
      <c r="I75" s="32"/>
      <c r="J75" s="32"/>
    </row>
    <row r="76" spans="2:10">
      <c r="B76" s="17">
        <v>74</v>
      </c>
      <c r="C76" s="32"/>
      <c r="D76" s="32"/>
      <c r="E76" s="32"/>
      <c r="F76" s="32"/>
      <c r="G76" s="32"/>
      <c r="H76" s="32"/>
      <c r="I76" s="32"/>
      <c r="J76" s="32"/>
    </row>
    <row r="77" spans="2:10">
      <c r="B77" s="17">
        <v>75</v>
      </c>
      <c r="C77" s="32"/>
      <c r="D77" s="32"/>
      <c r="E77" s="32"/>
      <c r="F77" s="32"/>
      <c r="G77" s="32"/>
      <c r="H77" s="32"/>
      <c r="I77" s="32"/>
      <c r="J77" s="32"/>
    </row>
    <row r="78" spans="2:10">
      <c r="B78" s="17">
        <v>76</v>
      </c>
      <c r="C78" s="32"/>
      <c r="D78" s="32"/>
      <c r="E78" s="32"/>
      <c r="F78" s="32"/>
      <c r="G78" s="32"/>
      <c r="H78" s="32"/>
      <c r="I78" s="32"/>
      <c r="J78" s="32"/>
    </row>
    <row r="79" spans="2:10">
      <c r="B79" s="17">
        <v>77</v>
      </c>
      <c r="C79" s="32"/>
      <c r="D79" s="32"/>
      <c r="E79" s="32"/>
      <c r="F79" s="32"/>
      <c r="G79" s="32"/>
      <c r="H79" s="32"/>
      <c r="I79" s="32"/>
      <c r="J79" s="32"/>
    </row>
    <row r="80" spans="2:10">
      <c r="B80" s="17">
        <v>78</v>
      </c>
      <c r="C80" s="32"/>
      <c r="D80" s="32"/>
      <c r="E80" s="32"/>
      <c r="F80" s="32"/>
      <c r="G80" s="32"/>
      <c r="H80" s="32"/>
      <c r="I80" s="32"/>
      <c r="J80" s="32"/>
    </row>
    <row r="81" spans="2:10">
      <c r="B81" s="17">
        <v>79</v>
      </c>
      <c r="C81" s="32"/>
      <c r="D81" s="32"/>
      <c r="E81" s="32"/>
      <c r="F81" s="32"/>
      <c r="G81" s="32"/>
      <c r="H81" s="32"/>
      <c r="I81" s="32"/>
      <c r="J81" s="32"/>
    </row>
    <row r="82" spans="2:10">
      <c r="B82" s="17">
        <v>80</v>
      </c>
      <c r="C82" s="32"/>
      <c r="D82" s="32"/>
      <c r="E82" s="32"/>
      <c r="F82" s="32"/>
      <c r="G82" s="32"/>
      <c r="H82" s="32"/>
      <c r="I82" s="32"/>
      <c r="J82" s="32"/>
    </row>
    <row r="83" spans="2:10">
      <c r="B83" s="17">
        <v>81</v>
      </c>
      <c r="C83" s="32"/>
      <c r="D83" s="32"/>
      <c r="E83" s="32"/>
      <c r="F83" s="32"/>
      <c r="G83" s="32"/>
      <c r="H83" s="32"/>
      <c r="I83" s="32"/>
      <c r="J83" s="32"/>
    </row>
    <row r="84" spans="2:10">
      <c r="B84" s="17">
        <v>82</v>
      </c>
      <c r="C84" s="32"/>
      <c r="D84" s="32"/>
      <c r="E84" s="32"/>
      <c r="F84" s="32"/>
      <c r="G84" s="32"/>
      <c r="H84" s="32"/>
      <c r="I84" s="32"/>
      <c r="J84" s="32"/>
    </row>
    <row r="85" spans="2:10">
      <c r="B85" s="17">
        <v>83</v>
      </c>
      <c r="C85" s="32"/>
      <c r="D85" s="32"/>
      <c r="E85" s="32"/>
      <c r="F85" s="32"/>
      <c r="G85" s="32"/>
      <c r="H85" s="32"/>
      <c r="I85" s="32"/>
      <c r="J85" s="32"/>
    </row>
    <row r="86" spans="2:10">
      <c r="B86" s="17">
        <v>84</v>
      </c>
      <c r="C86" s="32"/>
      <c r="D86" s="32"/>
      <c r="E86" s="32"/>
      <c r="F86" s="32"/>
      <c r="G86" s="32"/>
      <c r="H86" s="32"/>
      <c r="I86" s="32"/>
      <c r="J86" s="32"/>
    </row>
    <row r="87" spans="2:10">
      <c r="B87" s="17">
        <v>85</v>
      </c>
      <c r="C87" s="32"/>
      <c r="D87" s="32"/>
      <c r="E87" s="32"/>
      <c r="F87" s="32"/>
      <c r="G87" s="32"/>
      <c r="H87" s="32"/>
      <c r="I87" s="32"/>
      <c r="J87" s="32"/>
    </row>
    <row r="88" spans="2:10">
      <c r="B88" s="17">
        <v>86</v>
      </c>
      <c r="C88" s="32"/>
      <c r="D88" s="32"/>
      <c r="E88" s="32"/>
      <c r="F88" s="32"/>
      <c r="G88" s="32"/>
      <c r="H88" s="32"/>
      <c r="I88" s="32"/>
      <c r="J88" s="32"/>
    </row>
    <row r="89" spans="2:10">
      <c r="B89" s="17">
        <v>87</v>
      </c>
      <c r="C89" s="32"/>
      <c r="D89" s="32"/>
      <c r="E89" s="32"/>
      <c r="F89" s="32"/>
      <c r="G89" s="32"/>
      <c r="H89" s="32"/>
      <c r="I89" s="32"/>
      <c r="J89" s="32"/>
    </row>
    <row r="90" spans="2:10">
      <c r="B90" s="17">
        <v>88</v>
      </c>
      <c r="C90" s="32"/>
      <c r="D90" s="32"/>
      <c r="E90" s="32"/>
      <c r="F90" s="32"/>
      <c r="G90" s="32"/>
      <c r="H90" s="32"/>
      <c r="I90" s="32"/>
      <c r="J90" s="32"/>
    </row>
    <row r="91" spans="2:10">
      <c r="B91" s="17">
        <v>89</v>
      </c>
      <c r="C91" s="32"/>
      <c r="D91" s="32"/>
      <c r="E91" s="32"/>
      <c r="F91" s="32"/>
      <c r="G91" s="32"/>
      <c r="H91" s="32"/>
      <c r="I91" s="32"/>
      <c r="J91" s="32"/>
    </row>
    <row r="92" spans="2:10">
      <c r="B92" s="17">
        <v>90</v>
      </c>
      <c r="C92" s="32"/>
      <c r="D92" s="32"/>
      <c r="E92" s="32"/>
      <c r="F92" s="32"/>
      <c r="G92" s="32"/>
      <c r="H92" s="32"/>
      <c r="I92" s="32"/>
      <c r="J92" s="32"/>
    </row>
    <row r="93" spans="2:10">
      <c r="B93" s="17">
        <v>91</v>
      </c>
      <c r="C93" s="32"/>
      <c r="D93" s="32"/>
      <c r="E93" s="32"/>
      <c r="F93" s="32"/>
      <c r="G93" s="32"/>
      <c r="H93" s="32"/>
      <c r="I93" s="32"/>
      <c r="J93" s="32"/>
    </row>
    <row r="94" spans="2:10">
      <c r="B94" s="17">
        <v>92</v>
      </c>
      <c r="C94" s="32"/>
      <c r="D94" s="32"/>
      <c r="E94" s="32"/>
      <c r="F94" s="32"/>
      <c r="G94" s="32"/>
      <c r="H94" s="32"/>
      <c r="I94" s="32"/>
      <c r="J94" s="32"/>
    </row>
    <row r="95" spans="2:10">
      <c r="B95" s="17">
        <v>93</v>
      </c>
      <c r="C95" s="32"/>
      <c r="D95" s="32"/>
      <c r="E95" s="32"/>
      <c r="F95" s="32"/>
      <c r="G95" s="32"/>
      <c r="H95" s="32"/>
      <c r="I95" s="32"/>
      <c r="J95" s="32"/>
    </row>
    <row r="96" spans="2:10">
      <c r="B96" s="17">
        <v>94</v>
      </c>
      <c r="C96" s="32"/>
      <c r="D96" s="32"/>
      <c r="E96" s="32"/>
      <c r="F96" s="32"/>
      <c r="G96" s="32"/>
      <c r="H96" s="32"/>
      <c r="I96" s="32"/>
      <c r="J96" s="32"/>
    </row>
    <row r="97" spans="2:10">
      <c r="B97" s="17">
        <v>95</v>
      </c>
      <c r="C97" s="32"/>
      <c r="D97" s="32"/>
      <c r="E97" s="32"/>
      <c r="F97" s="32"/>
      <c r="G97" s="32"/>
      <c r="H97" s="32"/>
      <c r="I97" s="32"/>
      <c r="J97" s="32"/>
    </row>
    <row r="98" spans="2:10">
      <c r="B98" s="17">
        <v>96</v>
      </c>
      <c r="C98" s="32"/>
      <c r="D98" s="32"/>
      <c r="E98" s="32"/>
      <c r="F98" s="32"/>
      <c r="G98" s="32"/>
      <c r="H98" s="32"/>
      <c r="I98" s="32"/>
      <c r="J98" s="32"/>
    </row>
    <row r="99" spans="2:10">
      <c r="B99" s="17">
        <v>97</v>
      </c>
      <c r="C99" s="32"/>
      <c r="D99" s="32"/>
      <c r="E99" s="32"/>
      <c r="F99" s="32"/>
      <c r="G99" s="32"/>
      <c r="H99" s="32"/>
      <c r="I99" s="32"/>
      <c r="J99" s="32"/>
    </row>
    <row r="100" spans="2:10">
      <c r="B100" s="17">
        <v>98</v>
      </c>
      <c r="C100" s="32"/>
      <c r="D100" s="35"/>
      <c r="E100" s="36"/>
      <c r="F100" s="36"/>
      <c r="G100" s="36"/>
      <c r="H100" s="32"/>
      <c r="I100" s="32"/>
      <c r="J100" s="32"/>
    </row>
    <row r="101" spans="2:10">
      <c r="B101" s="17">
        <v>99</v>
      </c>
      <c r="C101" s="32"/>
      <c r="D101" s="32"/>
      <c r="E101" s="32"/>
      <c r="F101" s="32"/>
      <c r="G101" s="32"/>
      <c r="H101" s="32"/>
      <c r="I101" s="32"/>
      <c r="J101" s="32"/>
    </row>
    <row r="102" spans="2:10">
      <c r="B102" s="17">
        <v>100</v>
      </c>
      <c r="C102" s="32"/>
      <c r="D102" s="32"/>
      <c r="E102" s="32"/>
      <c r="F102" s="32"/>
      <c r="G102" s="32"/>
      <c r="H102" s="32"/>
      <c r="I102" s="32"/>
      <c r="J102" s="32"/>
    </row>
    <row r="104" spans="2:10" ht="15">
      <c r="C104" s="1" t="s">
        <v>8</v>
      </c>
      <c r="D104" s="1">
        <f>COUNTIF($H$4:$H$102,1)</f>
        <v>0</v>
      </c>
      <c r="E104" s="1">
        <f>COUNTIF($H$4:$H$102,2)</f>
        <v>0</v>
      </c>
      <c r="F104" s="1">
        <f>COUNTIF($H$4:$H$102,3)</f>
        <v>0</v>
      </c>
      <c r="G104" s="1">
        <f>COUNTIF($H$4:$H$102,4)</f>
        <v>0</v>
      </c>
      <c r="I104" s="30" t="s">
        <v>12</v>
      </c>
      <c r="J104" s="30">
        <f t="shared" ref="J104:J120" si="0">COUNTIF($J$3:$J$102,$I104)</f>
        <v>0</v>
      </c>
    </row>
    <row r="105" spans="2:10">
      <c r="I105" s="30" t="s">
        <v>13</v>
      </c>
      <c r="J105" s="30">
        <f t="shared" si="0"/>
        <v>0</v>
      </c>
    </row>
    <row r="106" spans="2:10">
      <c r="I106" s="30" t="s">
        <v>14</v>
      </c>
      <c r="J106" s="30">
        <f t="shared" si="0"/>
        <v>0</v>
      </c>
    </row>
    <row r="107" spans="2:10">
      <c r="I107" s="30" t="s">
        <v>15</v>
      </c>
      <c r="J107" s="30">
        <f t="shared" si="0"/>
        <v>0</v>
      </c>
    </row>
    <row r="108" spans="2:10">
      <c r="I108" s="30" t="s">
        <v>16</v>
      </c>
      <c r="J108" s="30">
        <f t="shared" si="0"/>
        <v>0</v>
      </c>
    </row>
    <row r="109" spans="2:10">
      <c r="I109" s="30" t="s">
        <v>17</v>
      </c>
      <c r="J109" s="30">
        <f t="shared" si="0"/>
        <v>0</v>
      </c>
    </row>
    <row r="110" spans="2:10">
      <c r="I110" s="30" t="s">
        <v>18</v>
      </c>
      <c r="J110" s="30">
        <f t="shared" si="0"/>
        <v>0</v>
      </c>
    </row>
    <row r="111" spans="2:10">
      <c r="I111" s="30" t="s">
        <v>10</v>
      </c>
      <c r="J111" s="30">
        <f t="shared" si="0"/>
        <v>0</v>
      </c>
    </row>
    <row r="112" spans="2:10">
      <c r="I112" s="30" t="s">
        <v>19</v>
      </c>
      <c r="J112" s="30">
        <f t="shared" si="0"/>
        <v>0</v>
      </c>
    </row>
    <row r="113" spans="9:10">
      <c r="I113" s="30" t="s">
        <v>20</v>
      </c>
      <c r="J113" s="30">
        <f t="shared" si="0"/>
        <v>0</v>
      </c>
    </row>
    <row r="114" spans="9:10">
      <c r="I114" s="30" t="s">
        <v>21</v>
      </c>
      <c r="J114" s="30">
        <f t="shared" si="0"/>
        <v>0</v>
      </c>
    </row>
    <row r="115" spans="9:10">
      <c r="I115" s="30" t="s">
        <v>11</v>
      </c>
      <c r="J115" s="30">
        <f t="shared" si="0"/>
        <v>0</v>
      </c>
    </row>
    <row r="116" spans="9:10">
      <c r="I116" s="31"/>
      <c r="J116" s="30">
        <f t="shared" si="0"/>
        <v>0</v>
      </c>
    </row>
    <row r="117" spans="9:10">
      <c r="I117" s="31"/>
      <c r="J117" s="30">
        <f t="shared" si="0"/>
        <v>0</v>
      </c>
    </row>
    <row r="118" spans="9:10">
      <c r="I118" s="31"/>
      <c r="J118" s="30">
        <f t="shared" si="0"/>
        <v>0</v>
      </c>
    </row>
    <row r="119" spans="9:10">
      <c r="I119" s="31"/>
      <c r="J119" s="30">
        <f t="shared" si="0"/>
        <v>0</v>
      </c>
    </row>
    <row r="120" spans="9:10">
      <c r="I120" s="31"/>
      <c r="J120" s="30">
        <f t="shared" si="0"/>
        <v>0</v>
      </c>
    </row>
  </sheetData>
  <sheetProtection formatCells="0" formatColumns="0" formatRows="0" autoFilter="0" pivotTables="0"/>
  <phoneticPr fontId="1"/>
  <conditionalFormatting sqref="D23:G27 D56:G56 D58:G61 D68:D69 F68:G69 D85:G85 D53:G54 D32:G32 D36:G51 D29:G30 D63:G64 D66:G66 D70:G71 D13:G13 D17:G17 D93:G95 D97:G102 D73:G78 D80:G81 D88:G91">
    <cfRule type="expression" dxfId="33" priority="4">
      <formula>AND(D13=OFFSET($C13,0,$H13),$H13&lt;&gt;0)</formula>
    </cfRule>
  </conditionalFormatting>
  <conditionalFormatting sqref="E5:G5">
    <cfRule type="expression" dxfId="32" priority="3">
      <formula>AND(E5=OFFSET($C5,0,$H5),$H5&lt;&gt;0)</formula>
    </cfRule>
  </conditionalFormatting>
  <conditionalFormatting sqref="D92:G92">
    <cfRule type="expression" dxfId="31" priority="2">
      <formula>AND(D92=OFFSET($C92,0,$H92),$H92&lt;&gt;0)</formula>
    </cfRule>
  </conditionalFormatting>
  <conditionalFormatting sqref="D96:G96">
    <cfRule type="expression" dxfId="30" priority="1">
      <formula>AND(D96=OFFSET($C96,0,$H96),$H96&lt;&gt;0)</formula>
    </cfRule>
  </conditionalFormatting>
  <conditionalFormatting sqref="E67">
    <cfRule type="expression" dxfId="29" priority="5">
      <formula>AND(E67=OFFSET($C68,0,$H68),$H68&lt;&gt;0)</formula>
    </cfRule>
  </conditionalFormatting>
  <conditionalFormatting sqref="D7:G7">
    <cfRule type="expression" dxfId="28" priority="6">
      <formula>AND(D7=OFFSET(#REF!,0,$H7),$H7&lt;&gt;0)</formula>
    </cfRule>
  </conditionalFormatting>
  <dataValidations count="2">
    <dataValidation type="list" allowBlank="1" showInputMessage="1" showErrorMessage="1" sqref="J3:J102" xr:uid="{1773B7EF-330B-45FB-B714-BD0862FC768B}">
      <formula1>$I$104:$I$120</formula1>
    </dataValidation>
    <dataValidation type="list" allowBlank="1" showInputMessage="1" showErrorMessage="1" sqref="H13 H23:H27 H56 H58:H61 H85 H32 H29:H30 H35:H54 H63:H64 H66 H17 H7 H93:H95 H97:H102 H88:H91 H68:H71 H73:H81" xr:uid="{F3A09F96-2375-4587-8BA8-0D38F7573503}">
      <formula1>"1,2,3,4"</formula1>
    </dataValidation>
  </dataValidations>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B2:F120"/>
  <sheetViews>
    <sheetView topLeftCell="A50" zoomScale="140" zoomScaleNormal="140" workbookViewId="0">
      <selection activeCell="C51" sqref="C51"/>
    </sheetView>
  </sheetViews>
  <sheetFormatPr baseColWidth="10" defaultColWidth="8.83203125" defaultRowHeight="14"/>
  <cols>
    <col min="1" max="1" width="2.6640625" customWidth="1"/>
    <col min="2" max="2" width="3.6640625" customWidth="1"/>
    <col min="3" max="3" width="59.33203125" style="1" customWidth="1"/>
    <col min="4" max="4" width="20.83203125" style="1" customWidth="1"/>
    <col min="5" max="5" width="11.1640625" style="1" customWidth="1"/>
  </cols>
  <sheetData>
    <row r="2" spans="2:6" ht="15">
      <c r="B2" s="17" t="s">
        <v>0</v>
      </c>
      <c r="C2" s="32" t="s">
        <v>1</v>
      </c>
      <c r="D2" s="32" t="s">
        <v>29</v>
      </c>
      <c r="E2" s="32" t="s">
        <v>7</v>
      </c>
      <c r="F2" s="17" t="s">
        <v>9</v>
      </c>
    </row>
    <row r="3" spans="2:6" ht="30">
      <c r="B3" s="17">
        <v>1</v>
      </c>
      <c r="C3" s="32" t="s">
        <v>151</v>
      </c>
      <c r="D3" s="32" t="s">
        <v>150</v>
      </c>
      <c r="E3" s="32" t="s">
        <v>234</v>
      </c>
      <c r="F3" s="32"/>
    </row>
    <row r="4" spans="2:6" ht="15">
      <c r="B4" s="17">
        <v>2</v>
      </c>
      <c r="C4" s="32" t="s">
        <v>196</v>
      </c>
      <c r="D4" s="32" t="s">
        <v>197</v>
      </c>
      <c r="E4" s="32"/>
      <c r="F4" s="32"/>
    </row>
    <row r="5" spans="2:6" ht="15">
      <c r="B5" s="17">
        <v>3</v>
      </c>
      <c r="C5" s="18" t="s">
        <v>58</v>
      </c>
      <c r="D5" s="37" t="s">
        <v>59</v>
      </c>
      <c r="E5" s="32"/>
      <c r="F5" s="32"/>
    </row>
    <row r="6" spans="2:6" ht="30">
      <c r="B6" s="17">
        <v>4</v>
      </c>
      <c r="C6" s="32" t="s">
        <v>123</v>
      </c>
      <c r="D6" s="32" t="s">
        <v>124</v>
      </c>
      <c r="E6" s="32"/>
      <c r="F6" s="32"/>
    </row>
    <row r="7" spans="2:6" ht="30">
      <c r="B7" s="17">
        <v>5</v>
      </c>
      <c r="C7" s="32" t="s">
        <v>172</v>
      </c>
      <c r="D7" s="32" t="s">
        <v>173</v>
      </c>
      <c r="E7" s="32"/>
      <c r="F7" s="32"/>
    </row>
    <row r="8" spans="2:6" ht="30">
      <c r="B8" s="17">
        <v>6</v>
      </c>
      <c r="C8" s="18" t="s">
        <v>166</v>
      </c>
      <c r="D8" t="s">
        <v>165</v>
      </c>
      <c r="E8" s="32"/>
      <c r="F8" s="32"/>
    </row>
    <row r="9" spans="2:6" ht="30">
      <c r="B9" s="17">
        <v>7</v>
      </c>
      <c r="C9" s="32" t="s">
        <v>159</v>
      </c>
      <c r="D9" s="32" t="s">
        <v>160</v>
      </c>
      <c r="E9" s="32"/>
      <c r="F9" s="32"/>
    </row>
    <row r="10" spans="2:6" ht="15">
      <c r="B10" s="17">
        <v>8</v>
      </c>
      <c r="C10" s="18" t="s">
        <v>60</v>
      </c>
      <c r="D10" s="37" t="s">
        <v>61</v>
      </c>
      <c r="E10" s="32"/>
      <c r="F10" s="32"/>
    </row>
    <row r="11" spans="2:6" ht="30">
      <c r="B11" s="17">
        <v>9</v>
      </c>
      <c r="C11" s="32" t="s">
        <v>92</v>
      </c>
      <c r="D11" s="32" t="s">
        <v>93</v>
      </c>
      <c r="E11" s="32"/>
      <c r="F11" s="32"/>
    </row>
    <row r="12" spans="2:6" ht="30">
      <c r="B12" s="17">
        <v>10</v>
      </c>
      <c r="C12" s="18" t="s">
        <v>115</v>
      </c>
      <c r="D12" s="37" t="s">
        <v>116</v>
      </c>
      <c r="E12" s="32"/>
      <c r="F12" s="32"/>
    </row>
    <row r="13" spans="2:6" ht="15">
      <c r="B13" s="17">
        <v>11</v>
      </c>
      <c r="C13" s="32" t="s">
        <v>129</v>
      </c>
      <c r="D13" s="32" t="s">
        <v>130</v>
      </c>
      <c r="E13" s="32"/>
      <c r="F13" s="32"/>
    </row>
    <row r="14" spans="2:6" ht="30">
      <c r="B14" s="17">
        <v>12</v>
      </c>
      <c r="C14" s="1" t="s">
        <v>239</v>
      </c>
      <c r="D14" s="38" t="s">
        <v>240</v>
      </c>
      <c r="E14" s="32"/>
      <c r="F14" s="32"/>
    </row>
    <row r="15" spans="2:6" ht="15">
      <c r="B15" s="17">
        <v>13</v>
      </c>
      <c r="C15" s="32" t="s">
        <v>76</v>
      </c>
      <c r="D15" s="32" t="s">
        <v>77</v>
      </c>
      <c r="E15" s="32"/>
      <c r="F15" s="32"/>
    </row>
    <row r="16" spans="2:6" ht="15">
      <c r="B16" s="17">
        <v>14</v>
      </c>
      <c r="C16" s="18" t="s">
        <v>68</v>
      </c>
      <c r="D16" s="37" t="s">
        <v>69</v>
      </c>
      <c r="E16" s="32"/>
      <c r="F16" s="32"/>
    </row>
    <row r="17" spans="2:6" ht="30">
      <c r="B17" s="17">
        <v>15</v>
      </c>
      <c r="C17" s="18" t="s">
        <v>70</v>
      </c>
      <c r="D17" s="37" t="s">
        <v>71</v>
      </c>
      <c r="E17" s="32"/>
      <c r="F17" s="32"/>
    </row>
    <row r="18" spans="2:6" ht="30">
      <c r="B18" s="17">
        <v>16</v>
      </c>
      <c r="C18" s="18" t="s">
        <v>39</v>
      </c>
      <c r="D18" s="37" t="s">
        <v>38</v>
      </c>
      <c r="E18" s="32"/>
      <c r="F18" s="32"/>
    </row>
    <row r="19" spans="2:6" ht="30">
      <c r="B19" s="17">
        <v>17</v>
      </c>
      <c r="C19" s="18" t="s">
        <v>56</v>
      </c>
      <c r="D19" s="37" t="s">
        <v>57</v>
      </c>
      <c r="E19" s="32"/>
      <c r="F19" s="32"/>
    </row>
    <row r="20" spans="2:6" ht="30">
      <c r="B20" s="17">
        <v>18</v>
      </c>
      <c r="C20" s="32" t="s">
        <v>62</v>
      </c>
      <c r="D20" s="37" t="s">
        <v>63</v>
      </c>
      <c r="E20" s="32"/>
      <c r="F20" s="32"/>
    </row>
    <row r="21" spans="2:6" ht="30">
      <c r="B21" s="17">
        <v>19</v>
      </c>
      <c r="C21" s="32" t="s">
        <v>72</v>
      </c>
      <c r="D21" s="32" t="s">
        <v>73</v>
      </c>
      <c r="E21" s="32"/>
      <c r="F21" s="32"/>
    </row>
    <row r="22" spans="2:6" ht="30">
      <c r="B22" s="17">
        <v>20</v>
      </c>
      <c r="C22" s="32" t="s">
        <v>97</v>
      </c>
      <c r="D22" s="32" t="s">
        <v>98</v>
      </c>
      <c r="E22" s="32"/>
      <c r="F22" s="32"/>
    </row>
    <row r="23" spans="2:6" ht="30">
      <c r="B23" s="17">
        <v>21</v>
      </c>
      <c r="C23" s="32" t="s">
        <v>117</v>
      </c>
      <c r="D23" s="32" t="s">
        <v>118</v>
      </c>
      <c r="E23" s="32"/>
      <c r="F23" s="32"/>
    </row>
    <row r="24" spans="2:6" ht="30">
      <c r="B24" s="17">
        <v>22</v>
      </c>
      <c r="C24" s="32" t="s">
        <v>222</v>
      </c>
      <c r="D24" s="32" t="s">
        <v>223</v>
      </c>
      <c r="E24" s="32"/>
      <c r="F24" s="32"/>
    </row>
    <row r="25" spans="2:6" ht="30">
      <c r="B25" s="17">
        <v>23</v>
      </c>
      <c r="C25" s="32" t="s">
        <v>192</v>
      </c>
      <c r="D25" s="32" t="s">
        <v>169</v>
      </c>
      <c r="E25" s="32"/>
      <c r="F25" s="32"/>
    </row>
    <row r="26" spans="2:6" ht="15">
      <c r="B26" s="17">
        <v>24</v>
      </c>
      <c r="C26" s="32" t="s">
        <v>149</v>
      </c>
      <c r="D26" s="32" t="s">
        <v>148</v>
      </c>
      <c r="E26" s="32"/>
      <c r="F26" s="32"/>
    </row>
    <row r="27" spans="2:6" ht="30">
      <c r="B27" s="17">
        <v>25</v>
      </c>
      <c r="C27" s="18" t="s">
        <v>101</v>
      </c>
      <c r="D27" s="37" t="s">
        <v>102</v>
      </c>
      <c r="E27" s="32"/>
      <c r="F27" s="32"/>
    </row>
    <row r="28" spans="2:6" ht="30">
      <c r="B28" s="17">
        <v>26</v>
      </c>
      <c r="C28" s="32" t="s">
        <v>205</v>
      </c>
      <c r="D28" s="32" t="s">
        <v>204</v>
      </c>
      <c r="E28" s="32"/>
      <c r="F28" s="32"/>
    </row>
    <row r="29" spans="2:6" ht="30">
      <c r="B29" s="17">
        <v>27</v>
      </c>
      <c r="C29" s="32" t="s">
        <v>137</v>
      </c>
      <c r="D29" s="32" t="s">
        <v>138</v>
      </c>
      <c r="E29" s="32"/>
      <c r="F29" s="32"/>
    </row>
    <row r="30" spans="2:6" ht="30">
      <c r="B30" s="17">
        <v>28</v>
      </c>
      <c r="C30" s="18" t="s">
        <v>202</v>
      </c>
      <c r="D30" s="37" t="s">
        <v>203</v>
      </c>
      <c r="E30" s="32"/>
      <c r="F30" s="32"/>
    </row>
    <row r="31" spans="2:6" ht="30">
      <c r="B31" s="17">
        <v>29</v>
      </c>
      <c r="C31" s="18" t="s">
        <v>41</v>
      </c>
      <c r="D31" s="37" t="s">
        <v>40</v>
      </c>
      <c r="E31" s="32"/>
      <c r="F31" s="32"/>
    </row>
    <row r="32" spans="2:6" ht="30">
      <c r="B32" s="17">
        <v>30</v>
      </c>
      <c r="C32" s="18" t="s">
        <v>45</v>
      </c>
      <c r="D32" s="37" t="s">
        <v>44</v>
      </c>
      <c r="E32" s="32"/>
      <c r="F32" s="32"/>
    </row>
    <row r="33" spans="2:6" ht="30">
      <c r="B33" s="17">
        <v>31</v>
      </c>
      <c r="C33" s="32" t="s">
        <v>218</v>
      </c>
      <c r="D33" s="32" t="s">
        <v>219</v>
      </c>
      <c r="E33" s="32"/>
      <c r="F33" s="32"/>
    </row>
    <row r="34" spans="2:6" ht="30">
      <c r="B34" s="17">
        <v>32</v>
      </c>
      <c r="C34" s="18" t="s">
        <v>47</v>
      </c>
      <c r="D34" s="37" t="s">
        <v>46</v>
      </c>
      <c r="E34" s="32"/>
      <c r="F34" s="32"/>
    </row>
    <row r="35" spans="2:6" ht="30">
      <c r="B35" s="17">
        <v>33</v>
      </c>
      <c r="C35" s="32" t="s">
        <v>78</v>
      </c>
      <c r="D35" s="32" t="s">
        <v>79</v>
      </c>
      <c r="E35" s="32"/>
      <c r="F35" s="32"/>
    </row>
    <row r="36" spans="2:6" ht="30">
      <c r="B36" s="17">
        <v>34</v>
      </c>
      <c r="C36" s="32" t="s">
        <v>86</v>
      </c>
      <c r="D36" s="32" t="s">
        <v>87</v>
      </c>
      <c r="E36" s="32"/>
      <c r="F36" s="32"/>
    </row>
    <row r="37" spans="2:6" ht="30">
      <c r="B37" s="17">
        <v>35</v>
      </c>
      <c r="C37" s="32" t="s">
        <v>133</v>
      </c>
      <c r="D37" s="32" t="s">
        <v>134</v>
      </c>
      <c r="E37" s="32"/>
      <c r="F37" s="32"/>
    </row>
    <row r="38" spans="2:6" ht="30">
      <c r="B38" s="17">
        <v>36</v>
      </c>
      <c r="C38" s="18" t="s">
        <v>183</v>
      </c>
      <c r="D38" t="s">
        <v>146</v>
      </c>
      <c r="E38" s="32"/>
      <c r="F38" s="32"/>
    </row>
    <row r="39" spans="2:6" ht="30">
      <c r="B39" s="17">
        <v>37</v>
      </c>
      <c r="C39" s="32" t="s">
        <v>182</v>
      </c>
      <c r="D39" s="32" t="s">
        <v>181</v>
      </c>
      <c r="E39" s="32"/>
      <c r="F39" s="32"/>
    </row>
    <row r="40" spans="2:6" ht="30">
      <c r="B40" s="17">
        <v>38</v>
      </c>
      <c r="C40" s="32" t="s">
        <v>121</v>
      </c>
      <c r="D40" s="32" t="s">
        <v>122</v>
      </c>
      <c r="E40" s="32"/>
      <c r="F40" s="32"/>
    </row>
    <row r="41" spans="2:6" ht="30">
      <c r="B41" s="17">
        <v>39</v>
      </c>
      <c r="C41" s="32" t="s">
        <v>74</v>
      </c>
      <c r="D41" s="32" t="s">
        <v>75</v>
      </c>
      <c r="E41" s="32"/>
      <c r="F41" s="32"/>
    </row>
    <row r="42" spans="2:6" ht="30">
      <c r="B42" s="17">
        <v>40</v>
      </c>
      <c r="C42" s="18" t="s">
        <v>198</v>
      </c>
      <c r="D42" s="37" t="s">
        <v>199</v>
      </c>
      <c r="E42" s="32"/>
      <c r="F42" s="32"/>
    </row>
    <row r="43" spans="2:6" ht="30">
      <c r="B43" s="17">
        <v>41</v>
      </c>
      <c r="C43" s="18" t="s">
        <v>35</v>
      </c>
      <c r="D43" s="37" t="s">
        <v>34</v>
      </c>
      <c r="E43" s="32"/>
      <c r="F43" s="32"/>
    </row>
    <row r="44" spans="2:6" ht="30">
      <c r="B44" s="17">
        <v>42</v>
      </c>
      <c r="C44" s="18" t="s">
        <v>99</v>
      </c>
      <c r="D44" s="37" t="s">
        <v>100</v>
      </c>
      <c r="E44" s="32"/>
      <c r="F44" s="32"/>
    </row>
    <row r="45" spans="2:6" ht="30">
      <c r="B45" s="17">
        <v>43</v>
      </c>
      <c r="C45" s="18" t="s">
        <v>104</v>
      </c>
      <c r="D45" s="37" t="s">
        <v>105</v>
      </c>
      <c r="E45" s="32"/>
      <c r="F45" s="32"/>
    </row>
    <row r="46" spans="2:6" ht="30">
      <c r="B46" s="17">
        <v>44</v>
      </c>
      <c r="C46" s="18" t="s">
        <v>109</v>
      </c>
      <c r="D46" s="37" t="s">
        <v>110</v>
      </c>
      <c r="E46" s="32"/>
      <c r="F46" s="32"/>
    </row>
    <row r="47" spans="2:6" ht="30">
      <c r="B47" s="17">
        <v>45</v>
      </c>
      <c r="C47" s="18" t="s">
        <v>111</v>
      </c>
      <c r="D47" s="37" t="s">
        <v>112</v>
      </c>
      <c r="E47" s="32"/>
      <c r="F47" s="32"/>
    </row>
    <row r="48" spans="2:6" ht="30">
      <c r="B48" s="17">
        <v>46</v>
      </c>
      <c r="C48" s="32" t="s">
        <v>184</v>
      </c>
      <c r="D48" s="32" t="s">
        <v>185</v>
      </c>
      <c r="E48" s="32"/>
      <c r="F48" s="32"/>
    </row>
    <row r="49" spans="2:6" ht="30">
      <c r="B49" s="17">
        <v>47</v>
      </c>
      <c r="C49" s="32" t="s">
        <v>170</v>
      </c>
      <c r="D49" s="32" t="s">
        <v>171</v>
      </c>
      <c r="E49" s="32"/>
      <c r="F49" s="32"/>
    </row>
    <row r="50" spans="2:6" ht="30">
      <c r="B50" s="17">
        <v>30</v>
      </c>
      <c r="C50" s="32" t="s">
        <v>230</v>
      </c>
      <c r="D50" s="32" t="s">
        <v>231</v>
      </c>
      <c r="E50" s="32"/>
      <c r="F50" s="32"/>
    </row>
    <row r="51" spans="2:6" ht="30">
      <c r="B51" s="17">
        <v>49</v>
      </c>
      <c r="C51" s="18" t="s">
        <v>195</v>
      </c>
      <c r="D51" t="s">
        <v>193</v>
      </c>
      <c r="E51" s="32" t="s">
        <v>194</v>
      </c>
      <c r="F51" s="32"/>
    </row>
    <row r="52" spans="2:6" ht="30">
      <c r="B52" s="17">
        <v>50</v>
      </c>
      <c r="C52" s="32" t="s">
        <v>226</v>
      </c>
      <c r="D52" s="32" t="s">
        <v>227</v>
      </c>
      <c r="E52" s="32"/>
      <c r="F52" s="32"/>
    </row>
    <row r="53" spans="2:6" ht="30">
      <c r="B53" s="17">
        <v>51</v>
      </c>
      <c r="C53" s="32" t="s">
        <v>162</v>
      </c>
      <c r="D53" s="32" t="s">
        <v>161</v>
      </c>
      <c r="E53" s="32"/>
      <c r="F53" s="32"/>
    </row>
    <row r="54" spans="2:6" ht="30">
      <c r="B54" s="17">
        <v>52</v>
      </c>
      <c r="C54" s="32" t="s">
        <v>228</v>
      </c>
      <c r="D54" s="32" t="s">
        <v>229</v>
      </c>
      <c r="E54" s="32"/>
      <c r="F54" s="32"/>
    </row>
    <row r="55" spans="2:6" ht="15">
      <c r="B55" s="17">
        <v>53</v>
      </c>
      <c r="C55" s="32" t="s">
        <v>49</v>
      </c>
      <c r="D55" s="32" t="s">
        <v>48</v>
      </c>
      <c r="E55" s="32"/>
      <c r="F55" s="32"/>
    </row>
    <row r="56" spans="2:6" ht="30">
      <c r="B56" s="17">
        <v>54</v>
      </c>
      <c r="C56" s="32" t="s">
        <v>66</v>
      </c>
      <c r="D56" s="32" t="s">
        <v>67</v>
      </c>
      <c r="E56" s="32"/>
      <c r="F56" s="32"/>
    </row>
    <row r="57" spans="2:6" ht="15">
      <c r="B57" s="17">
        <v>55</v>
      </c>
      <c r="C57" s="32" t="s">
        <v>80</v>
      </c>
      <c r="D57" s="32" t="s">
        <v>81</v>
      </c>
      <c r="E57" s="32"/>
      <c r="F57" s="32"/>
    </row>
    <row r="58" spans="2:6" ht="30">
      <c r="B58" s="17">
        <v>56</v>
      </c>
      <c r="C58" s="32" t="s">
        <v>90</v>
      </c>
      <c r="D58" s="32" t="s">
        <v>91</v>
      </c>
      <c r="E58" s="32"/>
      <c r="F58" s="32"/>
    </row>
    <row r="59" spans="2:6" ht="30">
      <c r="B59" s="17">
        <v>57</v>
      </c>
      <c r="C59" s="32" t="s">
        <v>94</v>
      </c>
      <c r="D59" s="32" t="s">
        <v>95</v>
      </c>
      <c r="E59" s="32"/>
      <c r="F59" s="32"/>
    </row>
    <row r="60" spans="2:6" ht="30">
      <c r="B60" s="17">
        <v>58</v>
      </c>
      <c r="C60" s="32" t="s">
        <v>107</v>
      </c>
      <c r="D60" s="32" t="s">
        <v>108</v>
      </c>
      <c r="E60" s="32"/>
      <c r="F60" s="32"/>
    </row>
    <row r="61" spans="2:6" ht="30">
      <c r="B61" s="17">
        <v>59</v>
      </c>
      <c r="C61" s="32" t="s">
        <v>191</v>
      </c>
      <c r="D61" s="32" t="s">
        <v>190</v>
      </c>
      <c r="E61" s="32"/>
      <c r="F61" s="32"/>
    </row>
    <row r="62" spans="2:6" ht="30">
      <c r="B62" s="17">
        <v>60</v>
      </c>
      <c r="C62" s="32" t="s">
        <v>177</v>
      </c>
      <c r="D62" s="32" t="s">
        <v>163</v>
      </c>
      <c r="E62" s="32" t="s">
        <v>164</v>
      </c>
      <c r="F62" s="32"/>
    </row>
    <row r="63" spans="2:6" ht="30">
      <c r="B63" s="17">
        <v>61</v>
      </c>
      <c r="C63" s="32" t="s">
        <v>147</v>
      </c>
      <c r="D63" s="32" t="s">
        <v>145</v>
      </c>
      <c r="E63" s="32"/>
      <c r="F63" s="32"/>
    </row>
    <row r="64" spans="2:6" ht="30">
      <c r="B64" s="17">
        <v>62</v>
      </c>
      <c r="C64" s="32" t="s">
        <v>212</v>
      </c>
      <c r="D64" s="32" t="s">
        <v>213</v>
      </c>
      <c r="E64" s="32"/>
      <c r="F64" s="32"/>
    </row>
    <row r="65" spans="2:6" ht="30">
      <c r="B65" s="17">
        <v>63</v>
      </c>
      <c r="C65" s="32" t="s">
        <v>201</v>
      </c>
      <c r="D65" s="32" t="s">
        <v>200</v>
      </c>
      <c r="E65" s="32"/>
      <c r="F65" s="32"/>
    </row>
    <row r="66" spans="2:6" ht="30">
      <c r="B66" s="17">
        <v>64</v>
      </c>
      <c r="C66" s="32" t="s">
        <v>114</v>
      </c>
      <c r="D66" s="32" t="s">
        <v>113</v>
      </c>
      <c r="E66" s="32"/>
      <c r="F66" s="32"/>
    </row>
    <row r="67" spans="2:6" ht="30">
      <c r="B67" s="17">
        <v>65</v>
      </c>
      <c r="C67" s="32" t="s">
        <v>37</v>
      </c>
      <c r="D67" s="32" t="s">
        <v>36</v>
      </c>
      <c r="E67" s="32"/>
      <c r="F67" s="32"/>
    </row>
    <row r="68" spans="2:6" ht="30">
      <c r="B68" s="17">
        <v>66</v>
      </c>
      <c r="C68" s="32" t="s">
        <v>96</v>
      </c>
      <c r="D68" s="32" t="s">
        <v>178</v>
      </c>
      <c r="E68" s="32"/>
      <c r="F68" s="32"/>
    </row>
    <row r="69" spans="2:6" ht="30">
      <c r="B69" s="17">
        <v>67</v>
      </c>
      <c r="C69" s="32" t="s">
        <v>53</v>
      </c>
      <c r="D69" s="32" t="s">
        <v>52</v>
      </c>
      <c r="E69" s="32"/>
      <c r="F69" s="32"/>
    </row>
    <row r="70" spans="2:6" ht="30">
      <c r="B70" s="17">
        <v>68</v>
      </c>
      <c r="C70" s="32" t="s">
        <v>55</v>
      </c>
      <c r="D70" s="32" t="s">
        <v>54</v>
      </c>
      <c r="E70" s="32"/>
      <c r="F70" s="32"/>
    </row>
    <row r="71" spans="2:6" ht="30">
      <c r="B71" s="17">
        <v>69</v>
      </c>
      <c r="C71" s="32" t="s">
        <v>188</v>
      </c>
      <c r="D71" s="32" t="s">
        <v>189</v>
      </c>
      <c r="E71" s="32"/>
      <c r="F71" s="32"/>
    </row>
    <row r="72" spans="2:6" ht="30">
      <c r="B72" s="17">
        <v>70</v>
      </c>
      <c r="C72" s="32" t="s">
        <v>125</v>
      </c>
      <c r="D72" s="32" t="s">
        <v>126</v>
      </c>
      <c r="E72" s="32"/>
      <c r="F72" s="32"/>
    </row>
    <row r="73" spans="2:6" ht="30">
      <c r="B73" s="17">
        <v>71</v>
      </c>
      <c r="C73" s="32" t="s">
        <v>179</v>
      </c>
      <c r="D73" s="32" t="s">
        <v>180</v>
      </c>
      <c r="E73" s="32"/>
      <c r="F73" s="32"/>
    </row>
    <row r="74" spans="2:6" ht="30">
      <c r="B74" s="17">
        <v>72</v>
      </c>
      <c r="C74" s="32" t="s">
        <v>168</v>
      </c>
      <c r="D74" s="32" t="s">
        <v>167</v>
      </c>
      <c r="E74" s="32"/>
      <c r="F74" s="32"/>
    </row>
    <row r="75" spans="2:6" ht="30">
      <c r="B75" s="17">
        <v>73</v>
      </c>
      <c r="C75" s="32" t="s">
        <v>154</v>
      </c>
      <c r="D75" s="32" t="s">
        <v>155</v>
      </c>
      <c r="E75" s="32"/>
      <c r="F75" s="32"/>
    </row>
    <row r="76" spans="2:6" ht="30">
      <c r="B76" s="17">
        <v>74</v>
      </c>
      <c r="C76" s="32" t="s">
        <v>187</v>
      </c>
      <c r="D76" s="32" t="s">
        <v>186</v>
      </c>
      <c r="E76" s="32"/>
      <c r="F76" s="32"/>
    </row>
    <row r="77" spans="2:6" ht="30">
      <c r="B77" s="17">
        <v>75</v>
      </c>
      <c r="C77" s="32" t="s">
        <v>175</v>
      </c>
      <c r="D77" s="32" t="s">
        <v>176</v>
      </c>
      <c r="E77" s="32"/>
      <c r="F77" s="32"/>
    </row>
    <row r="78" spans="2:6" ht="15">
      <c r="B78" s="17">
        <v>76</v>
      </c>
      <c r="C78" s="32" t="s">
        <v>208</v>
      </c>
      <c r="D78" s="32" t="s">
        <v>106</v>
      </c>
      <c r="E78" s="32"/>
      <c r="F78" s="32"/>
    </row>
    <row r="79" spans="2:6" ht="30">
      <c r="B79" s="17">
        <v>77</v>
      </c>
      <c r="C79" s="32" t="s">
        <v>236</v>
      </c>
      <c r="D79" s="32" t="s">
        <v>235</v>
      </c>
      <c r="E79" s="32"/>
      <c r="F79" s="32"/>
    </row>
    <row r="80" spans="2:6" ht="30">
      <c r="B80" s="17">
        <v>78</v>
      </c>
      <c r="C80" s="32" t="s">
        <v>131</v>
      </c>
      <c r="D80" s="32" t="s">
        <v>132</v>
      </c>
      <c r="E80" s="32"/>
      <c r="F80" s="32"/>
    </row>
    <row r="81" spans="2:6" ht="30">
      <c r="B81" s="17">
        <v>79</v>
      </c>
      <c r="C81" s="32" t="s">
        <v>135</v>
      </c>
      <c r="D81" s="32" t="s">
        <v>136</v>
      </c>
      <c r="E81" s="32"/>
      <c r="F81" s="32"/>
    </row>
    <row r="82" spans="2:6" ht="30">
      <c r="B82" s="17">
        <v>80</v>
      </c>
      <c r="C82" s="32" t="s">
        <v>139</v>
      </c>
      <c r="D82" s="32" t="s">
        <v>140</v>
      </c>
      <c r="E82" s="32"/>
      <c r="F82" s="32"/>
    </row>
    <row r="83" spans="2:6" ht="30">
      <c r="B83" s="17">
        <v>81</v>
      </c>
      <c r="C83" s="32" t="s">
        <v>156</v>
      </c>
      <c r="D83" s="32" t="s">
        <v>157</v>
      </c>
      <c r="E83" s="32"/>
      <c r="F83" s="32"/>
    </row>
    <row r="84" spans="2:6" ht="30">
      <c r="B84" s="17">
        <v>82</v>
      </c>
      <c r="C84" s="32" t="s">
        <v>152</v>
      </c>
      <c r="D84" s="32" t="s">
        <v>153</v>
      </c>
      <c r="E84" s="32"/>
      <c r="F84" s="32"/>
    </row>
    <row r="85" spans="2:6" ht="30">
      <c r="B85" s="17">
        <v>83</v>
      </c>
      <c r="C85" s="32" t="s">
        <v>209</v>
      </c>
      <c r="D85" s="32" t="s">
        <v>158</v>
      </c>
      <c r="E85" s="32"/>
      <c r="F85" s="32"/>
    </row>
    <row r="86" spans="2:6" ht="30">
      <c r="B86" s="17">
        <v>84</v>
      </c>
      <c r="C86" s="18" t="s">
        <v>220</v>
      </c>
      <c r="D86" t="s">
        <v>221</v>
      </c>
      <c r="E86" s="32"/>
      <c r="F86" s="32"/>
    </row>
    <row r="87" spans="2:6" ht="30">
      <c r="B87" s="17">
        <v>85</v>
      </c>
      <c r="C87" s="32" t="s">
        <v>127</v>
      </c>
      <c r="D87" s="32" t="s">
        <v>128</v>
      </c>
      <c r="E87" s="32"/>
      <c r="F87" s="32"/>
    </row>
    <row r="88" spans="2:6" ht="30">
      <c r="B88" s="17">
        <v>86</v>
      </c>
      <c r="C88" s="32" t="s">
        <v>51</v>
      </c>
      <c r="D88" s="32" t="s">
        <v>50</v>
      </c>
      <c r="E88" s="32"/>
      <c r="F88" s="32"/>
    </row>
    <row r="89" spans="2:6" ht="30">
      <c r="B89" s="17">
        <v>87</v>
      </c>
      <c r="C89" s="32" t="s">
        <v>237</v>
      </c>
      <c r="D89" s="32" t="s">
        <v>238</v>
      </c>
      <c r="E89" s="32"/>
      <c r="F89" s="32"/>
    </row>
    <row r="90" spans="2:6" ht="30">
      <c r="B90" s="17">
        <v>88</v>
      </c>
      <c r="C90" s="32" t="s">
        <v>82</v>
      </c>
      <c r="D90" s="32" t="s">
        <v>83</v>
      </c>
      <c r="E90" s="32"/>
      <c r="F90" s="32"/>
    </row>
    <row r="91" spans="2:6" ht="30">
      <c r="B91" s="17">
        <v>89</v>
      </c>
      <c r="C91" s="32" t="s">
        <v>84</v>
      </c>
      <c r="D91" s="32" t="s">
        <v>85</v>
      </c>
      <c r="E91" s="32"/>
      <c r="F91" s="32"/>
    </row>
    <row r="92" spans="2:6" ht="30">
      <c r="B92" s="17">
        <v>90</v>
      </c>
      <c r="C92" s="32" t="s">
        <v>141</v>
      </c>
      <c r="D92" s="32" t="s">
        <v>142</v>
      </c>
      <c r="E92" s="32"/>
      <c r="F92" s="32"/>
    </row>
    <row r="93" spans="2:6" ht="30">
      <c r="B93" s="17">
        <v>91</v>
      </c>
      <c r="C93" s="32" t="s">
        <v>242</v>
      </c>
      <c r="D93" s="32" t="s">
        <v>241</v>
      </c>
      <c r="E93" s="32"/>
      <c r="F93" s="32"/>
    </row>
    <row r="94" spans="2:6" ht="30">
      <c r="B94" s="17">
        <v>92</v>
      </c>
      <c r="C94" s="32" t="s">
        <v>143</v>
      </c>
      <c r="D94" s="32" t="s">
        <v>144</v>
      </c>
      <c r="E94" s="32"/>
      <c r="F94" s="32"/>
    </row>
    <row r="95" spans="2:6" ht="30">
      <c r="B95" s="17">
        <v>93</v>
      </c>
      <c r="C95" s="32" t="s">
        <v>174</v>
      </c>
      <c r="D95" s="32" t="s">
        <v>120</v>
      </c>
      <c r="E95" s="32" t="s">
        <v>119</v>
      </c>
      <c r="F95" s="32"/>
    </row>
    <row r="96" spans="2:6" ht="30">
      <c r="B96" s="17">
        <v>94</v>
      </c>
      <c r="C96" s="32" t="s">
        <v>210</v>
      </c>
      <c r="D96" s="32" t="s">
        <v>211</v>
      </c>
      <c r="E96" s="32"/>
      <c r="F96" s="32"/>
    </row>
    <row r="97" spans="2:6" ht="30">
      <c r="B97" s="17">
        <v>95</v>
      </c>
      <c r="C97" s="32" t="s">
        <v>43</v>
      </c>
      <c r="D97" s="32" t="s">
        <v>42</v>
      </c>
      <c r="E97" s="32"/>
      <c r="F97" s="32"/>
    </row>
    <row r="98" spans="2:6" ht="30">
      <c r="B98" s="17">
        <v>96</v>
      </c>
      <c r="C98" s="32" t="s">
        <v>224</v>
      </c>
      <c r="D98" s="32" t="s">
        <v>225</v>
      </c>
      <c r="E98" s="32"/>
      <c r="F98" s="32"/>
    </row>
    <row r="99" spans="2:6" ht="30">
      <c r="B99" s="17">
        <v>97</v>
      </c>
      <c r="C99" s="32" t="s">
        <v>217</v>
      </c>
      <c r="D99" s="32" t="s">
        <v>216</v>
      </c>
      <c r="E99" s="32"/>
      <c r="F99" s="32"/>
    </row>
    <row r="100" spans="2:6" ht="30">
      <c r="B100" s="17">
        <v>98</v>
      </c>
      <c r="C100" s="32" t="s">
        <v>214</v>
      </c>
      <c r="D100" s="32" t="s">
        <v>215</v>
      </c>
      <c r="E100" s="32"/>
      <c r="F100" s="32"/>
    </row>
    <row r="101" spans="2:6" ht="30">
      <c r="B101" s="17">
        <v>99</v>
      </c>
      <c r="C101" s="18" t="s">
        <v>65</v>
      </c>
      <c r="D101" s="37" t="s">
        <v>64</v>
      </c>
      <c r="E101" s="32"/>
      <c r="F101" s="32"/>
    </row>
    <row r="102" spans="2:6" ht="30">
      <c r="B102" s="17">
        <v>100</v>
      </c>
      <c r="C102" s="32" t="s">
        <v>88</v>
      </c>
      <c r="D102" s="32" t="s">
        <v>89</v>
      </c>
      <c r="E102" s="32"/>
      <c r="F102" s="32"/>
    </row>
    <row r="104" spans="2:6">
      <c r="C104" s="1">
        <f>COUNTA(テーブル13[問題])</f>
        <v>100</v>
      </c>
      <c r="E104" s="30" t="s">
        <v>12</v>
      </c>
      <c r="F104" s="30">
        <f t="shared" ref="F104:F115" si="0">COUNTIF($F$3:$F$102,$E104)</f>
        <v>0</v>
      </c>
    </row>
    <row r="105" spans="2:6">
      <c r="E105" s="30" t="s">
        <v>13</v>
      </c>
      <c r="F105" s="30">
        <f t="shared" si="0"/>
        <v>0</v>
      </c>
    </row>
    <row r="106" spans="2:6">
      <c r="E106" s="30" t="s">
        <v>14</v>
      </c>
      <c r="F106" s="30">
        <f t="shared" si="0"/>
        <v>0</v>
      </c>
    </row>
    <row r="107" spans="2:6">
      <c r="E107" s="30" t="s">
        <v>15</v>
      </c>
      <c r="F107" s="30">
        <f t="shared" si="0"/>
        <v>0</v>
      </c>
    </row>
    <row r="108" spans="2:6">
      <c r="E108" s="30" t="s">
        <v>16</v>
      </c>
      <c r="F108" s="30">
        <f t="shared" si="0"/>
        <v>0</v>
      </c>
    </row>
    <row r="109" spans="2:6">
      <c r="E109" s="30" t="s">
        <v>17</v>
      </c>
      <c r="F109" s="30">
        <f t="shared" si="0"/>
        <v>0</v>
      </c>
    </row>
    <row r="110" spans="2:6">
      <c r="E110" s="30" t="s">
        <v>18</v>
      </c>
      <c r="F110" s="30">
        <f t="shared" si="0"/>
        <v>0</v>
      </c>
    </row>
    <row r="111" spans="2:6">
      <c r="E111" s="30" t="s">
        <v>10</v>
      </c>
      <c r="F111" s="30">
        <f t="shared" si="0"/>
        <v>0</v>
      </c>
    </row>
    <row r="112" spans="2:6">
      <c r="E112" s="30" t="s">
        <v>19</v>
      </c>
      <c r="F112" s="30">
        <f t="shared" si="0"/>
        <v>0</v>
      </c>
    </row>
    <row r="113" spans="5:6">
      <c r="E113" s="30" t="s">
        <v>20</v>
      </c>
      <c r="F113" s="30">
        <f t="shared" si="0"/>
        <v>0</v>
      </c>
    </row>
    <row r="114" spans="5:6">
      <c r="E114" s="30" t="s">
        <v>21</v>
      </c>
      <c r="F114" s="30">
        <f t="shared" si="0"/>
        <v>0</v>
      </c>
    </row>
    <row r="115" spans="5:6">
      <c r="E115" s="30" t="s">
        <v>11</v>
      </c>
      <c r="F115" s="30">
        <f t="shared" si="0"/>
        <v>0</v>
      </c>
    </row>
    <row r="116" spans="5:6">
      <c r="E116" s="31"/>
      <c r="F116" s="30">
        <f>COUNTIF($F$3:$F$102,$E116)</f>
        <v>0</v>
      </c>
    </row>
    <row r="117" spans="5:6">
      <c r="E117" s="31"/>
      <c r="F117" s="30">
        <f>COUNTIF($F$3:$F$102,$E117)</f>
        <v>0</v>
      </c>
    </row>
    <row r="118" spans="5:6">
      <c r="E118" s="31"/>
      <c r="F118" s="30">
        <f>COUNTIF($F$3:$F$102,$E118)</f>
        <v>0</v>
      </c>
    </row>
    <row r="119" spans="5:6">
      <c r="E119" s="31"/>
      <c r="F119" s="30">
        <f>COUNTIF($F$3:$F$102,$E119)</f>
        <v>0</v>
      </c>
    </row>
    <row r="120" spans="5:6">
      <c r="E120" s="31"/>
      <c r="F120" s="30">
        <f>COUNTIF($F$3:$F$102,$E120)</f>
        <v>0</v>
      </c>
    </row>
  </sheetData>
  <sheetProtection formatCells="0" formatColumns="0" formatRows="0" sort="0" autoFilter="0"/>
  <phoneticPr fontId="1"/>
  <dataValidations count="1">
    <dataValidation type="list" allowBlank="1" showInputMessage="1" showErrorMessage="1" sqref="F3:F102" xr:uid="{00000000-0002-0000-0200-000000000000}">
      <formula1>$E$104:$E$120</formula1>
    </dataValidation>
  </dataValidations>
  <pageMargins left="0.7" right="0.7" top="0.75" bottom="0.75" header="0.3" footer="0.3"/>
  <pageSetup paperSize="9"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I254"/>
  <sheetViews>
    <sheetView zoomScaleNormal="100" workbookViewId="0">
      <pane ySplit="1" topLeftCell="A125" activePane="bottomLeft" state="frozen"/>
      <selection pane="bottomLeft" activeCell="F1" sqref="F1"/>
    </sheetView>
  </sheetViews>
  <sheetFormatPr baseColWidth="10" defaultColWidth="8.83203125" defaultRowHeight="14"/>
  <cols>
    <col min="1" max="1" width="6.83203125" bestFit="1" customWidth="1"/>
    <col min="2" max="5" width="20.6640625" customWidth="1"/>
    <col min="6" max="6" width="5.33203125" customWidth="1"/>
    <col min="7" max="7" width="4.83203125" bestFit="1" customWidth="1"/>
    <col min="8" max="8" width="27" customWidth="1"/>
    <col min="9" max="9" width="4.6640625" customWidth="1"/>
  </cols>
  <sheetData>
    <row r="1" spans="1:6">
      <c r="A1" s="17"/>
      <c r="B1" s="17"/>
      <c r="C1" s="17"/>
      <c r="D1" s="17"/>
      <c r="E1" s="17"/>
      <c r="F1" s="17" t="s">
        <v>25</v>
      </c>
    </row>
    <row r="2" spans="1:6">
      <c r="A2" s="17"/>
      <c r="B2" s="17" t="s">
        <v>26</v>
      </c>
      <c r="C2" s="17"/>
      <c r="D2" s="17"/>
      <c r="E2" s="17"/>
    </row>
    <row r="3" spans="1:6">
      <c r="A3" s="17"/>
      <c r="B3" s="17" t="s">
        <v>27</v>
      </c>
      <c r="C3" s="17"/>
      <c r="D3" s="17"/>
      <c r="E3" s="17"/>
    </row>
    <row r="4" spans="1:6">
      <c r="A4" s="17"/>
      <c r="B4" s="17"/>
      <c r="C4" s="17"/>
      <c r="D4" s="17"/>
      <c r="E4" s="17"/>
    </row>
    <row r="5" spans="1:6">
      <c r="A5" s="17"/>
      <c r="B5" s="17"/>
      <c r="C5" s="17"/>
      <c r="D5" s="17"/>
      <c r="E5" s="17"/>
    </row>
    <row r="6" spans="1:6">
      <c r="A6" s="17"/>
      <c r="B6" s="17"/>
      <c r="C6" s="17"/>
      <c r="D6" s="17"/>
      <c r="E6" s="17"/>
    </row>
    <row r="7" spans="1:6">
      <c r="A7" s="17"/>
      <c r="B7" s="17"/>
      <c r="C7" s="17"/>
      <c r="D7" s="17"/>
      <c r="E7" s="17"/>
    </row>
    <row r="8" spans="1:6">
      <c r="A8" s="17"/>
      <c r="B8" s="17"/>
      <c r="C8" s="17"/>
      <c r="D8" s="17"/>
      <c r="E8" s="17"/>
    </row>
    <row r="9" spans="1:6">
      <c r="A9" s="17"/>
      <c r="B9" s="17"/>
      <c r="C9" s="17"/>
      <c r="D9" s="17"/>
      <c r="E9" s="17"/>
    </row>
    <row r="10" spans="1:6">
      <c r="A10" s="17"/>
      <c r="B10" s="17"/>
      <c r="C10" s="17"/>
      <c r="D10" s="17"/>
      <c r="E10" s="17"/>
    </row>
    <row r="11" spans="1:6">
      <c r="A11" s="17"/>
      <c r="B11" s="17"/>
      <c r="C11" s="17"/>
      <c r="D11" s="17"/>
      <c r="E11" s="17"/>
    </row>
    <row r="12" spans="1:6">
      <c r="A12" s="17"/>
      <c r="B12" s="17"/>
      <c r="C12" s="17"/>
      <c r="D12" s="17"/>
      <c r="E12" s="17"/>
    </row>
    <row r="13" spans="1:6">
      <c r="A13" s="17"/>
      <c r="B13" s="17"/>
      <c r="C13" s="17"/>
      <c r="D13" s="17"/>
      <c r="E13" s="17"/>
    </row>
    <row r="14" spans="1:6">
      <c r="A14" s="17"/>
      <c r="B14" s="17"/>
      <c r="C14" s="17"/>
      <c r="D14" s="17"/>
      <c r="E14" s="17"/>
    </row>
    <row r="15" spans="1:6">
      <c r="A15" s="17"/>
      <c r="B15" s="17"/>
      <c r="C15" s="17"/>
      <c r="D15" s="17"/>
      <c r="E15" s="17"/>
    </row>
    <row r="16" spans="1:6">
      <c r="A16" s="17"/>
      <c r="B16" s="17"/>
      <c r="C16" s="17"/>
      <c r="D16" s="17"/>
      <c r="E16" s="17"/>
    </row>
    <row r="17" spans="1:5">
      <c r="A17" s="17"/>
      <c r="B17" s="17"/>
      <c r="C17" s="17"/>
      <c r="D17" s="17"/>
      <c r="E17" s="17"/>
    </row>
    <row r="18" spans="1:5">
      <c r="A18" s="17"/>
      <c r="B18" s="17"/>
      <c r="C18" s="17"/>
      <c r="D18" s="17"/>
      <c r="E18" s="17"/>
    </row>
    <row r="19" spans="1:5">
      <c r="A19" s="17"/>
      <c r="B19" s="17"/>
      <c r="C19" s="17"/>
      <c r="D19" s="17"/>
      <c r="E19" s="17"/>
    </row>
    <row r="20" spans="1:5">
      <c r="A20" s="17"/>
      <c r="B20" s="17"/>
      <c r="C20" s="17"/>
      <c r="D20" s="17"/>
      <c r="E20" s="17"/>
    </row>
    <row r="21" spans="1:5">
      <c r="A21" s="17"/>
      <c r="B21" s="17"/>
      <c r="C21" s="17"/>
      <c r="D21" s="17"/>
      <c r="E21" s="17"/>
    </row>
    <row r="22" spans="1:5">
      <c r="A22" s="17"/>
      <c r="B22" s="17"/>
      <c r="C22" s="17"/>
      <c r="D22" s="17"/>
      <c r="E22" s="17"/>
    </row>
    <row r="23" spans="1:5">
      <c r="A23" s="17"/>
      <c r="B23" s="17"/>
      <c r="C23" s="17"/>
      <c r="D23" s="17"/>
      <c r="E23" s="17"/>
    </row>
    <row r="24" spans="1:5">
      <c r="A24" s="17"/>
      <c r="B24" s="17"/>
      <c r="C24" s="17"/>
      <c r="D24" s="17"/>
      <c r="E24" s="17"/>
    </row>
    <row r="25" spans="1:5">
      <c r="A25" s="17"/>
      <c r="B25" s="17"/>
      <c r="C25" s="17"/>
      <c r="D25" s="17"/>
      <c r="E25" s="17"/>
    </row>
    <row r="26" spans="1:5">
      <c r="A26" s="17"/>
      <c r="B26" s="17"/>
      <c r="C26" s="17"/>
      <c r="D26" s="17"/>
      <c r="E26" s="17"/>
    </row>
    <row r="27" spans="1:5">
      <c r="A27" s="17"/>
      <c r="B27" s="17"/>
      <c r="C27" s="17"/>
      <c r="D27" s="17"/>
      <c r="E27" s="17"/>
    </row>
    <row r="28" spans="1:5">
      <c r="A28" s="17"/>
      <c r="B28" s="17"/>
      <c r="C28" s="17"/>
      <c r="D28" s="17"/>
      <c r="E28" s="17"/>
    </row>
    <row r="29" spans="1:5">
      <c r="A29" s="17"/>
      <c r="B29" s="17"/>
      <c r="C29" s="17"/>
      <c r="D29" s="17"/>
      <c r="E29" s="17"/>
    </row>
    <row r="30" spans="1:5">
      <c r="A30" s="17"/>
      <c r="B30" s="17"/>
      <c r="C30" s="17"/>
      <c r="D30" s="17"/>
      <c r="E30" s="17"/>
    </row>
    <row r="31" spans="1:5">
      <c r="A31" s="17"/>
      <c r="B31" s="17"/>
      <c r="C31" s="17"/>
      <c r="D31" s="17"/>
      <c r="E31" s="17"/>
    </row>
    <row r="32" spans="1:5">
      <c r="A32" s="17"/>
      <c r="B32" s="17"/>
      <c r="C32" s="17"/>
      <c r="D32" s="17"/>
      <c r="E32" s="17"/>
    </row>
    <row r="33" spans="1:5">
      <c r="A33" s="17"/>
      <c r="B33" s="17"/>
      <c r="C33" s="17"/>
      <c r="D33" s="17"/>
      <c r="E33" s="17"/>
    </row>
    <row r="34" spans="1:5">
      <c r="A34" s="17"/>
      <c r="B34" s="17"/>
      <c r="C34" s="17"/>
      <c r="D34" s="17"/>
      <c r="E34" s="17"/>
    </row>
    <row r="35" spans="1:5">
      <c r="A35" s="17"/>
      <c r="B35" s="17"/>
      <c r="C35" s="17"/>
      <c r="D35" s="17"/>
      <c r="E35" s="17"/>
    </row>
    <row r="36" spans="1:5">
      <c r="A36" s="17"/>
      <c r="B36" s="17"/>
      <c r="C36" s="17"/>
      <c r="D36" s="17"/>
      <c r="E36" s="17"/>
    </row>
    <row r="37" spans="1:5">
      <c r="A37" s="17"/>
      <c r="B37" s="17"/>
      <c r="C37" s="17"/>
      <c r="D37" s="17"/>
      <c r="E37" s="17"/>
    </row>
    <row r="38" spans="1:5">
      <c r="A38" s="17"/>
      <c r="B38" s="17"/>
      <c r="C38" s="17"/>
      <c r="D38" s="17"/>
      <c r="E38" s="17"/>
    </row>
    <row r="39" spans="1:5">
      <c r="A39" s="17"/>
      <c r="B39" s="17"/>
      <c r="C39" s="17"/>
      <c r="D39" s="17"/>
      <c r="E39" s="17"/>
    </row>
    <row r="40" spans="1:5">
      <c r="A40" s="17"/>
      <c r="B40" s="17"/>
      <c r="C40" s="17"/>
      <c r="D40" s="17"/>
      <c r="E40" s="17"/>
    </row>
    <row r="41" spans="1:5">
      <c r="A41" s="17"/>
      <c r="B41" s="17"/>
      <c r="C41" s="17"/>
      <c r="D41" s="17"/>
      <c r="E41" s="17"/>
    </row>
    <row r="42" spans="1:5">
      <c r="A42" s="17"/>
      <c r="B42" s="17"/>
      <c r="C42" s="17"/>
      <c r="D42" s="17"/>
      <c r="E42" s="17"/>
    </row>
    <row r="43" spans="1:5">
      <c r="A43" s="17"/>
      <c r="B43" s="17"/>
      <c r="C43" s="17"/>
      <c r="D43" s="17"/>
      <c r="E43" s="17"/>
    </row>
    <row r="44" spans="1:5">
      <c r="A44" s="17"/>
      <c r="B44" s="17"/>
      <c r="C44" s="17"/>
      <c r="D44" s="17"/>
      <c r="E44" s="17"/>
    </row>
    <row r="45" spans="1:5">
      <c r="A45" s="17"/>
      <c r="B45" s="17"/>
      <c r="C45" s="17"/>
      <c r="D45" s="17"/>
      <c r="E45" s="17"/>
    </row>
    <row r="46" spans="1:5">
      <c r="A46" s="17"/>
      <c r="B46" s="17"/>
      <c r="C46" s="17"/>
      <c r="D46" s="17"/>
      <c r="E46" s="17"/>
    </row>
    <row r="47" spans="1:5">
      <c r="A47" s="17"/>
      <c r="B47" s="17"/>
      <c r="C47" s="17"/>
      <c r="D47" s="17"/>
      <c r="E47" s="17"/>
    </row>
    <row r="48" spans="1:5">
      <c r="A48" s="17"/>
      <c r="B48" s="17"/>
      <c r="C48" s="17"/>
      <c r="D48" s="17"/>
      <c r="E48" s="17"/>
    </row>
    <row r="49" spans="1:9">
      <c r="A49" s="17"/>
      <c r="B49" s="17"/>
      <c r="C49" s="17"/>
      <c r="D49" s="17"/>
      <c r="E49" s="17"/>
    </row>
    <row r="50" spans="1:9">
      <c r="A50" s="17"/>
      <c r="B50" s="17"/>
      <c r="C50" s="17"/>
      <c r="D50" s="17"/>
      <c r="E50" s="17"/>
    </row>
    <row r="51" spans="1:9" ht="16" customHeight="1">
      <c r="A51" s="42">
        <v>1</v>
      </c>
      <c r="B51" s="43" t="str">
        <f ca="1">CONCATENATE(OFFSET('4択入力'!$B$2,A51,1),"")</f>
        <v>にゃんこ</v>
      </c>
      <c r="C51" s="44"/>
      <c r="D51" s="44"/>
      <c r="E51" s="45"/>
      <c r="F51" s="46"/>
      <c r="G51" s="41" t="str">
        <f ca="1">IF(AND($F$1="解答表示",$F51&lt;&gt;0),IF(OFFSET('4択入力'!$H$2,A51,0)=F51,"○","×"),"")</f>
        <v/>
      </c>
      <c r="H51" s="40" t="str">
        <f ca="1">IF($F$1="解答表示",OFFSET('4択入力'!$I$2,$A51,0),"")</f>
        <v/>
      </c>
      <c r="I51" s="39">
        <f ca="1">IF(G51="○",I49+1,0)</f>
        <v>0</v>
      </c>
    </row>
    <row r="52" spans="1:9" ht="16" customHeight="1">
      <c r="A52" s="42"/>
      <c r="B52" s="2" t="str">
        <f ca="1">CONCATENATE("①",OFFSET('4択入力'!$B$2,$A51,2))</f>
        <v>①</v>
      </c>
      <c r="C52" s="3" t="str">
        <f ca="1">CONCATENATE("②",OFFSET('4択入力'!$B$2,$A51,3))</f>
        <v>②</v>
      </c>
      <c r="D52" s="3" t="str">
        <f ca="1">CONCATENATE("③",OFFSET('4択入力'!$B$2,$A51,4))</f>
        <v>③</v>
      </c>
      <c r="E52" s="4" t="str">
        <f ca="1">CONCATENATE("④",OFFSET('4択入力'!$B$2,$A51,5))</f>
        <v>④</v>
      </c>
      <c r="F52" s="46"/>
      <c r="G52" s="41"/>
      <c r="H52" s="40"/>
      <c r="I52" s="39"/>
    </row>
    <row r="53" spans="1:9" ht="16" customHeight="1">
      <c r="A53" s="42">
        <v>2</v>
      </c>
      <c r="B53" s="43" t="str">
        <f ca="1">CONCATENATE(OFFSET('4択入力'!$B$2,A53,1),"")</f>
        <v/>
      </c>
      <c r="C53" s="44"/>
      <c r="D53" s="44"/>
      <c r="E53" s="45"/>
      <c r="F53" s="46"/>
      <c r="G53" s="41" t="str">
        <f ca="1">IF(AND($F$1="解答表示",$F53&lt;&gt;0),IF(OFFSET('4択入力'!$H$2,A53,0)=F53,"○","×"),"")</f>
        <v/>
      </c>
      <c r="H53" s="40" t="str">
        <f ca="1">IF($F$1="解答表示",OFFSET('4択入力'!$I$2,$A53,0),"")</f>
        <v/>
      </c>
      <c r="I53" s="39">
        <f ca="1">IF(G53="○",I51+1,0)</f>
        <v>0</v>
      </c>
    </row>
    <row r="54" spans="1:9" ht="16" customHeight="1">
      <c r="A54" s="42"/>
      <c r="B54" s="2" t="str">
        <f ca="1">CONCATENATE("①",OFFSET('4択入力'!$B$2,$A53,2))</f>
        <v>①</v>
      </c>
      <c r="C54" s="3" t="str">
        <f ca="1">CONCATENATE("②",OFFSET('4択入力'!$B$2,$A53,3))</f>
        <v>②</v>
      </c>
      <c r="D54" s="3" t="str">
        <f ca="1">CONCATENATE("③",OFFSET('4択入力'!$B$2,$A53,4))</f>
        <v>③</v>
      </c>
      <c r="E54" s="4" t="str">
        <f ca="1">CONCATENATE("④",OFFSET('4択入力'!$B$2,$A53,5))</f>
        <v>④</v>
      </c>
      <c r="F54" s="46"/>
      <c r="G54" s="41"/>
      <c r="H54" s="40"/>
      <c r="I54" s="39"/>
    </row>
    <row r="55" spans="1:9" ht="16" customHeight="1">
      <c r="A55" s="42">
        <v>3</v>
      </c>
      <c r="B55" s="43" t="str">
        <f ca="1">CONCATENATE(OFFSET('4択入力'!$B$2,A55,1),"")</f>
        <v/>
      </c>
      <c r="C55" s="44"/>
      <c r="D55" s="44"/>
      <c r="E55" s="45"/>
      <c r="F55" s="46"/>
      <c r="G55" s="41" t="str">
        <f ca="1">IF(AND($F$1="解答表示",$F55&lt;&gt;0),IF(OFFSET('4択入力'!$H$2,A55,0)=F55,"○","×"),"")</f>
        <v/>
      </c>
      <c r="H55" s="40" t="str">
        <f ca="1">IF($F$1="解答表示",OFFSET('4択入力'!$I$2,$A55,0),"")</f>
        <v/>
      </c>
      <c r="I55" s="39">
        <f ca="1">IF(G55="○",I53+1,0)</f>
        <v>0</v>
      </c>
    </row>
    <row r="56" spans="1:9" ht="16" customHeight="1">
      <c r="A56" s="42"/>
      <c r="B56" s="2" t="str">
        <f ca="1">CONCATENATE("①",OFFSET('4択入力'!$B$2,$A55,2))</f>
        <v>①</v>
      </c>
      <c r="C56" s="3" t="str">
        <f ca="1">CONCATENATE("②",OFFSET('4択入力'!$B$2,$A55,3))</f>
        <v>②</v>
      </c>
      <c r="D56" s="3" t="str">
        <f ca="1">CONCATENATE("③",OFFSET('4択入力'!$B$2,$A55,4))</f>
        <v>③</v>
      </c>
      <c r="E56" s="4" t="str">
        <f ca="1">CONCATENATE("④",OFFSET('4択入力'!$B$2,$A55,5))</f>
        <v>④</v>
      </c>
      <c r="F56" s="46"/>
      <c r="G56" s="41"/>
      <c r="H56" s="40"/>
      <c r="I56" s="39"/>
    </row>
    <row r="57" spans="1:9" ht="16" customHeight="1">
      <c r="A57" s="42">
        <v>4</v>
      </c>
      <c r="B57" s="43" t="str">
        <f ca="1">CONCATENATE(OFFSET('4択入力'!$B$2,A57,1),"")</f>
        <v/>
      </c>
      <c r="C57" s="44"/>
      <c r="D57" s="44"/>
      <c r="E57" s="45"/>
      <c r="F57" s="46"/>
      <c r="G57" s="41" t="str">
        <f ca="1">IF(AND($F$1="解答表示",$F57&lt;&gt;0),IF(OFFSET('4択入力'!$H$2,A57,0)=F57,"○","×"),"")</f>
        <v/>
      </c>
      <c r="H57" s="40" t="str">
        <f ca="1">IF($F$1="解答表示",OFFSET('4択入力'!$I$2,$A57,0),"")</f>
        <v/>
      </c>
      <c r="I57" s="39">
        <f ca="1">IF(G57="○",I55+1,0)</f>
        <v>0</v>
      </c>
    </row>
    <row r="58" spans="1:9" ht="16" customHeight="1">
      <c r="A58" s="42"/>
      <c r="B58" s="2" t="str">
        <f ca="1">CONCATENATE("①",OFFSET('4択入力'!$B$2,$A57,2))</f>
        <v>①</v>
      </c>
      <c r="C58" s="3" t="str">
        <f ca="1">CONCATENATE("②",OFFSET('4択入力'!$B$2,$A57,3))</f>
        <v>②</v>
      </c>
      <c r="D58" s="3" t="str">
        <f ca="1">CONCATENATE("③",OFFSET('4択入力'!$B$2,$A57,4))</f>
        <v>③</v>
      </c>
      <c r="E58" s="4" t="str">
        <f ca="1">CONCATENATE("④",OFFSET('4択入力'!$B$2,$A57,5))</f>
        <v>④</v>
      </c>
      <c r="F58" s="46"/>
      <c r="G58" s="41"/>
      <c r="H58" s="40"/>
      <c r="I58" s="39"/>
    </row>
    <row r="59" spans="1:9" ht="16" customHeight="1">
      <c r="A59" s="42">
        <v>5</v>
      </c>
      <c r="B59" s="43" t="str">
        <f ca="1">CONCATENATE(OFFSET('4択入力'!$B$2,A59,1),"")</f>
        <v/>
      </c>
      <c r="C59" s="44"/>
      <c r="D59" s="44"/>
      <c r="E59" s="45"/>
      <c r="F59" s="46"/>
      <c r="G59" s="41" t="str">
        <f ca="1">IF(AND($F$1="解答表示",$F59&lt;&gt;0),IF(OFFSET('4択入力'!$H$2,A59,0)=F59,"○","×"),"")</f>
        <v/>
      </c>
      <c r="H59" s="40" t="str">
        <f ca="1">IF($F$1="解答表示",OFFSET('4択入力'!$I$2,$A59,0),"")</f>
        <v/>
      </c>
      <c r="I59" s="39">
        <f ca="1">IF(G59="○",I57+1,0)</f>
        <v>0</v>
      </c>
    </row>
    <row r="60" spans="1:9" ht="16" customHeight="1" thickBot="1">
      <c r="A60" s="47"/>
      <c r="B60" s="5" t="str">
        <f ca="1">CONCATENATE("①",OFFSET('4択入力'!$B$2,$A59,2))</f>
        <v>①</v>
      </c>
      <c r="C60" s="6" t="str">
        <f ca="1">CONCATENATE("②",OFFSET('4択入力'!$B$2,$A59,3))</f>
        <v>②</v>
      </c>
      <c r="D60" s="6" t="str">
        <f ca="1">CONCATENATE("③",OFFSET('4択入力'!$B$2,$A59,4))</f>
        <v>③</v>
      </c>
      <c r="E60" s="7" t="str">
        <f ca="1">CONCATENATE("④",OFFSET('4択入力'!$B$2,$A59,5))</f>
        <v>④</v>
      </c>
      <c r="F60" s="46"/>
      <c r="G60" s="41"/>
      <c r="H60" s="40"/>
      <c r="I60" s="39"/>
    </row>
    <row r="61" spans="1:9" ht="16" customHeight="1" thickTop="1">
      <c r="A61" s="42">
        <v>6</v>
      </c>
      <c r="B61" s="43" t="str">
        <f ca="1">CONCATENATE(OFFSET('4択入力'!$B$2,A61,1),"")</f>
        <v/>
      </c>
      <c r="C61" s="44"/>
      <c r="D61" s="44"/>
      <c r="E61" s="45"/>
      <c r="F61" s="46"/>
      <c r="G61" s="41" t="str">
        <f ca="1">IF(AND($F$1="解答表示",$F61&lt;&gt;0),IF(OFFSET('4択入力'!$H$2,A61,0)=F61,"○","×"),"")</f>
        <v/>
      </c>
      <c r="H61" s="40" t="str">
        <f ca="1">IF($F$1="解答表示",OFFSET('4択入力'!$I$2,$A61,0),"")</f>
        <v/>
      </c>
      <c r="I61" s="39">
        <f ca="1">IF(G61="○",I59+1,0)</f>
        <v>0</v>
      </c>
    </row>
    <row r="62" spans="1:9" ht="16" customHeight="1">
      <c r="A62" s="42"/>
      <c r="B62" s="2" t="str">
        <f ca="1">CONCATENATE("①",OFFSET('4択入力'!$B$2,$A61,2))</f>
        <v>①</v>
      </c>
      <c r="C62" s="3" t="str">
        <f ca="1">CONCATENATE("②",OFFSET('4択入力'!$B$2,$A61,3))</f>
        <v>②</v>
      </c>
      <c r="D62" s="3" t="str">
        <f ca="1">CONCATENATE("③",OFFSET('4択入力'!$B$2,$A61,4))</f>
        <v>③</v>
      </c>
      <c r="E62" s="4" t="str">
        <f ca="1">CONCATENATE("④",OFFSET('4択入力'!$B$2,$A61,5))</f>
        <v>④</v>
      </c>
      <c r="F62" s="46"/>
      <c r="G62" s="41"/>
      <c r="H62" s="40"/>
      <c r="I62" s="39"/>
    </row>
    <row r="63" spans="1:9" ht="16" customHeight="1">
      <c r="A63" s="42">
        <v>7</v>
      </c>
      <c r="B63" s="43" t="str">
        <f ca="1">CONCATENATE(OFFSET('4択入力'!$B$2,A63,1),"")</f>
        <v/>
      </c>
      <c r="C63" s="44"/>
      <c r="D63" s="44"/>
      <c r="E63" s="45"/>
      <c r="F63" s="46"/>
      <c r="G63" s="41" t="str">
        <f ca="1">IF(AND($F$1="解答表示",$F63&lt;&gt;0),IF(OFFSET('4択入力'!$H$2,A63,0)=F63,"○","×"),"")</f>
        <v/>
      </c>
      <c r="H63" s="40" t="str">
        <f ca="1">IF($F$1="解答表示",OFFSET('4択入力'!$I$2,$A63,0),"")</f>
        <v/>
      </c>
      <c r="I63" s="39">
        <f ca="1">IF(G63="○",I61+1,0)</f>
        <v>0</v>
      </c>
    </row>
    <row r="64" spans="1:9" ht="16" customHeight="1">
      <c r="A64" s="42"/>
      <c r="B64" s="2" t="str">
        <f ca="1">CONCATENATE("①",OFFSET('4択入力'!$B$2,$A63,2))</f>
        <v>①</v>
      </c>
      <c r="C64" s="3" t="str">
        <f ca="1">CONCATENATE("②",OFFSET('4択入力'!$B$2,$A63,3))</f>
        <v>②</v>
      </c>
      <c r="D64" s="3" t="str">
        <f ca="1">CONCATENATE("③",OFFSET('4択入力'!$B$2,$A63,4))</f>
        <v>③</v>
      </c>
      <c r="E64" s="4" t="str">
        <f ca="1">CONCATENATE("④",OFFSET('4択入力'!$B$2,$A63,5))</f>
        <v>④</v>
      </c>
      <c r="F64" s="46"/>
      <c r="G64" s="41"/>
      <c r="H64" s="40"/>
      <c r="I64" s="39"/>
    </row>
    <row r="65" spans="1:9" ht="16" customHeight="1">
      <c r="A65" s="42">
        <v>8</v>
      </c>
      <c r="B65" s="43" t="str">
        <f ca="1">CONCATENATE(OFFSET('4択入力'!$B$2,A65,1),"")</f>
        <v/>
      </c>
      <c r="C65" s="44"/>
      <c r="D65" s="44"/>
      <c r="E65" s="45"/>
      <c r="F65" s="46"/>
      <c r="G65" s="41" t="str">
        <f ca="1">IF(AND($F$1="解答表示",$F65&lt;&gt;0),IF(OFFSET('4択入力'!$H$2,A65,0)=F65,"○","×"),"")</f>
        <v/>
      </c>
      <c r="H65" s="40" t="str">
        <f ca="1">IF($F$1="解答表示",OFFSET('4択入力'!$I$2,$A65,0),"")</f>
        <v/>
      </c>
      <c r="I65" s="39">
        <f ca="1">IF(G65="○",I63+1,0)</f>
        <v>0</v>
      </c>
    </row>
    <row r="66" spans="1:9" ht="16" customHeight="1">
      <c r="A66" s="42"/>
      <c r="B66" s="2" t="str">
        <f ca="1">CONCATENATE("①",OFFSET('4択入力'!$B$2,$A65,2))</f>
        <v>①</v>
      </c>
      <c r="C66" s="3" t="str">
        <f ca="1">CONCATENATE("②",OFFSET('4択入力'!$B$2,$A65,3))</f>
        <v>②</v>
      </c>
      <c r="D66" s="3" t="str">
        <f ca="1">CONCATENATE("③",OFFSET('4択入力'!$B$2,$A65,4))</f>
        <v>③</v>
      </c>
      <c r="E66" s="4" t="str">
        <f ca="1">CONCATENATE("④",OFFSET('4択入力'!$B$2,$A65,5))</f>
        <v>④</v>
      </c>
      <c r="F66" s="46"/>
      <c r="G66" s="41"/>
      <c r="H66" s="40"/>
      <c r="I66" s="39"/>
    </row>
    <row r="67" spans="1:9" ht="16" customHeight="1">
      <c r="A67" s="42">
        <v>9</v>
      </c>
      <c r="B67" s="43" t="str">
        <f ca="1">CONCATENATE(OFFSET('4択入力'!$B$2,A67,1),"")</f>
        <v/>
      </c>
      <c r="C67" s="44"/>
      <c r="D67" s="44"/>
      <c r="E67" s="45"/>
      <c r="F67" s="46"/>
      <c r="G67" s="41" t="str">
        <f ca="1">IF(AND($F$1="解答表示",$F67&lt;&gt;0),IF(OFFSET('4択入力'!$H$2,A67,0)=F67,"○","×"),"")</f>
        <v/>
      </c>
      <c r="H67" s="40" t="str">
        <f ca="1">IF($F$1="解答表示",OFFSET('4択入力'!$I$2,$A67,0),"")</f>
        <v/>
      </c>
      <c r="I67" s="39">
        <f ca="1">IF(G67="○",I65+1,0)</f>
        <v>0</v>
      </c>
    </row>
    <row r="68" spans="1:9" ht="16" customHeight="1">
      <c r="A68" s="42"/>
      <c r="B68" s="2" t="str">
        <f ca="1">CONCATENATE("①",OFFSET('4択入力'!$B$2,$A67,2))</f>
        <v>①</v>
      </c>
      <c r="C68" s="3" t="str">
        <f ca="1">CONCATENATE("②",OFFSET('4択入力'!$B$2,$A67,3))</f>
        <v>②</v>
      </c>
      <c r="D68" s="3" t="str">
        <f ca="1">CONCATENATE("③",OFFSET('4択入力'!$B$2,$A67,4))</f>
        <v>③</v>
      </c>
      <c r="E68" s="4" t="str">
        <f ca="1">CONCATENATE("④",OFFSET('4択入力'!$B$2,$A67,5))</f>
        <v>④</v>
      </c>
      <c r="F68" s="46"/>
      <c r="G68" s="41"/>
      <c r="H68" s="40"/>
      <c r="I68" s="39"/>
    </row>
    <row r="69" spans="1:9" ht="16" customHeight="1">
      <c r="A69" s="42">
        <v>10</v>
      </c>
      <c r="B69" s="43" t="str">
        <f ca="1">CONCATENATE(OFFSET('4択入力'!$B$2,A69,1),"")</f>
        <v/>
      </c>
      <c r="C69" s="44"/>
      <c r="D69" s="44"/>
      <c r="E69" s="45"/>
      <c r="F69" s="46"/>
      <c r="G69" s="41" t="str">
        <f ca="1">IF(AND($F$1="解答表示",$F69&lt;&gt;0),IF(OFFSET('4択入力'!$H$2,A69,0)=F69,"○","×"),"")</f>
        <v/>
      </c>
      <c r="H69" s="40" t="str">
        <f ca="1">IF($F$1="解答表示",OFFSET('4択入力'!$I$2,$A69,0),"")</f>
        <v/>
      </c>
      <c r="I69" s="39">
        <f ca="1">IF(G69="○",I67+1,0)</f>
        <v>0</v>
      </c>
    </row>
    <row r="70" spans="1:9" ht="16" customHeight="1" thickBot="1">
      <c r="A70" s="47"/>
      <c r="B70" s="5" t="str">
        <f ca="1">CONCATENATE("①",OFFSET('4択入力'!$B$2,$A69,2))</f>
        <v>①</v>
      </c>
      <c r="C70" s="6" t="str">
        <f ca="1">CONCATENATE("②",OFFSET('4択入力'!$B$2,$A69,3))</f>
        <v>②</v>
      </c>
      <c r="D70" s="6" t="str">
        <f ca="1">CONCATENATE("③",OFFSET('4択入力'!$B$2,$A69,4))</f>
        <v>③</v>
      </c>
      <c r="E70" s="7" t="str">
        <f ca="1">CONCATENATE("④",OFFSET('4択入力'!$B$2,$A69,5))</f>
        <v>④</v>
      </c>
      <c r="F70" s="46"/>
      <c r="G70" s="41"/>
      <c r="H70" s="40"/>
      <c r="I70" s="39"/>
    </row>
    <row r="71" spans="1:9" ht="16" customHeight="1" thickTop="1">
      <c r="A71" s="42">
        <v>11</v>
      </c>
      <c r="B71" s="43" t="str">
        <f ca="1">CONCATENATE(OFFSET('4択入力'!$B$2,A71,1),"")</f>
        <v/>
      </c>
      <c r="C71" s="44"/>
      <c r="D71" s="44"/>
      <c r="E71" s="45"/>
      <c r="F71" s="46"/>
      <c r="G71" s="41" t="str">
        <f ca="1">IF(AND($F$1="解答表示",$F71&lt;&gt;0),IF(OFFSET('4択入力'!$H$2,A71,0)=F71,"○","×"),"")</f>
        <v/>
      </c>
      <c r="H71" s="40" t="str">
        <f ca="1">IF($F$1="解答表示",OFFSET('4択入力'!$I$2,$A71,0),"")</f>
        <v/>
      </c>
      <c r="I71" s="39">
        <f ca="1">IF(G71="○",I69+1,0)</f>
        <v>0</v>
      </c>
    </row>
    <row r="72" spans="1:9" ht="16" customHeight="1">
      <c r="A72" s="42"/>
      <c r="B72" s="2" t="str">
        <f ca="1">CONCATENATE("①",OFFSET('4択入力'!$B$2,$A71,2))</f>
        <v>①</v>
      </c>
      <c r="C72" s="3" t="str">
        <f ca="1">CONCATENATE("②",OFFSET('4択入力'!$B$2,$A71,3))</f>
        <v>②</v>
      </c>
      <c r="D72" s="3" t="str">
        <f ca="1">CONCATENATE("③",OFFSET('4択入力'!$B$2,$A71,4))</f>
        <v>③</v>
      </c>
      <c r="E72" s="4" t="str">
        <f ca="1">CONCATENATE("④",OFFSET('4択入力'!$B$2,$A71,5))</f>
        <v>④</v>
      </c>
      <c r="F72" s="46"/>
      <c r="G72" s="41"/>
      <c r="H72" s="40"/>
      <c r="I72" s="39"/>
    </row>
    <row r="73" spans="1:9" ht="16" customHeight="1">
      <c r="A73" s="42">
        <v>12</v>
      </c>
      <c r="B73" s="43" t="str">
        <f ca="1">CONCATENATE(OFFSET('4択入力'!$B$2,A73,1),"")</f>
        <v/>
      </c>
      <c r="C73" s="44"/>
      <c r="D73" s="44"/>
      <c r="E73" s="45"/>
      <c r="F73" s="46"/>
      <c r="G73" s="41" t="str">
        <f ca="1">IF(AND($F$1="解答表示",$F73&lt;&gt;0),IF(OFFSET('4択入力'!$H$2,A73,0)=F73,"○","×"),"")</f>
        <v/>
      </c>
      <c r="H73" s="40" t="str">
        <f ca="1">IF($F$1="解答表示",OFFSET('4択入力'!$I$2,$A73,0),"")</f>
        <v/>
      </c>
      <c r="I73" s="39">
        <f ca="1">IF(G73="○",I71+1,0)</f>
        <v>0</v>
      </c>
    </row>
    <row r="74" spans="1:9" ht="16" customHeight="1">
      <c r="A74" s="42"/>
      <c r="B74" s="2" t="str">
        <f ca="1">CONCATENATE("①",OFFSET('4択入力'!$B$2,$A73,2))</f>
        <v>①</v>
      </c>
      <c r="C74" s="3" t="str">
        <f ca="1">CONCATENATE("②",OFFSET('4択入力'!$B$2,$A73,3))</f>
        <v>②</v>
      </c>
      <c r="D74" s="3" t="str">
        <f ca="1">CONCATENATE("③",OFFSET('4択入力'!$B$2,$A73,4))</f>
        <v>③</v>
      </c>
      <c r="E74" s="4" t="str">
        <f ca="1">CONCATENATE("④",OFFSET('4択入力'!$B$2,$A73,5))</f>
        <v>④</v>
      </c>
      <c r="F74" s="46"/>
      <c r="G74" s="41"/>
      <c r="H74" s="40"/>
      <c r="I74" s="39"/>
    </row>
    <row r="75" spans="1:9" ht="16" customHeight="1">
      <c r="A75" s="42">
        <v>13</v>
      </c>
      <c r="B75" s="43" t="str">
        <f ca="1">CONCATENATE(OFFSET('4択入力'!$B$2,A75,1),"")</f>
        <v/>
      </c>
      <c r="C75" s="44"/>
      <c r="D75" s="44"/>
      <c r="E75" s="45"/>
      <c r="F75" s="46"/>
      <c r="G75" s="41" t="str">
        <f ca="1">IF(AND($F$1="解答表示",$F75&lt;&gt;0),IF(OFFSET('4択入力'!$H$2,A75,0)=F75,"○","×"),"")</f>
        <v/>
      </c>
      <c r="H75" s="40" t="str">
        <f ca="1">IF($F$1="解答表示",OFFSET('4択入力'!$I$2,$A75,0),"")</f>
        <v/>
      </c>
      <c r="I75" s="39">
        <f ca="1">IF(G75="○",I73+1,0)</f>
        <v>0</v>
      </c>
    </row>
    <row r="76" spans="1:9" ht="16" customHeight="1">
      <c r="A76" s="42"/>
      <c r="B76" s="2" t="str">
        <f ca="1">CONCATENATE("①",OFFSET('4択入力'!$B$2,$A75,2))</f>
        <v>①</v>
      </c>
      <c r="C76" s="3" t="str">
        <f ca="1">CONCATENATE("②",OFFSET('4択入力'!$B$2,$A75,3))</f>
        <v>②</v>
      </c>
      <c r="D76" s="3" t="str">
        <f ca="1">CONCATENATE("③",OFFSET('4択入力'!$B$2,$A75,4))</f>
        <v>③</v>
      </c>
      <c r="E76" s="4" t="str">
        <f ca="1">CONCATENATE("④",OFFSET('4択入力'!$B$2,$A75,5))</f>
        <v>④</v>
      </c>
      <c r="F76" s="46"/>
      <c r="G76" s="41"/>
      <c r="H76" s="40"/>
      <c r="I76" s="39"/>
    </row>
    <row r="77" spans="1:9" ht="16" customHeight="1">
      <c r="A77" s="42">
        <v>14</v>
      </c>
      <c r="B77" s="43" t="str">
        <f ca="1">CONCATENATE(OFFSET('4択入力'!$B$2,A77,1),"")</f>
        <v/>
      </c>
      <c r="C77" s="44"/>
      <c r="D77" s="44"/>
      <c r="E77" s="45"/>
      <c r="F77" s="46"/>
      <c r="G77" s="41" t="str">
        <f ca="1">IF(AND($F$1="解答表示",$F77&lt;&gt;0),IF(OFFSET('4択入力'!$H$2,A77,0)=F77,"○","×"),"")</f>
        <v/>
      </c>
      <c r="H77" s="40" t="str">
        <f ca="1">IF($F$1="解答表示",OFFSET('4択入力'!$I$2,$A77,0),"")</f>
        <v/>
      </c>
      <c r="I77" s="39">
        <f ca="1">IF(G77="○",I75+1,0)</f>
        <v>0</v>
      </c>
    </row>
    <row r="78" spans="1:9" ht="16" customHeight="1">
      <c r="A78" s="42"/>
      <c r="B78" s="2" t="str">
        <f ca="1">CONCATENATE("①",OFFSET('4択入力'!$B$2,$A77,2))</f>
        <v>①</v>
      </c>
      <c r="C78" s="3" t="str">
        <f ca="1">CONCATENATE("②",OFFSET('4択入力'!$B$2,$A77,3))</f>
        <v>②</v>
      </c>
      <c r="D78" s="3" t="str">
        <f ca="1">CONCATENATE("③",OFFSET('4択入力'!$B$2,$A77,4))</f>
        <v>③</v>
      </c>
      <c r="E78" s="4" t="str">
        <f ca="1">CONCATENATE("④",OFFSET('4択入力'!$B$2,$A77,5))</f>
        <v>④</v>
      </c>
      <c r="F78" s="46"/>
      <c r="G78" s="41"/>
      <c r="H78" s="40"/>
      <c r="I78" s="39"/>
    </row>
    <row r="79" spans="1:9" ht="16" customHeight="1">
      <c r="A79" s="42">
        <v>15</v>
      </c>
      <c r="B79" s="43" t="str">
        <f ca="1">CONCATENATE(OFFSET('4択入力'!$B$2,A79,1),"")</f>
        <v/>
      </c>
      <c r="C79" s="44"/>
      <c r="D79" s="44"/>
      <c r="E79" s="45"/>
      <c r="F79" s="46"/>
      <c r="G79" s="41" t="str">
        <f ca="1">IF(AND($F$1="解答表示",$F79&lt;&gt;0),IF(OFFSET('4択入力'!$H$2,A79,0)=F79,"○","×"),"")</f>
        <v/>
      </c>
      <c r="H79" s="40" t="str">
        <f ca="1">IF($F$1="解答表示",OFFSET('4択入力'!$I$2,$A79,0),"")</f>
        <v/>
      </c>
      <c r="I79" s="39">
        <f ca="1">IF(G79="○",I77+1,0)</f>
        <v>0</v>
      </c>
    </row>
    <row r="80" spans="1:9" ht="16" customHeight="1" thickBot="1">
      <c r="A80" s="47"/>
      <c r="B80" s="5" t="str">
        <f ca="1">CONCATENATE("①",OFFSET('4択入力'!$B$2,$A79,2))</f>
        <v>①</v>
      </c>
      <c r="C80" s="6" t="str">
        <f ca="1">CONCATENATE("②",OFFSET('4択入力'!$B$2,$A79,3))</f>
        <v>②</v>
      </c>
      <c r="D80" s="6" t="str">
        <f ca="1">CONCATENATE("③",OFFSET('4択入力'!$B$2,$A79,4))</f>
        <v>③</v>
      </c>
      <c r="E80" s="7" t="str">
        <f ca="1">CONCATENATE("④",OFFSET('4択入力'!$B$2,$A79,5))</f>
        <v>④</v>
      </c>
      <c r="F80" s="46"/>
      <c r="G80" s="41"/>
      <c r="H80" s="40"/>
      <c r="I80" s="39"/>
    </row>
    <row r="81" spans="1:9" ht="16" customHeight="1" thickTop="1">
      <c r="A81" s="42">
        <v>16</v>
      </c>
      <c r="B81" s="43" t="str">
        <f ca="1">CONCATENATE(OFFSET('4択入力'!$B$2,A81,1),"")</f>
        <v/>
      </c>
      <c r="C81" s="44"/>
      <c r="D81" s="44"/>
      <c r="E81" s="45"/>
      <c r="F81" s="46"/>
      <c r="G81" s="41" t="str">
        <f ca="1">IF(AND($F$1="解答表示",$F81&lt;&gt;0),IF(OFFSET('4択入力'!$H$2,A81,0)=F81,"○","×"),"")</f>
        <v/>
      </c>
      <c r="H81" s="40" t="str">
        <f ca="1">IF($F$1="解答表示",OFFSET('4択入力'!$I$2,$A81,0),"")</f>
        <v/>
      </c>
      <c r="I81" s="39">
        <f ca="1">IF(G81="○",I79+1,0)</f>
        <v>0</v>
      </c>
    </row>
    <row r="82" spans="1:9" ht="16" customHeight="1">
      <c r="A82" s="42"/>
      <c r="B82" s="2" t="str">
        <f ca="1">CONCATENATE("①",OFFSET('4択入力'!$B$2,$A81,2))</f>
        <v>①</v>
      </c>
      <c r="C82" s="3" t="str">
        <f ca="1">CONCATENATE("②",OFFSET('4択入力'!$B$2,$A81,3))</f>
        <v>②</v>
      </c>
      <c r="D82" s="3" t="str">
        <f ca="1">CONCATENATE("③",OFFSET('4択入力'!$B$2,$A81,4))</f>
        <v>③</v>
      </c>
      <c r="E82" s="4" t="str">
        <f ca="1">CONCATENATE("④",OFFSET('4択入力'!$B$2,$A81,5))</f>
        <v>④</v>
      </c>
      <c r="F82" s="46"/>
      <c r="G82" s="41"/>
      <c r="H82" s="40"/>
      <c r="I82" s="39"/>
    </row>
    <row r="83" spans="1:9" ht="16" customHeight="1">
      <c r="A83" s="42">
        <v>17</v>
      </c>
      <c r="B83" s="43" t="str">
        <f ca="1">CONCATENATE(OFFSET('4択入力'!$B$2,A83,1),"")</f>
        <v/>
      </c>
      <c r="C83" s="44"/>
      <c r="D83" s="44"/>
      <c r="E83" s="45"/>
      <c r="F83" s="46"/>
      <c r="G83" s="41" t="str">
        <f ca="1">IF(AND($F$1="解答表示",$F83&lt;&gt;0),IF(OFFSET('4択入力'!$H$2,A83,0)=F83,"○","×"),"")</f>
        <v/>
      </c>
      <c r="H83" s="40" t="str">
        <f ca="1">IF($F$1="解答表示",OFFSET('4択入力'!$I$2,$A83,0),"")</f>
        <v/>
      </c>
      <c r="I83" s="39">
        <f ca="1">IF(G83="○",I81+1,0)</f>
        <v>0</v>
      </c>
    </row>
    <row r="84" spans="1:9" ht="16" customHeight="1">
      <c r="A84" s="42"/>
      <c r="B84" s="2" t="str">
        <f ca="1">CONCATENATE("①",OFFSET('4択入力'!$B$2,$A83,2))</f>
        <v>①</v>
      </c>
      <c r="C84" s="3" t="str">
        <f ca="1">CONCATENATE("②",OFFSET('4択入力'!$B$2,$A83,3))</f>
        <v>②</v>
      </c>
      <c r="D84" s="3" t="str">
        <f ca="1">CONCATENATE("③",OFFSET('4択入力'!$B$2,$A83,4))</f>
        <v>③</v>
      </c>
      <c r="E84" s="4" t="str">
        <f ca="1">CONCATENATE("④",OFFSET('4択入力'!$B$2,$A83,5))</f>
        <v>④</v>
      </c>
      <c r="F84" s="46"/>
      <c r="G84" s="41"/>
      <c r="H84" s="40"/>
      <c r="I84" s="39"/>
    </row>
    <row r="85" spans="1:9" ht="16" customHeight="1">
      <c r="A85" s="42">
        <v>18</v>
      </c>
      <c r="B85" s="43" t="str">
        <f ca="1">CONCATENATE(OFFSET('4択入力'!$B$2,A85,1),"")</f>
        <v/>
      </c>
      <c r="C85" s="44"/>
      <c r="D85" s="44"/>
      <c r="E85" s="45"/>
      <c r="F85" s="46"/>
      <c r="G85" s="41" t="str">
        <f ca="1">IF(AND($F$1="解答表示",$F85&lt;&gt;0),IF(OFFSET('4択入力'!$H$2,A85,0)=F85,"○","×"),"")</f>
        <v/>
      </c>
      <c r="H85" s="40" t="str">
        <f ca="1">IF($F$1="解答表示",OFFSET('4択入力'!$I$2,$A85,0),"")</f>
        <v/>
      </c>
      <c r="I85" s="39">
        <f ca="1">IF(G85="○",I83+1,0)</f>
        <v>0</v>
      </c>
    </row>
    <row r="86" spans="1:9" ht="16" customHeight="1">
      <c r="A86" s="42"/>
      <c r="B86" s="2" t="str">
        <f ca="1">CONCATENATE("①",OFFSET('4択入力'!$B$2,$A85,2))</f>
        <v>①</v>
      </c>
      <c r="C86" s="3" t="str">
        <f ca="1">CONCATENATE("②",OFFSET('4択入力'!$B$2,$A85,3))</f>
        <v>②</v>
      </c>
      <c r="D86" s="3" t="str">
        <f ca="1">CONCATENATE("③",OFFSET('4択入力'!$B$2,$A85,4))</f>
        <v>③</v>
      </c>
      <c r="E86" s="4" t="str">
        <f ca="1">CONCATENATE("④",OFFSET('4択入力'!$B$2,$A85,5))</f>
        <v>④</v>
      </c>
      <c r="F86" s="46"/>
      <c r="G86" s="41"/>
      <c r="H86" s="40"/>
      <c r="I86" s="39"/>
    </row>
    <row r="87" spans="1:9" ht="16" customHeight="1">
      <c r="A87" s="42">
        <v>19</v>
      </c>
      <c r="B87" s="43" t="str">
        <f ca="1">CONCATENATE(OFFSET('4択入力'!$B$2,A87,1),"")</f>
        <v/>
      </c>
      <c r="C87" s="44"/>
      <c r="D87" s="44"/>
      <c r="E87" s="45"/>
      <c r="F87" s="46"/>
      <c r="G87" s="41" t="str">
        <f ca="1">IF(AND($F$1="解答表示",$F87&lt;&gt;0),IF(OFFSET('4択入力'!$H$2,A87,0)=F87,"○","×"),"")</f>
        <v/>
      </c>
      <c r="H87" s="40" t="str">
        <f ca="1">IF($F$1="解答表示",OFFSET('4択入力'!$I$2,$A87,0),"")</f>
        <v/>
      </c>
      <c r="I87" s="39">
        <f ca="1">IF(G87="○",I85+1,0)</f>
        <v>0</v>
      </c>
    </row>
    <row r="88" spans="1:9" ht="16" customHeight="1">
      <c r="A88" s="42"/>
      <c r="B88" s="2" t="str">
        <f ca="1">CONCATENATE("①",OFFSET('4択入力'!$B$2,$A87,2))</f>
        <v>①</v>
      </c>
      <c r="C88" s="3" t="str">
        <f ca="1">CONCATENATE("②",OFFSET('4択入力'!$B$2,$A87,3))</f>
        <v>②</v>
      </c>
      <c r="D88" s="3" t="str">
        <f ca="1">CONCATENATE("③",OFFSET('4択入力'!$B$2,$A87,4))</f>
        <v>③</v>
      </c>
      <c r="E88" s="4" t="str">
        <f ca="1">CONCATENATE("④",OFFSET('4択入力'!$B$2,$A87,5))</f>
        <v>④</v>
      </c>
      <c r="F88" s="46"/>
      <c r="G88" s="41"/>
      <c r="H88" s="40"/>
      <c r="I88" s="39"/>
    </row>
    <row r="89" spans="1:9" ht="16" customHeight="1">
      <c r="A89" s="42">
        <v>20</v>
      </c>
      <c r="B89" s="43" t="str">
        <f ca="1">CONCATENATE(OFFSET('4択入力'!$B$2,A89,1),"")</f>
        <v/>
      </c>
      <c r="C89" s="44"/>
      <c r="D89" s="44"/>
      <c r="E89" s="45"/>
      <c r="F89" s="46"/>
      <c r="G89" s="41" t="str">
        <f ca="1">IF(AND($F$1="解答表示",$F89&lt;&gt;0),IF(OFFSET('4択入力'!$H$2,A89,0)=F89,"○","×"),"")</f>
        <v/>
      </c>
      <c r="H89" s="40" t="str">
        <f ca="1">IF($F$1="解答表示",OFFSET('4択入力'!$I$2,$A89,0),"")</f>
        <v/>
      </c>
      <c r="I89" s="39">
        <f ca="1">IF(G89="○",I87+1,0)</f>
        <v>0</v>
      </c>
    </row>
    <row r="90" spans="1:9" ht="16" customHeight="1" thickBot="1">
      <c r="A90" s="47"/>
      <c r="B90" s="5" t="str">
        <f ca="1">CONCATENATE("①",OFFSET('4択入力'!$B$2,$A89,2))</f>
        <v>①</v>
      </c>
      <c r="C90" s="6" t="str">
        <f ca="1">CONCATENATE("②",OFFSET('4択入力'!$B$2,$A89,3))</f>
        <v>②</v>
      </c>
      <c r="D90" s="6" t="str">
        <f ca="1">CONCATENATE("③",OFFSET('4択入力'!$B$2,$A89,4))</f>
        <v>③</v>
      </c>
      <c r="E90" s="7" t="str">
        <f ca="1">CONCATENATE("④",OFFSET('4択入力'!$B$2,$A89,5))</f>
        <v>④</v>
      </c>
      <c r="F90" s="46"/>
      <c r="G90" s="41"/>
      <c r="H90" s="40"/>
      <c r="I90" s="39"/>
    </row>
    <row r="91" spans="1:9" ht="16" customHeight="1" thickTop="1">
      <c r="A91" s="42">
        <v>21</v>
      </c>
      <c r="B91" s="43" t="str">
        <f ca="1">CONCATENATE(OFFSET('4択入力'!$B$2,A91,1),"")</f>
        <v/>
      </c>
      <c r="C91" s="44"/>
      <c r="D91" s="44"/>
      <c r="E91" s="45"/>
      <c r="F91" s="46"/>
      <c r="G91" s="41" t="str">
        <f ca="1">IF(AND($F$1="解答表示",$F91&lt;&gt;0),IF(OFFSET('4択入力'!$H$2,A91,0)=F91,"○","×"),"")</f>
        <v/>
      </c>
      <c r="H91" s="40" t="str">
        <f ca="1">IF($F$1="解答表示",OFFSET('4択入力'!$I$2,$A91,0),"")</f>
        <v/>
      </c>
      <c r="I91" s="39">
        <f ca="1">IF(G91="○",I89+1,0)</f>
        <v>0</v>
      </c>
    </row>
    <row r="92" spans="1:9" ht="16" customHeight="1">
      <c r="A92" s="42"/>
      <c r="B92" s="2" t="str">
        <f ca="1">CONCATENATE("①",OFFSET('4択入力'!$B$2,$A91,2))</f>
        <v>①</v>
      </c>
      <c r="C92" s="3" t="str">
        <f ca="1">CONCATENATE("②",OFFSET('4択入力'!$B$2,$A91,3))</f>
        <v>②</v>
      </c>
      <c r="D92" s="3" t="str">
        <f ca="1">CONCATENATE("③",OFFSET('4択入力'!$B$2,$A91,4))</f>
        <v>③</v>
      </c>
      <c r="E92" s="4" t="str">
        <f ca="1">CONCATENATE("④",OFFSET('4択入力'!$B$2,$A91,5))</f>
        <v>④</v>
      </c>
      <c r="F92" s="46"/>
      <c r="G92" s="41"/>
      <c r="H92" s="40"/>
      <c r="I92" s="39"/>
    </row>
    <row r="93" spans="1:9" ht="16" customHeight="1">
      <c r="A93" s="42">
        <v>22</v>
      </c>
      <c r="B93" s="43" t="str">
        <f ca="1">CONCATENATE(OFFSET('4択入力'!$B$2,A93,1),"")</f>
        <v/>
      </c>
      <c r="C93" s="44"/>
      <c r="D93" s="44"/>
      <c r="E93" s="45"/>
      <c r="F93" s="46"/>
      <c r="G93" s="41" t="str">
        <f ca="1">IF(AND($F$1="解答表示",$F93&lt;&gt;0),IF(OFFSET('4択入力'!$H$2,A93,0)=F93,"○","×"),"")</f>
        <v/>
      </c>
      <c r="H93" s="40" t="str">
        <f ca="1">IF($F$1="解答表示",OFFSET('4択入力'!$I$2,$A93,0),"")</f>
        <v/>
      </c>
      <c r="I93" s="39">
        <f ca="1">IF(G93="○",I91+1,0)</f>
        <v>0</v>
      </c>
    </row>
    <row r="94" spans="1:9" ht="16" customHeight="1">
      <c r="A94" s="42"/>
      <c r="B94" s="2" t="str">
        <f ca="1">CONCATENATE("①",OFFSET('4択入力'!$B$2,$A93,2))</f>
        <v>①</v>
      </c>
      <c r="C94" s="3" t="str">
        <f ca="1">CONCATENATE("②",OFFSET('4択入力'!$B$2,$A93,3))</f>
        <v>②</v>
      </c>
      <c r="D94" s="3" t="str">
        <f ca="1">CONCATENATE("③",OFFSET('4択入力'!$B$2,$A93,4))</f>
        <v>③</v>
      </c>
      <c r="E94" s="4" t="str">
        <f ca="1">CONCATENATE("④",OFFSET('4択入力'!$B$2,$A93,5))</f>
        <v>④</v>
      </c>
      <c r="F94" s="46"/>
      <c r="G94" s="41"/>
      <c r="H94" s="40"/>
      <c r="I94" s="39"/>
    </row>
    <row r="95" spans="1:9" ht="16" customHeight="1">
      <c r="A95" s="42">
        <v>23</v>
      </c>
      <c r="B95" s="43" t="str">
        <f ca="1">CONCATENATE(OFFSET('4択入力'!$B$2,A95,1),"")</f>
        <v/>
      </c>
      <c r="C95" s="44"/>
      <c r="D95" s="44"/>
      <c r="E95" s="45"/>
      <c r="F95" s="46"/>
      <c r="G95" s="41" t="str">
        <f ca="1">IF(AND($F$1="解答表示",$F95&lt;&gt;0),IF(OFFSET('4択入力'!$H$2,A95,0)=F95,"○","×"),"")</f>
        <v/>
      </c>
      <c r="H95" s="40" t="str">
        <f ca="1">IF($F$1="解答表示",OFFSET('4択入力'!$I$2,$A95,0),"")</f>
        <v/>
      </c>
      <c r="I95" s="39">
        <f ca="1">IF(G95="○",I93+1,0)</f>
        <v>0</v>
      </c>
    </row>
    <row r="96" spans="1:9" ht="16" customHeight="1">
      <c r="A96" s="42"/>
      <c r="B96" s="2" t="str">
        <f ca="1">CONCATENATE("①",OFFSET('4択入力'!$B$2,$A95,2))</f>
        <v>①</v>
      </c>
      <c r="C96" s="3" t="str">
        <f ca="1">CONCATENATE("②",OFFSET('4択入力'!$B$2,$A95,3))</f>
        <v>②</v>
      </c>
      <c r="D96" s="3" t="str">
        <f ca="1">CONCATENATE("③",OFFSET('4択入力'!$B$2,$A95,4))</f>
        <v>③</v>
      </c>
      <c r="E96" s="4" t="str">
        <f ca="1">CONCATENATE("④",OFFSET('4択入力'!$B$2,$A95,5))</f>
        <v>④</v>
      </c>
      <c r="F96" s="46"/>
      <c r="G96" s="41"/>
      <c r="H96" s="40"/>
      <c r="I96" s="39"/>
    </row>
    <row r="97" spans="1:9" ht="16" customHeight="1">
      <c r="A97" s="42">
        <v>24</v>
      </c>
      <c r="B97" s="43" t="str">
        <f ca="1">CONCATENATE(OFFSET('4択入力'!$B$2,A97,1),"")</f>
        <v/>
      </c>
      <c r="C97" s="44"/>
      <c r="D97" s="44"/>
      <c r="E97" s="45"/>
      <c r="F97" s="46"/>
      <c r="G97" s="41" t="str">
        <f ca="1">IF(AND($F$1="解答表示",$F97&lt;&gt;0),IF(OFFSET('4択入力'!$H$2,A97,0)=F97,"○","×"),"")</f>
        <v/>
      </c>
      <c r="H97" s="40" t="str">
        <f ca="1">IF($F$1="解答表示",OFFSET('4択入力'!$I$2,$A97,0),"")</f>
        <v/>
      </c>
      <c r="I97" s="39">
        <f ca="1">IF(G97="○",I95+1,0)</f>
        <v>0</v>
      </c>
    </row>
    <row r="98" spans="1:9" ht="16" customHeight="1">
      <c r="A98" s="42"/>
      <c r="B98" s="2" t="str">
        <f ca="1">CONCATENATE("①",OFFSET('4択入力'!$B$2,$A97,2))</f>
        <v>①</v>
      </c>
      <c r="C98" s="3" t="str">
        <f ca="1">CONCATENATE("②",OFFSET('4択入力'!$B$2,$A97,3))</f>
        <v>②</v>
      </c>
      <c r="D98" s="3" t="str">
        <f ca="1">CONCATENATE("③",OFFSET('4択入力'!$B$2,$A97,4))</f>
        <v>③</v>
      </c>
      <c r="E98" s="4" t="str">
        <f ca="1">CONCATENATE("④",OFFSET('4択入力'!$B$2,$A97,5))</f>
        <v>④</v>
      </c>
      <c r="F98" s="46"/>
      <c r="G98" s="41"/>
      <c r="H98" s="40"/>
      <c r="I98" s="39"/>
    </row>
    <row r="99" spans="1:9" ht="16" customHeight="1">
      <c r="A99" s="42">
        <v>25</v>
      </c>
      <c r="B99" s="43" t="str">
        <f ca="1">CONCATENATE(OFFSET('4択入力'!$B$2,A99,1),"")</f>
        <v/>
      </c>
      <c r="C99" s="44"/>
      <c r="D99" s="44"/>
      <c r="E99" s="45"/>
      <c r="F99" s="46"/>
      <c r="G99" s="41" t="str">
        <f ca="1">IF(AND($F$1="解答表示",$F99&lt;&gt;0),IF(OFFSET('4択入力'!$H$2,A99,0)=F99,"○","×"),"")</f>
        <v/>
      </c>
      <c r="H99" s="40" t="str">
        <f ca="1">IF($F$1="解答表示",OFFSET('4択入力'!$I$2,$A99,0),"")</f>
        <v/>
      </c>
      <c r="I99" s="39">
        <f ca="1">IF(G99="○",I97+1,0)</f>
        <v>0</v>
      </c>
    </row>
    <row r="100" spans="1:9" ht="16" customHeight="1">
      <c r="A100" s="42"/>
      <c r="B100" s="2" t="str">
        <f ca="1">CONCATENATE("①",OFFSET('4択入力'!$B$2,$A99,2))</f>
        <v>①</v>
      </c>
      <c r="C100" s="3" t="str">
        <f ca="1">CONCATENATE("②",OFFSET('4択入力'!$B$2,$A99,3))</f>
        <v>②</v>
      </c>
      <c r="D100" s="3" t="str">
        <f ca="1">CONCATENATE("③",OFFSET('4択入力'!$B$2,$A99,4))</f>
        <v>③</v>
      </c>
      <c r="E100" s="4" t="str">
        <f ca="1">CONCATENATE("④",OFFSET('4択入力'!$B$2,$A99,5))</f>
        <v>④</v>
      </c>
      <c r="F100" s="46"/>
      <c r="G100" s="41"/>
      <c r="H100" s="40"/>
      <c r="I100" s="39"/>
    </row>
    <row r="101" spans="1:9" ht="16" customHeight="1">
      <c r="A101" s="42">
        <v>26</v>
      </c>
      <c r="B101" s="43" t="str">
        <f ca="1">CONCATENATE(OFFSET('4択入力'!$B$2,A101,1),"")</f>
        <v/>
      </c>
      <c r="C101" s="44"/>
      <c r="D101" s="44"/>
      <c r="E101" s="45"/>
      <c r="F101" s="46"/>
      <c r="G101" s="41" t="str">
        <f ca="1">IF(AND($F$1="解答表示",$F101&lt;&gt;0),IF(OFFSET('4択入力'!$H$2,A101,0)=F101,"○","×"),"")</f>
        <v/>
      </c>
      <c r="H101" s="40" t="str">
        <f ca="1">IF($F$1="解答表示",OFFSET('4択入力'!$I$2,$A101,0),"")</f>
        <v/>
      </c>
      <c r="I101" s="39">
        <f ca="1">IF(G101="○",I99+1,0)</f>
        <v>0</v>
      </c>
    </row>
    <row r="102" spans="1:9" ht="16" customHeight="1">
      <c r="A102" s="42"/>
      <c r="B102" s="2" t="str">
        <f ca="1">CONCATENATE("①",OFFSET('4択入力'!$B$2,$A101,2))</f>
        <v>①</v>
      </c>
      <c r="C102" s="3" t="str">
        <f ca="1">CONCATENATE("②",OFFSET('4択入力'!$B$2,$A101,3))</f>
        <v>②</v>
      </c>
      <c r="D102" s="3" t="str">
        <f ca="1">CONCATENATE("③",OFFSET('4択入力'!$B$2,$A101,4))</f>
        <v>③</v>
      </c>
      <c r="E102" s="4" t="str">
        <f ca="1">CONCATENATE("④",OFFSET('4択入力'!$B$2,$A101,5))</f>
        <v>④</v>
      </c>
      <c r="F102" s="46"/>
      <c r="G102" s="41"/>
      <c r="H102" s="40"/>
      <c r="I102" s="39"/>
    </row>
    <row r="103" spans="1:9" ht="16" customHeight="1">
      <c r="A103" s="42">
        <v>27</v>
      </c>
      <c r="B103" s="43" t="str">
        <f ca="1">CONCATENATE(OFFSET('4択入力'!$B$2,A103,1),"")</f>
        <v/>
      </c>
      <c r="C103" s="44"/>
      <c r="D103" s="44"/>
      <c r="E103" s="45"/>
      <c r="F103" s="46"/>
      <c r="G103" s="41" t="str">
        <f ca="1">IF(AND($F$1="解答表示",$F103&lt;&gt;0),IF(OFFSET('4択入力'!$H$2,A103,0)=F103,"○","×"),"")</f>
        <v/>
      </c>
      <c r="H103" s="40" t="str">
        <f ca="1">IF($F$1="解答表示",OFFSET('4択入力'!$I$2,$A103,0),"")</f>
        <v/>
      </c>
      <c r="I103" s="39">
        <f ca="1">IF(G103="○",I101+1,0)</f>
        <v>0</v>
      </c>
    </row>
    <row r="104" spans="1:9" ht="16" customHeight="1">
      <c r="A104" s="42"/>
      <c r="B104" s="2" t="str">
        <f ca="1">CONCATENATE("①",OFFSET('4択入力'!$B$2,$A103,2))</f>
        <v>①</v>
      </c>
      <c r="C104" s="3" t="str">
        <f ca="1">CONCATENATE("②",OFFSET('4択入力'!$B$2,$A103,3))</f>
        <v>②</v>
      </c>
      <c r="D104" s="3" t="str">
        <f ca="1">CONCATENATE("③",OFFSET('4択入力'!$B$2,$A103,4))</f>
        <v>③</v>
      </c>
      <c r="E104" s="4" t="str">
        <f ca="1">CONCATENATE("④",OFFSET('4択入力'!$B$2,$A103,5))</f>
        <v>④</v>
      </c>
      <c r="F104" s="46"/>
      <c r="G104" s="41"/>
      <c r="H104" s="40"/>
      <c r="I104" s="39"/>
    </row>
    <row r="105" spans="1:9" ht="16" customHeight="1">
      <c r="A105" s="42">
        <v>28</v>
      </c>
      <c r="B105" s="43" t="str">
        <f ca="1">CONCATENATE(OFFSET('4択入力'!$B$2,A105,1),"")</f>
        <v/>
      </c>
      <c r="C105" s="44"/>
      <c r="D105" s="44"/>
      <c r="E105" s="45"/>
      <c r="F105" s="46"/>
      <c r="G105" s="41" t="str">
        <f ca="1">IF(AND($F$1="解答表示",$F105&lt;&gt;0),IF(OFFSET('4択入力'!$H$2,A105,0)=F105,"○","×"),"")</f>
        <v/>
      </c>
      <c r="H105" s="40" t="str">
        <f ca="1">IF($F$1="解答表示",OFFSET('4択入力'!$I$2,$A105,0),"")</f>
        <v/>
      </c>
      <c r="I105" s="39">
        <f ca="1">IF(G105="○",I103+1,0)</f>
        <v>0</v>
      </c>
    </row>
    <row r="106" spans="1:9" ht="16" customHeight="1">
      <c r="A106" s="42"/>
      <c r="B106" s="2" t="str">
        <f ca="1">CONCATENATE("①",OFFSET('4択入力'!$B$2,$A105,2))</f>
        <v>①</v>
      </c>
      <c r="C106" s="3" t="str">
        <f ca="1">CONCATENATE("②",OFFSET('4択入力'!$B$2,$A105,3))</f>
        <v>②</v>
      </c>
      <c r="D106" s="3" t="str">
        <f ca="1">CONCATENATE("③",OFFSET('4択入力'!$B$2,$A105,4))</f>
        <v>③</v>
      </c>
      <c r="E106" s="4" t="str">
        <f ca="1">CONCATENATE("④",OFFSET('4択入力'!$B$2,$A105,5))</f>
        <v>④</v>
      </c>
      <c r="F106" s="46"/>
      <c r="G106" s="41"/>
      <c r="H106" s="40"/>
      <c r="I106" s="39"/>
    </row>
    <row r="107" spans="1:9" ht="16" customHeight="1">
      <c r="A107" s="42">
        <v>29</v>
      </c>
      <c r="B107" s="43" t="str">
        <f ca="1">CONCATENATE(OFFSET('4択入力'!$B$2,A107,1),"")</f>
        <v/>
      </c>
      <c r="C107" s="44"/>
      <c r="D107" s="44"/>
      <c r="E107" s="45"/>
      <c r="F107" s="46"/>
      <c r="G107" s="41" t="str">
        <f ca="1">IF(AND($F$1="解答表示",$F107&lt;&gt;0),IF(OFFSET('4択入力'!$H$2,A107,0)=F107,"○","×"),"")</f>
        <v/>
      </c>
      <c r="H107" s="40" t="str">
        <f ca="1">IF($F$1="解答表示",OFFSET('4択入力'!$I$2,$A107,0),"")</f>
        <v/>
      </c>
      <c r="I107" s="39">
        <f ca="1">IF(G107="○",I105+1,0)</f>
        <v>0</v>
      </c>
    </row>
    <row r="108" spans="1:9" ht="16" customHeight="1">
      <c r="A108" s="42"/>
      <c r="B108" s="2" t="str">
        <f ca="1">CONCATENATE("①",OFFSET('4択入力'!$B$2,$A107,2))</f>
        <v>①</v>
      </c>
      <c r="C108" s="3" t="str">
        <f ca="1">CONCATENATE("②",OFFSET('4択入力'!$B$2,$A107,3))</f>
        <v>②</v>
      </c>
      <c r="D108" s="3" t="str">
        <f ca="1">CONCATENATE("③",OFFSET('4択入力'!$B$2,$A107,4))</f>
        <v>③</v>
      </c>
      <c r="E108" s="4" t="str">
        <f ca="1">CONCATENATE("④",OFFSET('4択入力'!$B$2,$A107,5))</f>
        <v>④</v>
      </c>
      <c r="F108" s="46"/>
      <c r="G108" s="41"/>
      <c r="H108" s="40"/>
      <c r="I108" s="39"/>
    </row>
    <row r="109" spans="1:9" ht="16" customHeight="1">
      <c r="A109" s="42">
        <v>30</v>
      </c>
      <c r="B109" s="43" t="str">
        <f ca="1">CONCATENATE(OFFSET('4択入力'!$B$2,A109,1),"")</f>
        <v/>
      </c>
      <c r="C109" s="44"/>
      <c r="D109" s="44"/>
      <c r="E109" s="45"/>
      <c r="F109" s="46"/>
      <c r="G109" s="41" t="str">
        <f ca="1">IF(AND($F$1="解答表示",$F109&lt;&gt;0),IF(OFFSET('4択入力'!$H$2,A109,0)=F109,"○","×"),"")</f>
        <v/>
      </c>
      <c r="H109" s="40" t="str">
        <f ca="1">IF($F$1="解答表示",OFFSET('4択入力'!$I$2,$A109,0),"")</f>
        <v/>
      </c>
      <c r="I109" s="39">
        <f ca="1">IF(G109="○",I107+1,0)</f>
        <v>0</v>
      </c>
    </row>
    <row r="110" spans="1:9" ht="16" customHeight="1" thickBot="1">
      <c r="A110" s="47"/>
      <c r="B110" s="5" t="str">
        <f ca="1">CONCATENATE("①",OFFSET('4択入力'!$B$2,$A109,2))</f>
        <v>①</v>
      </c>
      <c r="C110" s="6" t="str">
        <f ca="1">CONCATENATE("②",OFFSET('4択入力'!$B$2,$A109,3))</f>
        <v>②</v>
      </c>
      <c r="D110" s="6" t="str">
        <f ca="1">CONCATENATE("③",OFFSET('4択入力'!$B$2,$A109,4))</f>
        <v>③</v>
      </c>
      <c r="E110" s="7" t="str">
        <f ca="1">CONCATENATE("④",OFFSET('4択入力'!$B$2,$A109,5))</f>
        <v>④</v>
      </c>
      <c r="F110" s="46"/>
      <c r="G110" s="41"/>
      <c r="H110" s="40"/>
      <c r="I110" s="39"/>
    </row>
    <row r="111" spans="1:9" ht="16" customHeight="1" thickTop="1">
      <c r="A111" s="42">
        <v>31</v>
      </c>
      <c r="B111" s="43" t="str">
        <f ca="1">CONCATENATE(OFFSET('4択入力'!$B$2,A111,1),"")</f>
        <v/>
      </c>
      <c r="C111" s="44"/>
      <c r="D111" s="44"/>
      <c r="E111" s="45"/>
      <c r="F111" s="46"/>
      <c r="G111" s="41" t="str">
        <f ca="1">IF(AND($F$1="解答表示",$F111&lt;&gt;0),IF(OFFSET('4択入力'!$H$2,A111,0)=F111,"○","×"),"")</f>
        <v/>
      </c>
      <c r="H111" s="40" t="str">
        <f ca="1">IF($F$1="解答表示",OFFSET('4択入力'!$I$2,$A111,0),"")</f>
        <v/>
      </c>
      <c r="I111" s="39">
        <f ca="1">IF(G111="○",I109+1,0)</f>
        <v>0</v>
      </c>
    </row>
    <row r="112" spans="1:9" ht="16" customHeight="1">
      <c r="A112" s="42"/>
      <c r="B112" s="2" t="str">
        <f ca="1">CONCATENATE("①",OFFSET('4択入力'!$B$2,$A111,2))</f>
        <v>①</v>
      </c>
      <c r="C112" s="3" t="str">
        <f ca="1">CONCATENATE("②",OFFSET('4択入力'!$B$2,$A111,3))</f>
        <v>②</v>
      </c>
      <c r="D112" s="3" t="str">
        <f ca="1">CONCATENATE("③",OFFSET('4択入力'!$B$2,$A111,4))</f>
        <v>③</v>
      </c>
      <c r="E112" s="4" t="str">
        <f ca="1">CONCATENATE("④",OFFSET('4択入力'!$B$2,$A111,5))</f>
        <v>④</v>
      </c>
      <c r="F112" s="46"/>
      <c r="G112" s="41"/>
      <c r="H112" s="40"/>
      <c r="I112" s="39"/>
    </row>
    <row r="113" spans="1:9" ht="16" customHeight="1">
      <c r="A113" s="42">
        <v>32</v>
      </c>
      <c r="B113" s="43" t="str">
        <f ca="1">CONCATENATE(OFFSET('4択入力'!$B$2,A113,1),"")</f>
        <v/>
      </c>
      <c r="C113" s="44"/>
      <c r="D113" s="44"/>
      <c r="E113" s="45"/>
      <c r="F113" s="46"/>
      <c r="G113" s="41" t="str">
        <f ca="1">IF(AND($F$1="解答表示",$F113&lt;&gt;0),IF(OFFSET('4択入力'!$H$2,A113,0)=F113,"○","×"),"")</f>
        <v/>
      </c>
      <c r="H113" s="40" t="str">
        <f ca="1">IF($F$1="解答表示",OFFSET('4択入力'!$I$2,$A113,0),"")</f>
        <v/>
      </c>
      <c r="I113" s="39">
        <f ca="1">IF(G113="○",I111+1,0)</f>
        <v>0</v>
      </c>
    </row>
    <row r="114" spans="1:9" ht="16" customHeight="1">
      <c r="A114" s="42"/>
      <c r="B114" s="2" t="str">
        <f ca="1">CONCATENATE("①",OFFSET('4択入力'!$B$2,$A113,2))</f>
        <v>①</v>
      </c>
      <c r="C114" s="3" t="str">
        <f ca="1">CONCATENATE("②",OFFSET('4択入力'!$B$2,$A113,3))</f>
        <v>②</v>
      </c>
      <c r="D114" s="3" t="str">
        <f ca="1">CONCATENATE("③",OFFSET('4択入力'!$B$2,$A113,4))</f>
        <v>③</v>
      </c>
      <c r="E114" s="4" t="str">
        <f ca="1">CONCATENATE("④",OFFSET('4択入力'!$B$2,$A113,5))</f>
        <v>④</v>
      </c>
      <c r="F114" s="46"/>
      <c r="G114" s="41"/>
      <c r="H114" s="40"/>
      <c r="I114" s="39"/>
    </row>
    <row r="115" spans="1:9" ht="16" customHeight="1">
      <c r="A115" s="42">
        <v>33</v>
      </c>
      <c r="B115" s="43" t="str">
        <f ca="1">CONCATENATE(OFFSET('4択入力'!$B$2,A115,1),"")</f>
        <v/>
      </c>
      <c r="C115" s="44"/>
      <c r="D115" s="44"/>
      <c r="E115" s="45"/>
      <c r="F115" s="46"/>
      <c r="G115" s="41" t="str">
        <f ca="1">IF(AND($F$1="解答表示",$F115&lt;&gt;0),IF(OFFSET('4択入力'!$H$2,A115,0)=F115,"○","×"),"")</f>
        <v/>
      </c>
      <c r="H115" s="40" t="str">
        <f ca="1">IF($F$1="解答表示",OFFSET('4択入力'!$I$2,$A115,0),"")</f>
        <v/>
      </c>
      <c r="I115" s="39">
        <f ca="1">IF(G115="○",I113+1,0)</f>
        <v>0</v>
      </c>
    </row>
    <row r="116" spans="1:9" ht="16" customHeight="1">
      <c r="A116" s="42"/>
      <c r="B116" s="2" t="str">
        <f ca="1">CONCATENATE("①",OFFSET('4択入力'!$B$2,$A115,2))</f>
        <v>①</v>
      </c>
      <c r="C116" s="3" t="str">
        <f ca="1">CONCATENATE("②",OFFSET('4択入力'!$B$2,$A115,3))</f>
        <v>②</v>
      </c>
      <c r="D116" s="3" t="str">
        <f ca="1">CONCATENATE("③",OFFSET('4択入力'!$B$2,$A115,4))</f>
        <v>③</v>
      </c>
      <c r="E116" s="4" t="str">
        <f ca="1">CONCATENATE("④",OFFSET('4択入力'!$B$2,$A115,5))</f>
        <v>④</v>
      </c>
      <c r="F116" s="46"/>
      <c r="G116" s="41"/>
      <c r="H116" s="40"/>
      <c r="I116" s="39"/>
    </row>
    <row r="117" spans="1:9" ht="16" customHeight="1">
      <c r="A117" s="42">
        <v>34</v>
      </c>
      <c r="B117" s="43" t="str">
        <f ca="1">CONCATENATE(OFFSET('4択入力'!$B$2,A117,1),"")</f>
        <v/>
      </c>
      <c r="C117" s="44"/>
      <c r="D117" s="44"/>
      <c r="E117" s="45"/>
      <c r="F117" s="46"/>
      <c r="G117" s="41" t="str">
        <f ca="1">IF(AND($F$1="解答表示",$F117&lt;&gt;0),IF(OFFSET('4択入力'!$H$2,A117,0)=F117,"○","×"),"")</f>
        <v/>
      </c>
      <c r="H117" s="40" t="str">
        <f ca="1">IF($F$1="解答表示",OFFSET('4択入力'!$I$2,$A117,0),"")</f>
        <v/>
      </c>
      <c r="I117" s="39">
        <f ca="1">IF(G117="○",I115+1,0)</f>
        <v>0</v>
      </c>
    </row>
    <row r="118" spans="1:9" ht="16" customHeight="1">
      <c r="A118" s="42"/>
      <c r="B118" s="2" t="str">
        <f ca="1">CONCATENATE("①",OFFSET('4択入力'!$B$2,$A117,2))</f>
        <v>①</v>
      </c>
      <c r="C118" s="3" t="str">
        <f ca="1">CONCATENATE("②",OFFSET('4択入力'!$B$2,$A117,3))</f>
        <v>②</v>
      </c>
      <c r="D118" s="3" t="str">
        <f ca="1">CONCATENATE("③",OFFSET('4択入力'!$B$2,$A117,4))</f>
        <v>③</v>
      </c>
      <c r="E118" s="4" t="str">
        <f ca="1">CONCATENATE("④",OFFSET('4択入力'!$B$2,$A117,5))</f>
        <v>④</v>
      </c>
      <c r="F118" s="46"/>
      <c r="G118" s="41"/>
      <c r="H118" s="40"/>
      <c r="I118" s="39"/>
    </row>
    <row r="119" spans="1:9" ht="16" customHeight="1">
      <c r="A119" s="42">
        <v>35</v>
      </c>
      <c r="B119" s="43" t="str">
        <f ca="1">CONCATENATE(OFFSET('4択入力'!$B$2,A119,1),"")</f>
        <v/>
      </c>
      <c r="C119" s="44"/>
      <c r="D119" s="44"/>
      <c r="E119" s="45"/>
      <c r="F119" s="46"/>
      <c r="G119" s="41" t="str">
        <f ca="1">IF(AND($F$1="解答表示",$F119&lt;&gt;0),IF(OFFSET('4択入力'!$H$2,A119,0)=F119,"○","×"),"")</f>
        <v/>
      </c>
      <c r="H119" s="40" t="str">
        <f ca="1">IF($F$1="解答表示",OFFSET('4択入力'!$I$2,$A119,0),"")</f>
        <v/>
      </c>
      <c r="I119" s="39">
        <f ca="1">IF(G119="○",I117+1,0)</f>
        <v>0</v>
      </c>
    </row>
    <row r="120" spans="1:9" ht="16" customHeight="1" thickBot="1">
      <c r="A120" s="47"/>
      <c r="B120" s="5" t="str">
        <f ca="1">CONCATENATE("①",OFFSET('4択入力'!$B$2,$A119,2))</f>
        <v>①</v>
      </c>
      <c r="C120" s="6" t="str">
        <f ca="1">CONCATENATE("②",OFFSET('4択入力'!$B$2,$A119,3))</f>
        <v>②</v>
      </c>
      <c r="D120" s="6" t="str">
        <f ca="1">CONCATENATE("③",OFFSET('4択入力'!$B$2,$A119,4))</f>
        <v>③</v>
      </c>
      <c r="E120" s="7" t="str">
        <f ca="1">CONCATENATE("④",OFFSET('4択入力'!$B$2,$A119,5))</f>
        <v>④</v>
      </c>
      <c r="F120" s="46"/>
      <c r="G120" s="41"/>
      <c r="H120" s="40"/>
      <c r="I120" s="39"/>
    </row>
    <row r="121" spans="1:9" ht="16" customHeight="1" thickTop="1">
      <c r="A121" s="42">
        <v>36</v>
      </c>
      <c r="B121" s="43" t="str">
        <f ca="1">CONCATENATE(OFFSET('4択入力'!$B$2,A121,1),"")</f>
        <v/>
      </c>
      <c r="C121" s="44"/>
      <c r="D121" s="44"/>
      <c r="E121" s="45"/>
      <c r="F121" s="46"/>
      <c r="G121" s="41" t="str">
        <f ca="1">IF(AND($F$1="解答表示",$F121&lt;&gt;0),IF(OFFSET('4択入力'!$H$2,A121,0)=F121,"○","×"),"")</f>
        <v/>
      </c>
      <c r="H121" s="40" t="str">
        <f ca="1">IF($F$1="解答表示",OFFSET('4択入力'!$I$2,$A121,0),"")</f>
        <v/>
      </c>
      <c r="I121" s="39">
        <f ca="1">IF(G121="○",I119+1,0)</f>
        <v>0</v>
      </c>
    </row>
    <row r="122" spans="1:9" ht="16" customHeight="1">
      <c r="A122" s="42"/>
      <c r="B122" s="2" t="str">
        <f ca="1">CONCATENATE("①",OFFSET('4択入力'!$B$2,$A121,2))</f>
        <v>①</v>
      </c>
      <c r="C122" s="3" t="str">
        <f ca="1">CONCATENATE("②",OFFSET('4択入力'!$B$2,$A121,3))</f>
        <v>②</v>
      </c>
      <c r="D122" s="3" t="str">
        <f ca="1">CONCATENATE("③",OFFSET('4択入力'!$B$2,$A121,4))</f>
        <v>③</v>
      </c>
      <c r="E122" s="4" t="str">
        <f ca="1">CONCATENATE("④",OFFSET('4択入力'!$B$2,$A121,5))</f>
        <v>④</v>
      </c>
      <c r="F122" s="46"/>
      <c r="G122" s="41"/>
      <c r="H122" s="40"/>
      <c r="I122" s="39"/>
    </row>
    <row r="123" spans="1:9" ht="16" customHeight="1">
      <c r="A123" s="42">
        <v>37</v>
      </c>
      <c r="B123" s="43" t="str">
        <f ca="1">CONCATENATE(OFFSET('4択入力'!$B$2,A123,1),"")</f>
        <v/>
      </c>
      <c r="C123" s="44"/>
      <c r="D123" s="44"/>
      <c r="E123" s="45"/>
      <c r="F123" s="46"/>
      <c r="G123" s="41" t="str">
        <f ca="1">IF(AND($F$1="解答表示",$F123&lt;&gt;0),IF(OFFSET('4択入力'!$H$2,A123,0)=F123,"○","×"),"")</f>
        <v/>
      </c>
      <c r="H123" s="40" t="str">
        <f ca="1">IF($F$1="解答表示",OFFSET('4択入力'!$I$2,$A123,0),"")</f>
        <v/>
      </c>
      <c r="I123" s="39">
        <f ca="1">IF(G123="○",I121+1,0)</f>
        <v>0</v>
      </c>
    </row>
    <row r="124" spans="1:9" ht="16" customHeight="1">
      <c r="A124" s="42"/>
      <c r="B124" s="2" t="str">
        <f ca="1">CONCATENATE("①",OFFSET('4択入力'!$B$2,$A123,2))</f>
        <v>①</v>
      </c>
      <c r="C124" s="3" t="str">
        <f ca="1">CONCATENATE("②",OFFSET('4択入力'!$B$2,$A123,3))</f>
        <v>②</v>
      </c>
      <c r="D124" s="3" t="str">
        <f ca="1">CONCATENATE("③",OFFSET('4択入力'!$B$2,$A123,4))</f>
        <v>③</v>
      </c>
      <c r="E124" s="4" t="str">
        <f ca="1">CONCATENATE("④",OFFSET('4択入力'!$B$2,$A123,5))</f>
        <v>④</v>
      </c>
      <c r="F124" s="46"/>
      <c r="G124" s="41"/>
      <c r="H124" s="40"/>
      <c r="I124" s="39"/>
    </row>
    <row r="125" spans="1:9" ht="16" customHeight="1">
      <c r="A125" s="42">
        <v>38</v>
      </c>
      <c r="B125" s="43" t="str">
        <f ca="1">CONCATENATE(OFFSET('4択入力'!$B$2,A125,1),"")</f>
        <v/>
      </c>
      <c r="C125" s="44"/>
      <c r="D125" s="44"/>
      <c r="E125" s="45"/>
      <c r="F125" s="46"/>
      <c r="G125" s="41" t="str">
        <f ca="1">IF(AND($F$1="解答表示",$F125&lt;&gt;0),IF(OFFSET('4択入力'!$H$2,A125,0)=F125,"○","×"),"")</f>
        <v/>
      </c>
      <c r="H125" s="40" t="str">
        <f ca="1">IF($F$1="解答表示",OFFSET('4択入力'!$I$2,$A125,0),"")</f>
        <v/>
      </c>
      <c r="I125" s="39">
        <f ca="1">IF(G125="○",I123+1,0)</f>
        <v>0</v>
      </c>
    </row>
    <row r="126" spans="1:9" ht="16" customHeight="1">
      <c r="A126" s="42"/>
      <c r="B126" s="2" t="str">
        <f ca="1">CONCATENATE("①",OFFSET('4択入力'!$B$2,$A125,2))</f>
        <v>①</v>
      </c>
      <c r="C126" s="3" t="str">
        <f ca="1">CONCATENATE("②",OFFSET('4択入力'!$B$2,$A125,3))</f>
        <v>②</v>
      </c>
      <c r="D126" s="3" t="str">
        <f ca="1">CONCATENATE("③",OFFSET('4択入力'!$B$2,$A125,4))</f>
        <v>③</v>
      </c>
      <c r="E126" s="4" t="str">
        <f ca="1">CONCATENATE("④",OFFSET('4択入力'!$B$2,$A125,5))</f>
        <v>④</v>
      </c>
      <c r="F126" s="46"/>
      <c r="G126" s="41"/>
      <c r="H126" s="40"/>
      <c r="I126" s="39"/>
    </row>
    <row r="127" spans="1:9" ht="16" customHeight="1">
      <c r="A127" s="42">
        <v>39</v>
      </c>
      <c r="B127" s="43" t="str">
        <f ca="1">CONCATENATE(OFFSET('4択入力'!$B$2,A127,1),"")</f>
        <v/>
      </c>
      <c r="C127" s="44"/>
      <c r="D127" s="44"/>
      <c r="E127" s="45"/>
      <c r="F127" s="46"/>
      <c r="G127" s="41" t="str">
        <f ca="1">IF(AND($F$1="解答表示",$F127&lt;&gt;0),IF(OFFSET('4択入力'!$H$2,A127,0)=F127,"○","×"),"")</f>
        <v/>
      </c>
      <c r="H127" s="40" t="str">
        <f ca="1">IF($F$1="解答表示",OFFSET('4択入力'!$I$2,$A127,0),"")</f>
        <v/>
      </c>
      <c r="I127" s="39">
        <f ca="1">IF(G127="○",I125+1,0)</f>
        <v>0</v>
      </c>
    </row>
    <row r="128" spans="1:9" ht="16" customHeight="1">
      <c r="A128" s="42"/>
      <c r="B128" s="2" t="str">
        <f ca="1">CONCATENATE("①",OFFSET('4択入力'!$B$2,$A127,2))</f>
        <v>①</v>
      </c>
      <c r="C128" s="3" t="str">
        <f ca="1">CONCATENATE("②",OFFSET('4択入力'!$B$2,$A127,3))</f>
        <v>②</v>
      </c>
      <c r="D128" s="3" t="str">
        <f ca="1">CONCATENATE("③",OFFSET('4択入力'!$B$2,$A127,4))</f>
        <v>③</v>
      </c>
      <c r="E128" s="4" t="str">
        <f ca="1">CONCATENATE("④",OFFSET('4択入力'!$B$2,$A127,5))</f>
        <v>④</v>
      </c>
      <c r="F128" s="46"/>
      <c r="G128" s="41"/>
      <c r="H128" s="40"/>
      <c r="I128" s="39"/>
    </row>
    <row r="129" spans="1:9" ht="16" customHeight="1">
      <c r="A129" s="42">
        <v>40</v>
      </c>
      <c r="B129" s="43" t="str">
        <f ca="1">CONCATENATE(OFFSET('4択入力'!$B$2,A129,1),"")</f>
        <v/>
      </c>
      <c r="C129" s="44"/>
      <c r="D129" s="44"/>
      <c r="E129" s="45"/>
      <c r="F129" s="46"/>
      <c r="G129" s="41" t="str">
        <f ca="1">IF(AND($F$1="解答表示",$F129&lt;&gt;0),IF(OFFSET('4択入力'!$H$2,A129,0)=F129,"○","×"),"")</f>
        <v/>
      </c>
      <c r="H129" s="40" t="str">
        <f ca="1">IF($F$1="解答表示",OFFSET('4択入力'!$I$2,$A129,0),"")</f>
        <v/>
      </c>
      <c r="I129" s="39">
        <f ca="1">IF(G129="○",I127+1,0)</f>
        <v>0</v>
      </c>
    </row>
    <row r="130" spans="1:9" ht="16" customHeight="1" thickBot="1">
      <c r="A130" s="47"/>
      <c r="B130" s="5" t="str">
        <f ca="1">CONCATENATE("①",OFFSET('4択入力'!$B$2,$A129,2))</f>
        <v>①</v>
      </c>
      <c r="C130" s="6" t="str">
        <f ca="1">CONCATENATE("②",OFFSET('4択入力'!$B$2,$A129,3))</f>
        <v>②</v>
      </c>
      <c r="D130" s="6" t="str">
        <f ca="1">CONCATENATE("③",OFFSET('4択入力'!$B$2,$A129,4))</f>
        <v>③</v>
      </c>
      <c r="E130" s="7" t="str">
        <f ca="1">CONCATENATE("④",OFFSET('4択入力'!$B$2,$A129,5))</f>
        <v>④</v>
      </c>
      <c r="F130" s="46"/>
      <c r="G130" s="41"/>
      <c r="H130" s="40"/>
      <c r="I130" s="39"/>
    </row>
    <row r="131" spans="1:9" ht="16" customHeight="1" thickTop="1">
      <c r="A131" s="42">
        <v>41</v>
      </c>
      <c r="B131" s="43" t="str">
        <f ca="1">CONCATENATE(OFFSET('4択入力'!$B$2,A131,1),"")</f>
        <v/>
      </c>
      <c r="C131" s="44"/>
      <c r="D131" s="44"/>
      <c r="E131" s="45"/>
      <c r="F131" s="46"/>
      <c r="G131" s="41" t="str">
        <f ca="1">IF(AND($F$1="解答表示",$F131&lt;&gt;0),IF(OFFSET('4択入力'!$H$2,A131,0)=F131,"○","×"),"")</f>
        <v/>
      </c>
      <c r="H131" s="40" t="str">
        <f ca="1">IF($F$1="解答表示",OFFSET('4択入力'!$I$2,$A131,0),"")</f>
        <v/>
      </c>
      <c r="I131" s="39">
        <f ca="1">IF(G131="○",I129+1,0)</f>
        <v>0</v>
      </c>
    </row>
    <row r="132" spans="1:9" ht="16" customHeight="1">
      <c r="A132" s="42"/>
      <c r="B132" s="2" t="str">
        <f ca="1">CONCATENATE("①",OFFSET('4択入力'!$B$2,$A131,2))</f>
        <v>①</v>
      </c>
      <c r="C132" s="3" t="str">
        <f ca="1">CONCATENATE("②",OFFSET('4択入力'!$B$2,$A131,3))</f>
        <v>②</v>
      </c>
      <c r="D132" s="3" t="str">
        <f ca="1">CONCATENATE("③",OFFSET('4択入力'!$B$2,$A131,4))</f>
        <v>③</v>
      </c>
      <c r="E132" s="4" t="str">
        <f ca="1">CONCATENATE("④",OFFSET('4択入力'!$B$2,$A131,5))</f>
        <v>④</v>
      </c>
      <c r="F132" s="46"/>
      <c r="G132" s="41"/>
      <c r="H132" s="40"/>
      <c r="I132" s="39"/>
    </row>
    <row r="133" spans="1:9" ht="16" customHeight="1">
      <c r="A133" s="42">
        <v>42</v>
      </c>
      <c r="B133" s="43" t="str">
        <f ca="1">CONCATENATE(OFFSET('4択入力'!$B$2,A133,1),"")</f>
        <v/>
      </c>
      <c r="C133" s="44"/>
      <c r="D133" s="44"/>
      <c r="E133" s="45"/>
      <c r="F133" s="46"/>
      <c r="G133" s="41" t="str">
        <f ca="1">IF(AND($F$1="解答表示",$F133&lt;&gt;0),IF(OFFSET('4択入力'!$H$2,A133,0)=F133,"○","×"),"")</f>
        <v/>
      </c>
      <c r="H133" s="40" t="str">
        <f ca="1">IF($F$1="解答表示",OFFSET('4択入力'!$I$2,$A133,0),"")</f>
        <v/>
      </c>
      <c r="I133" s="39">
        <f ca="1">IF(G133="○",I131+1,0)</f>
        <v>0</v>
      </c>
    </row>
    <row r="134" spans="1:9" ht="16" customHeight="1">
      <c r="A134" s="42"/>
      <c r="B134" s="2" t="str">
        <f ca="1">CONCATENATE("①",OFFSET('4択入力'!$B$2,$A133,2))</f>
        <v>①</v>
      </c>
      <c r="C134" s="3" t="str">
        <f ca="1">CONCATENATE("②",OFFSET('4択入力'!$B$2,$A133,3))</f>
        <v>②</v>
      </c>
      <c r="D134" s="3" t="str">
        <f ca="1">CONCATENATE("③",OFFSET('4択入力'!$B$2,$A133,4))</f>
        <v>③</v>
      </c>
      <c r="E134" s="4" t="str">
        <f ca="1">CONCATENATE("④",OFFSET('4択入力'!$B$2,$A133,5))</f>
        <v>④</v>
      </c>
      <c r="F134" s="46"/>
      <c r="G134" s="41"/>
      <c r="H134" s="40"/>
      <c r="I134" s="39"/>
    </row>
    <row r="135" spans="1:9" ht="16" customHeight="1">
      <c r="A135" s="42">
        <v>43</v>
      </c>
      <c r="B135" s="43" t="str">
        <f ca="1">CONCATENATE(OFFSET('4択入力'!$B$2,A135,1),"")</f>
        <v/>
      </c>
      <c r="C135" s="44"/>
      <c r="D135" s="44"/>
      <c r="E135" s="45"/>
      <c r="F135" s="46"/>
      <c r="G135" s="41" t="str">
        <f ca="1">IF(AND($F$1="解答表示",$F135&lt;&gt;0),IF(OFFSET('4択入力'!$H$2,A135,0)=F135,"○","×"),"")</f>
        <v/>
      </c>
      <c r="H135" s="40" t="str">
        <f ca="1">IF($F$1="解答表示",OFFSET('4択入力'!$I$2,$A135,0),"")</f>
        <v/>
      </c>
      <c r="I135" s="39">
        <f ca="1">IF(G135="○",I133+1,0)</f>
        <v>0</v>
      </c>
    </row>
    <row r="136" spans="1:9" ht="16" customHeight="1">
      <c r="A136" s="42"/>
      <c r="B136" s="2" t="str">
        <f ca="1">CONCATENATE("①",OFFSET('4択入力'!$B$2,$A135,2))</f>
        <v>①</v>
      </c>
      <c r="C136" s="3" t="str">
        <f ca="1">CONCATENATE("②",OFFSET('4択入力'!$B$2,$A135,3))</f>
        <v>②</v>
      </c>
      <c r="D136" s="3" t="str">
        <f ca="1">CONCATENATE("③",OFFSET('4択入力'!$B$2,$A135,4))</f>
        <v>③</v>
      </c>
      <c r="E136" s="4" t="str">
        <f ca="1">CONCATENATE("④",OFFSET('4択入力'!$B$2,$A135,5))</f>
        <v>④</v>
      </c>
      <c r="F136" s="46"/>
      <c r="G136" s="41"/>
      <c r="H136" s="40"/>
      <c r="I136" s="39"/>
    </row>
    <row r="137" spans="1:9" ht="16" customHeight="1">
      <c r="A137" s="42">
        <v>44</v>
      </c>
      <c r="B137" s="43" t="str">
        <f ca="1">CONCATENATE(OFFSET('4択入力'!$B$2,A137,1),"")</f>
        <v/>
      </c>
      <c r="C137" s="44"/>
      <c r="D137" s="44"/>
      <c r="E137" s="45"/>
      <c r="F137" s="46"/>
      <c r="G137" s="41" t="str">
        <f ca="1">IF(AND($F$1="解答表示",$F137&lt;&gt;0),IF(OFFSET('4択入力'!$H$2,A137,0)=F137,"○","×"),"")</f>
        <v/>
      </c>
      <c r="H137" s="40" t="str">
        <f ca="1">IF($F$1="解答表示",OFFSET('4択入力'!$I$2,$A137,0),"")</f>
        <v/>
      </c>
      <c r="I137" s="39">
        <f ca="1">IF(G137="○",I135+1,0)</f>
        <v>0</v>
      </c>
    </row>
    <row r="138" spans="1:9" ht="16" customHeight="1">
      <c r="A138" s="42"/>
      <c r="B138" s="2" t="str">
        <f ca="1">CONCATENATE("①",OFFSET('4択入力'!$B$2,$A137,2))</f>
        <v>①</v>
      </c>
      <c r="C138" s="3" t="str">
        <f ca="1">CONCATENATE("②",OFFSET('4択入力'!$B$2,$A137,3))</f>
        <v>②</v>
      </c>
      <c r="D138" s="3" t="str">
        <f ca="1">CONCATENATE("③",OFFSET('4択入力'!$B$2,$A137,4))</f>
        <v>③</v>
      </c>
      <c r="E138" s="4" t="str">
        <f ca="1">CONCATENATE("④",OFFSET('4択入力'!$B$2,$A137,5))</f>
        <v>④</v>
      </c>
      <c r="F138" s="46"/>
      <c r="G138" s="41"/>
      <c r="H138" s="40"/>
      <c r="I138" s="39"/>
    </row>
    <row r="139" spans="1:9" ht="16" customHeight="1">
      <c r="A139" s="42">
        <v>45</v>
      </c>
      <c r="B139" s="43" t="str">
        <f ca="1">CONCATENATE(OFFSET('4択入力'!$B$2,A139,1),"")</f>
        <v/>
      </c>
      <c r="C139" s="44"/>
      <c r="D139" s="44"/>
      <c r="E139" s="45"/>
      <c r="F139" s="46"/>
      <c r="G139" s="41" t="str">
        <f ca="1">IF(AND($F$1="解答表示",$F139&lt;&gt;0),IF(OFFSET('4択入力'!$H$2,A139,0)=F139,"○","×"),"")</f>
        <v/>
      </c>
      <c r="H139" s="40" t="str">
        <f ca="1">IF($F$1="解答表示",OFFSET('4択入力'!$I$2,$A139,0),"")</f>
        <v/>
      </c>
      <c r="I139" s="39">
        <f ca="1">IF(G139="○",I137+1,0)</f>
        <v>0</v>
      </c>
    </row>
    <row r="140" spans="1:9" ht="16" customHeight="1" thickBot="1">
      <c r="A140" s="47"/>
      <c r="B140" s="5" t="str">
        <f ca="1">CONCATENATE("①",OFFSET('4択入力'!$B$2,$A139,2))</f>
        <v>①</v>
      </c>
      <c r="C140" s="6" t="str">
        <f ca="1">CONCATENATE("②",OFFSET('4択入力'!$B$2,$A139,3))</f>
        <v>②</v>
      </c>
      <c r="D140" s="6" t="str">
        <f ca="1">CONCATENATE("③",OFFSET('4択入力'!$B$2,$A139,4))</f>
        <v>③</v>
      </c>
      <c r="E140" s="7" t="str">
        <f ca="1">CONCATENATE("④",OFFSET('4択入力'!$B$2,$A139,5))</f>
        <v>④</v>
      </c>
      <c r="F140" s="46"/>
      <c r="G140" s="41"/>
      <c r="H140" s="40"/>
      <c r="I140" s="39"/>
    </row>
    <row r="141" spans="1:9" ht="16" customHeight="1" thickTop="1">
      <c r="A141" s="42">
        <v>46</v>
      </c>
      <c r="B141" s="43" t="str">
        <f ca="1">CONCATENATE(OFFSET('4択入力'!$B$2,A141,1),"")</f>
        <v/>
      </c>
      <c r="C141" s="44"/>
      <c r="D141" s="44"/>
      <c r="E141" s="45"/>
      <c r="F141" s="46"/>
      <c r="G141" s="41" t="str">
        <f ca="1">IF(AND($F$1="解答表示",$F141&lt;&gt;0),IF(OFFSET('4択入力'!$H$2,A141,0)=F141,"○","×"),"")</f>
        <v/>
      </c>
      <c r="H141" s="40" t="str">
        <f ca="1">IF($F$1="解答表示",OFFSET('4択入力'!$I$2,$A141,0),"")</f>
        <v/>
      </c>
      <c r="I141" s="39">
        <f ca="1">IF(G141="○",I139+1,0)</f>
        <v>0</v>
      </c>
    </row>
    <row r="142" spans="1:9" ht="16" customHeight="1">
      <c r="A142" s="42"/>
      <c r="B142" s="2" t="str">
        <f ca="1">CONCATENATE("①",OFFSET('4択入力'!$B$2,$A141,2))</f>
        <v>①</v>
      </c>
      <c r="C142" s="3" t="str">
        <f ca="1">CONCATENATE("②",OFFSET('4択入力'!$B$2,$A141,3))</f>
        <v>②</v>
      </c>
      <c r="D142" s="3" t="str">
        <f ca="1">CONCATENATE("③",OFFSET('4択入力'!$B$2,$A141,4))</f>
        <v>③</v>
      </c>
      <c r="E142" s="4" t="str">
        <f ca="1">CONCATENATE("④",OFFSET('4択入力'!$B$2,$A141,5))</f>
        <v>④</v>
      </c>
      <c r="F142" s="46"/>
      <c r="G142" s="41"/>
      <c r="H142" s="40"/>
      <c r="I142" s="39"/>
    </row>
    <row r="143" spans="1:9" ht="16" customHeight="1">
      <c r="A143" s="42">
        <v>47</v>
      </c>
      <c r="B143" s="43" t="str">
        <f ca="1">CONCATENATE(OFFSET('4択入力'!$B$2,A143,1),"")</f>
        <v/>
      </c>
      <c r="C143" s="44"/>
      <c r="D143" s="44"/>
      <c r="E143" s="45"/>
      <c r="F143" s="46"/>
      <c r="G143" s="41" t="str">
        <f ca="1">IF(AND($F$1="解答表示",$F143&lt;&gt;0),IF(OFFSET('4択入力'!$H$2,A143,0)=F143,"○","×"),"")</f>
        <v/>
      </c>
      <c r="H143" s="40" t="str">
        <f ca="1">IF($F$1="解答表示",OFFSET('4択入力'!$I$2,$A143,0),"")</f>
        <v/>
      </c>
      <c r="I143" s="39">
        <f ca="1">IF(G143="○",I141+1,0)</f>
        <v>0</v>
      </c>
    </row>
    <row r="144" spans="1:9" ht="16" customHeight="1">
      <c r="A144" s="42"/>
      <c r="B144" s="2" t="str">
        <f ca="1">CONCATENATE("①",OFFSET('4択入力'!$B$2,$A143,2))</f>
        <v>①</v>
      </c>
      <c r="C144" s="3" t="str">
        <f ca="1">CONCATENATE("②",OFFSET('4択入力'!$B$2,$A143,3))</f>
        <v>②</v>
      </c>
      <c r="D144" s="3" t="str">
        <f ca="1">CONCATENATE("③",OFFSET('4択入力'!$B$2,$A143,4))</f>
        <v>③</v>
      </c>
      <c r="E144" s="4" t="str">
        <f ca="1">CONCATENATE("④",OFFSET('4択入力'!$B$2,$A143,5))</f>
        <v>④</v>
      </c>
      <c r="F144" s="46"/>
      <c r="G144" s="41"/>
      <c r="H144" s="40"/>
      <c r="I144" s="39"/>
    </row>
    <row r="145" spans="1:9" ht="16" customHeight="1">
      <c r="A145" s="42">
        <v>48</v>
      </c>
      <c r="B145" s="43" t="str">
        <f ca="1">CONCATENATE(OFFSET('4択入力'!$B$2,A145,1),"")</f>
        <v/>
      </c>
      <c r="C145" s="44"/>
      <c r="D145" s="44"/>
      <c r="E145" s="45"/>
      <c r="F145" s="46"/>
      <c r="G145" s="41" t="str">
        <f ca="1">IF(AND($F$1="解答表示",$F145&lt;&gt;0),IF(OFFSET('4択入力'!$H$2,A145,0)=F145,"○","×"),"")</f>
        <v/>
      </c>
      <c r="H145" s="40" t="str">
        <f ca="1">IF($F$1="解答表示",OFFSET('4択入力'!$I$2,$A145,0),"")</f>
        <v/>
      </c>
      <c r="I145" s="39">
        <f ca="1">IF(G145="○",I143+1,0)</f>
        <v>0</v>
      </c>
    </row>
    <row r="146" spans="1:9" ht="16" customHeight="1">
      <c r="A146" s="42"/>
      <c r="B146" s="2" t="str">
        <f ca="1">CONCATENATE("①",OFFSET('4択入力'!$B$2,$A145,2))</f>
        <v>①</v>
      </c>
      <c r="C146" s="3" t="str">
        <f ca="1">CONCATENATE("②",OFFSET('4択入力'!$B$2,$A145,3))</f>
        <v>②</v>
      </c>
      <c r="D146" s="3" t="str">
        <f ca="1">CONCATENATE("③",OFFSET('4択入力'!$B$2,$A145,4))</f>
        <v>③</v>
      </c>
      <c r="E146" s="4" t="str">
        <f ca="1">CONCATENATE("④",OFFSET('4択入力'!$B$2,$A145,5))</f>
        <v>④</v>
      </c>
      <c r="F146" s="46"/>
      <c r="G146" s="41"/>
      <c r="H146" s="40"/>
      <c r="I146" s="39"/>
    </row>
    <row r="147" spans="1:9" ht="16" customHeight="1">
      <c r="A147" s="42">
        <v>49</v>
      </c>
      <c r="B147" s="43" t="str">
        <f ca="1">CONCATENATE(OFFSET('4択入力'!$B$2,A147,1),"")</f>
        <v/>
      </c>
      <c r="C147" s="44"/>
      <c r="D147" s="44"/>
      <c r="E147" s="45"/>
      <c r="F147" s="46"/>
      <c r="G147" s="41" t="str">
        <f ca="1">IF(AND($F$1="解答表示",$F147&lt;&gt;0),IF(OFFSET('4択入力'!$H$2,A147,0)=F147,"○","×"),"")</f>
        <v/>
      </c>
      <c r="H147" s="40" t="str">
        <f ca="1">IF($F$1="解答表示",OFFSET('4択入力'!$I$2,$A147,0),"")</f>
        <v/>
      </c>
      <c r="I147" s="39">
        <f ca="1">IF(G147="○",I145+1,0)</f>
        <v>0</v>
      </c>
    </row>
    <row r="148" spans="1:9" ht="16" customHeight="1">
      <c r="A148" s="42"/>
      <c r="B148" s="2" t="str">
        <f ca="1">CONCATENATE("①",OFFSET('4択入力'!$B$2,$A147,2))</f>
        <v>①</v>
      </c>
      <c r="C148" s="3" t="str">
        <f ca="1">CONCATENATE("②",OFFSET('4択入力'!$B$2,$A147,3))</f>
        <v>②</v>
      </c>
      <c r="D148" s="3" t="str">
        <f ca="1">CONCATENATE("③",OFFSET('4択入力'!$B$2,$A147,4))</f>
        <v>③</v>
      </c>
      <c r="E148" s="4" t="str">
        <f ca="1">CONCATENATE("④",OFFSET('4択入力'!$B$2,$A147,5))</f>
        <v>④</v>
      </c>
      <c r="F148" s="46"/>
      <c r="G148" s="41"/>
      <c r="H148" s="40"/>
      <c r="I148" s="39"/>
    </row>
    <row r="149" spans="1:9" ht="16" customHeight="1">
      <c r="A149" s="42">
        <v>50</v>
      </c>
      <c r="B149" s="43" t="str">
        <f ca="1">CONCATENATE(OFFSET('4択入力'!$B$2,A149,1),"")</f>
        <v/>
      </c>
      <c r="C149" s="44"/>
      <c r="D149" s="44"/>
      <c r="E149" s="45"/>
      <c r="F149" s="46"/>
      <c r="G149" s="41" t="str">
        <f ca="1">IF(AND($F$1="解答表示",$F149&lt;&gt;0),IF(OFFSET('4択入力'!$H$2,A149,0)=F149,"○","×"),"")</f>
        <v/>
      </c>
      <c r="H149" s="40" t="str">
        <f ca="1">IF($F$1="解答表示",OFFSET('4択入力'!$I$2,$A149,0),"")</f>
        <v/>
      </c>
      <c r="I149" s="39">
        <f ca="1">IF(G149="○",I147+1,0)</f>
        <v>0</v>
      </c>
    </row>
    <row r="150" spans="1:9" ht="16" customHeight="1">
      <c r="A150" s="42"/>
      <c r="B150" s="2" t="str">
        <f ca="1">CONCATENATE("①",OFFSET('4択入力'!$B$2,$A149,2))</f>
        <v>①</v>
      </c>
      <c r="C150" s="3" t="str">
        <f ca="1">CONCATENATE("②",OFFSET('4択入力'!$B$2,$A149,3))</f>
        <v>②</v>
      </c>
      <c r="D150" s="3" t="str">
        <f ca="1">CONCATENATE("③",OFFSET('4択入力'!$B$2,$A149,4))</f>
        <v>③</v>
      </c>
      <c r="E150" s="4" t="str">
        <f ca="1">CONCATENATE("④",OFFSET('4択入力'!$B$2,$A149,5))</f>
        <v>④</v>
      </c>
      <c r="F150" s="46"/>
      <c r="G150" s="41"/>
      <c r="H150" s="40"/>
      <c r="I150" s="39"/>
    </row>
    <row r="151" spans="1:9" ht="16" customHeight="1">
      <c r="A151" s="42">
        <v>51</v>
      </c>
      <c r="B151" s="43" t="str">
        <f ca="1">CONCATENATE(OFFSET('4択入力'!$B$2,A151,1),"")</f>
        <v/>
      </c>
      <c r="C151" s="44"/>
      <c r="D151" s="44"/>
      <c r="E151" s="45"/>
      <c r="F151" s="46"/>
      <c r="G151" s="41" t="str">
        <f ca="1">IF(AND($F$1="解答表示",$F151&lt;&gt;0),IF(OFFSET('4択入力'!$H$2,A151,0)=F151,"○","×"),"")</f>
        <v/>
      </c>
      <c r="H151" s="40" t="str">
        <f ca="1">IF($F$1="解答表示",OFFSET('4択入力'!$I$2,$A151,0),"")</f>
        <v/>
      </c>
      <c r="I151" s="39">
        <f ca="1">IF(G151="○",I149+1,0)</f>
        <v>0</v>
      </c>
    </row>
    <row r="152" spans="1:9" ht="16" customHeight="1">
      <c r="A152" s="42"/>
      <c r="B152" s="2" t="str">
        <f ca="1">CONCATENATE("①",OFFSET('4択入力'!$B$2,$A151,2))</f>
        <v>①</v>
      </c>
      <c r="C152" s="3" t="str">
        <f ca="1">CONCATENATE("②",OFFSET('4択入力'!$B$2,$A151,3))</f>
        <v>②</v>
      </c>
      <c r="D152" s="3" t="str">
        <f ca="1">CONCATENATE("③",OFFSET('4択入力'!$B$2,$A151,4))</f>
        <v>③</v>
      </c>
      <c r="E152" s="4" t="str">
        <f ca="1">CONCATENATE("④",OFFSET('4択入力'!$B$2,$A151,5))</f>
        <v>④</v>
      </c>
      <c r="F152" s="46"/>
      <c r="G152" s="41"/>
      <c r="H152" s="40"/>
      <c r="I152" s="39"/>
    </row>
    <row r="153" spans="1:9" ht="16" customHeight="1">
      <c r="A153" s="42">
        <v>52</v>
      </c>
      <c r="B153" s="43" t="str">
        <f ca="1">CONCATENATE(OFFSET('4択入力'!$B$2,A153,1),"")</f>
        <v/>
      </c>
      <c r="C153" s="44"/>
      <c r="D153" s="44"/>
      <c r="E153" s="45"/>
      <c r="F153" s="46"/>
      <c r="G153" s="41" t="str">
        <f ca="1">IF(AND($F$1="解答表示",$F153&lt;&gt;0),IF(OFFSET('4択入力'!$H$2,A153,0)=F153,"○","×"),"")</f>
        <v/>
      </c>
      <c r="H153" s="40" t="str">
        <f ca="1">IF($F$1="解答表示",OFFSET('4択入力'!$I$2,$A153,0),"")</f>
        <v/>
      </c>
      <c r="I153" s="39">
        <f ca="1">IF(G153="○",I151+1,0)</f>
        <v>0</v>
      </c>
    </row>
    <row r="154" spans="1:9" ht="16" customHeight="1">
      <c r="A154" s="42"/>
      <c r="B154" s="2" t="str">
        <f ca="1">CONCATENATE("①",OFFSET('4択入力'!$B$2,$A153,2))</f>
        <v>①</v>
      </c>
      <c r="C154" s="3" t="str">
        <f ca="1">CONCATENATE("②",OFFSET('4択入力'!$B$2,$A153,3))</f>
        <v>②</v>
      </c>
      <c r="D154" s="3" t="str">
        <f ca="1">CONCATENATE("③",OFFSET('4択入力'!$B$2,$A153,4))</f>
        <v>③</v>
      </c>
      <c r="E154" s="4" t="str">
        <f ca="1">CONCATENATE("④",OFFSET('4択入力'!$B$2,$A153,5))</f>
        <v>④</v>
      </c>
      <c r="F154" s="46"/>
      <c r="G154" s="41"/>
      <c r="H154" s="40"/>
      <c r="I154" s="39"/>
    </row>
    <row r="155" spans="1:9" ht="16" customHeight="1">
      <c r="A155" s="42">
        <v>53</v>
      </c>
      <c r="B155" s="43" t="str">
        <f ca="1">CONCATENATE(OFFSET('4択入力'!$B$2,A155,1),"")</f>
        <v/>
      </c>
      <c r="C155" s="44"/>
      <c r="D155" s="44"/>
      <c r="E155" s="45"/>
      <c r="F155" s="46"/>
      <c r="G155" s="41" t="str">
        <f ca="1">IF(AND($F$1="解答表示",$F155&lt;&gt;0),IF(OFFSET('4択入力'!$H$2,A155,0)=F155,"○","×"),"")</f>
        <v/>
      </c>
      <c r="H155" s="40" t="str">
        <f ca="1">IF($F$1="解答表示",OFFSET('4択入力'!$I$2,$A155,0),"")</f>
        <v/>
      </c>
      <c r="I155" s="39">
        <f ca="1">IF(G155="○",I153+1,0)</f>
        <v>0</v>
      </c>
    </row>
    <row r="156" spans="1:9" ht="16" customHeight="1">
      <c r="A156" s="42"/>
      <c r="B156" s="2" t="str">
        <f ca="1">CONCATENATE("①",OFFSET('4択入力'!$B$2,$A155,2))</f>
        <v>①</v>
      </c>
      <c r="C156" s="3" t="str">
        <f ca="1">CONCATENATE("②",OFFSET('4択入力'!$B$2,$A155,3))</f>
        <v>②</v>
      </c>
      <c r="D156" s="3" t="str">
        <f ca="1">CONCATENATE("③",OFFSET('4択入力'!$B$2,$A155,4))</f>
        <v>③</v>
      </c>
      <c r="E156" s="4" t="str">
        <f ca="1">CONCATENATE("④",OFFSET('4択入力'!$B$2,$A155,5))</f>
        <v>④</v>
      </c>
      <c r="F156" s="46"/>
      <c r="G156" s="41"/>
      <c r="H156" s="40"/>
      <c r="I156" s="39"/>
    </row>
    <row r="157" spans="1:9" ht="16" customHeight="1">
      <c r="A157" s="42">
        <v>54</v>
      </c>
      <c r="B157" s="43" t="str">
        <f ca="1">CONCATENATE(OFFSET('4択入力'!$B$2,A157,1),"")</f>
        <v/>
      </c>
      <c r="C157" s="44"/>
      <c r="D157" s="44"/>
      <c r="E157" s="45"/>
      <c r="F157" s="46"/>
      <c r="G157" s="41" t="str">
        <f ca="1">IF(AND($F$1="解答表示",$F157&lt;&gt;0),IF(OFFSET('4択入力'!$H$2,A157,0)=F157,"○","×"),"")</f>
        <v/>
      </c>
      <c r="H157" s="40" t="str">
        <f ca="1">IF($F$1="解答表示",OFFSET('4択入力'!$I$2,$A157,0),"")</f>
        <v/>
      </c>
      <c r="I157" s="39">
        <f ca="1">IF(G157="○",I155+1,0)</f>
        <v>0</v>
      </c>
    </row>
    <row r="158" spans="1:9" ht="16" customHeight="1">
      <c r="A158" s="42"/>
      <c r="B158" s="2" t="str">
        <f ca="1">CONCATENATE("①",OFFSET('4択入力'!$B$2,$A157,2))</f>
        <v>①</v>
      </c>
      <c r="C158" s="3" t="str">
        <f ca="1">CONCATENATE("②",OFFSET('4択入力'!$B$2,$A157,3))</f>
        <v>②</v>
      </c>
      <c r="D158" s="3" t="str">
        <f ca="1">CONCATENATE("③",OFFSET('4択入力'!$B$2,$A157,4))</f>
        <v>③</v>
      </c>
      <c r="E158" s="4" t="str">
        <f ca="1">CONCATENATE("④",OFFSET('4択入力'!$B$2,$A157,5))</f>
        <v>④</v>
      </c>
      <c r="F158" s="46"/>
      <c r="G158" s="41"/>
      <c r="H158" s="40"/>
      <c r="I158" s="39"/>
    </row>
    <row r="159" spans="1:9" ht="16" customHeight="1">
      <c r="A159" s="42">
        <v>55</v>
      </c>
      <c r="B159" s="43" t="str">
        <f ca="1">CONCATENATE(OFFSET('4択入力'!$B$2,A159,1),"")</f>
        <v/>
      </c>
      <c r="C159" s="44"/>
      <c r="D159" s="44"/>
      <c r="E159" s="45"/>
      <c r="F159" s="46"/>
      <c r="G159" s="41" t="str">
        <f ca="1">IF(AND($F$1="解答表示",$F159&lt;&gt;0),IF(OFFSET('4択入力'!$H$2,A159,0)=F159,"○","×"),"")</f>
        <v/>
      </c>
      <c r="H159" s="40" t="str">
        <f ca="1">IF($F$1="解答表示",OFFSET('4択入力'!$I$2,$A159,0),"")</f>
        <v/>
      </c>
      <c r="I159" s="39">
        <f ca="1">IF(G159="○",I157+1,0)</f>
        <v>0</v>
      </c>
    </row>
    <row r="160" spans="1:9" ht="16" customHeight="1" thickBot="1">
      <c r="A160" s="47"/>
      <c r="B160" s="5" t="str">
        <f ca="1">CONCATENATE("①",OFFSET('4択入力'!$B$2,$A159,2))</f>
        <v>①</v>
      </c>
      <c r="C160" s="6" t="str">
        <f ca="1">CONCATENATE("②",OFFSET('4択入力'!$B$2,$A159,3))</f>
        <v>②</v>
      </c>
      <c r="D160" s="6" t="str">
        <f ca="1">CONCATENATE("③",OFFSET('4択入力'!$B$2,$A159,4))</f>
        <v>③</v>
      </c>
      <c r="E160" s="7" t="str">
        <f ca="1">CONCATENATE("④",OFFSET('4択入力'!$B$2,$A159,5))</f>
        <v>④</v>
      </c>
      <c r="F160" s="46"/>
      <c r="G160" s="41"/>
      <c r="H160" s="40"/>
      <c r="I160" s="39"/>
    </row>
    <row r="161" spans="1:9" ht="16" customHeight="1" thickTop="1">
      <c r="A161" s="42">
        <v>56</v>
      </c>
      <c r="B161" s="43" t="str">
        <f ca="1">CONCATENATE(OFFSET('4択入力'!$B$2,A161,1),"")</f>
        <v/>
      </c>
      <c r="C161" s="44"/>
      <c r="D161" s="44"/>
      <c r="E161" s="45"/>
      <c r="F161" s="46"/>
      <c r="G161" s="41" t="str">
        <f ca="1">IF(AND($F$1="解答表示",$F161&lt;&gt;0),IF(OFFSET('4択入力'!$H$2,A161,0)=F161,"○","×"),"")</f>
        <v/>
      </c>
      <c r="H161" s="40" t="str">
        <f ca="1">IF($F$1="解答表示",OFFSET('4択入力'!$I$2,$A161,0),"")</f>
        <v/>
      </c>
      <c r="I161" s="39">
        <f ca="1">IF(G161="○",I159+1,0)</f>
        <v>0</v>
      </c>
    </row>
    <row r="162" spans="1:9" ht="16" customHeight="1">
      <c r="A162" s="42"/>
      <c r="B162" s="2" t="str">
        <f ca="1">CONCATENATE("①",OFFSET('4択入力'!$B$2,$A161,2))</f>
        <v>①</v>
      </c>
      <c r="C162" s="3" t="str">
        <f ca="1">CONCATENATE("②",OFFSET('4択入力'!$B$2,$A161,3))</f>
        <v>②</v>
      </c>
      <c r="D162" s="3" t="str">
        <f ca="1">CONCATENATE("③",OFFSET('4択入力'!$B$2,$A161,4))</f>
        <v>③</v>
      </c>
      <c r="E162" s="4" t="str">
        <f ca="1">CONCATENATE("④",OFFSET('4択入力'!$B$2,$A161,5))</f>
        <v>④</v>
      </c>
      <c r="F162" s="46"/>
      <c r="G162" s="41"/>
      <c r="H162" s="40"/>
      <c r="I162" s="39"/>
    </row>
    <row r="163" spans="1:9" ht="16" customHeight="1">
      <c r="A163" s="42">
        <v>57</v>
      </c>
      <c r="B163" s="43" t="str">
        <f ca="1">CONCATENATE(OFFSET('4択入力'!$B$2,A163,1),"")</f>
        <v/>
      </c>
      <c r="C163" s="44"/>
      <c r="D163" s="44"/>
      <c r="E163" s="45"/>
      <c r="F163" s="46"/>
      <c r="G163" s="41" t="str">
        <f ca="1">IF(AND($F$1="解答表示",$F163&lt;&gt;0),IF(OFFSET('4択入力'!$H$2,A163,0)=F163,"○","×"),"")</f>
        <v/>
      </c>
      <c r="H163" s="40" t="str">
        <f ca="1">IF($F$1="解答表示",OFFSET('4択入力'!$I$2,$A163,0),"")</f>
        <v/>
      </c>
      <c r="I163" s="39">
        <f ca="1">IF(G163="○",I161+1,0)</f>
        <v>0</v>
      </c>
    </row>
    <row r="164" spans="1:9" ht="16" customHeight="1">
      <c r="A164" s="42"/>
      <c r="B164" s="2" t="str">
        <f ca="1">CONCATENATE("①",OFFSET('4択入力'!$B$2,$A163,2))</f>
        <v>①</v>
      </c>
      <c r="C164" s="3" t="str">
        <f ca="1">CONCATENATE("②",OFFSET('4択入力'!$B$2,$A163,3))</f>
        <v>②</v>
      </c>
      <c r="D164" s="3" t="str">
        <f ca="1">CONCATENATE("③",OFFSET('4択入力'!$B$2,$A163,4))</f>
        <v>③</v>
      </c>
      <c r="E164" s="4" t="str">
        <f ca="1">CONCATENATE("④",OFFSET('4択入力'!$B$2,$A163,5))</f>
        <v>④</v>
      </c>
      <c r="F164" s="46"/>
      <c r="G164" s="41"/>
      <c r="H164" s="40"/>
      <c r="I164" s="39"/>
    </row>
    <row r="165" spans="1:9" ht="16" customHeight="1">
      <c r="A165" s="42">
        <v>58</v>
      </c>
      <c r="B165" s="43" t="str">
        <f ca="1">CONCATENATE(OFFSET('4択入力'!$B$2,A165,1),"")</f>
        <v/>
      </c>
      <c r="C165" s="44"/>
      <c r="D165" s="44"/>
      <c r="E165" s="45"/>
      <c r="F165" s="46"/>
      <c r="G165" s="41" t="str">
        <f ca="1">IF(AND($F$1="解答表示",$F165&lt;&gt;0),IF(OFFSET('4択入力'!$H$2,A165,0)=F165,"○","×"),"")</f>
        <v/>
      </c>
      <c r="H165" s="40" t="str">
        <f ca="1">IF($F$1="解答表示",OFFSET('4択入力'!$I$2,$A165,0),"")</f>
        <v/>
      </c>
      <c r="I165" s="39">
        <f ca="1">IF(G165="○",I163+1,0)</f>
        <v>0</v>
      </c>
    </row>
    <row r="166" spans="1:9" ht="16" customHeight="1">
      <c r="A166" s="42"/>
      <c r="B166" s="2" t="str">
        <f ca="1">CONCATENATE("①",OFFSET('4択入力'!$B$2,$A165,2))</f>
        <v>①</v>
      </c>
      <c r="C166" s="3" t="str">
        <f ca="1">CONCATENATE("②",OFFSET('4択入力'!$B$2,$A165,3))</f>
        <v>②</v>
      </c>
      <c r="D166" s="3" t="str">
        <f ca="1">CONCATENATE("③",OFFSET('4択入力'!$B$2,$A165,4))</f>
        <v>③</v>
      </c>
      <c r="E166" s="4" t="str">
        <f ca="1">CONCATENATE("④",OFFSET('4択入力'!$B$2,$A165,5))</f>
        <v>④</v>
      </c>
      <c r="F166" s="46"/>
      <c r="G166" s="41"/>
      <c r="H166" s="40"/>
      <c r="I166" s="39"/>
    </row>
    <row r="167" spans="1:9" ht="16" customHeight="1">
      <c r="A167" s="42">
        <v>59</v>
      </c>
      <c r="B167" s="43" t="str">
        <f ca="1">CONCATENATE(OFFSET('4択入力'!$B$2,A167,1),"")</f>
        <v/>
      </c>
      <c r="C167" s="44"/>
      <c r="D167" s="44"/>
      <c r="E167" s="45"/>
      <c r="F167" s="46"/>
      <c r="G167" s="41" t="str">
        <f ca="1">IF(AND($F$1="解答表示",$F167&lt;&gt;0),IF(OFFSET('4択入力'!$H$2,A167,0)=F167,"○","×"),"")</f>
        <v/>
      </c>
      <c r="H167" s="40" t="str">
        <f ca="1">IF($F$1="解答表示",OFFSET('4択入力'!$I$2,$A167,0),"")</f>
        <v/>
      </c>
      <c r="I167" s="39">
        <f ca="1">IF(G167="○",I165+1,0)</f>
        <v>0</v>
      </c>
    </row>
    <row r="168" spans="1:9" ht="16" customHeight="1">
      <c r="A168" s="42"/>
      <c r="B168" s="2" t="str">
        <f ca="1">CONCATENATE("①",OFFSET('4択入力'!$B$2,$A167,2))</f>
        <v>①</v>
      </c>
      <c r="C168" s="3" t="str">
        <f ca="1">CONCATENATE("②",OFFSET('4択入力'!$B$2,$A167,3))</f>
        <v>②</v>
      </c>
      <c r="D168" s="3" t="str">
        <f ca="1">CONCATENATE("③",OFFSET('4択入力'!$B$2,$A167,4))</f>
        <v>③</v>
      </c>
      <c r="E168" s="4" t="str">
        <f ca="1">CONCATENATE("④",OFFSET('4択入力'!$B$2,$A167,5))</f>
        <v>④</v>
      </c>
      <c r="F168" s="46"/>
      <c r="G168" s="41"/>
      <c r="H168" s="40"/>
      <c r="I168" s="39"/>
    </row>
    <row r="169" spans="1:9" ht="16" customHeight="1">
      <c r="A169" s="42">
        <v>60</v>
      </c>
      <c r="B169" s="43" t="str">
        <f ca="1">CONCATENATE(OFFSET('4択入力'!$B$2,A169,1),"")</f>
        <v/>
      </c>
      <c r="C169" s="44"/>
      <c r="D169" s="44"/>
      <c r="E169" s="45"/>
      <c r="F169" s="46"/>
      <c r="G169" s="41" t="str">
        <f ca="1">IF(AND($F$1="解答表示",$F169&lt;&gt;0),IF(OFFSET('4択入力'!$H$2,A169,0)=F169,"○","×"),"")</f>
        <v/>
      </c>
      <c r="H169" s="40" t="str">
        <f ca="1">IF($F$1="解答表示",OFFSET('4択入力'!$I$2,$A169,0),"")</f>
        <v/>
      </c>
      <c r="I169" s="39">
        <f ca="1">IF(G169="○",I167+1,0)</f>
        <v>0</v>
      </c>
    </row>
    <row r="170" spans="1:9" ht="16" customHeight="1" thickBot="1">
      <c r="A170" s="47"/>
      <c r="B170" s="5" t="str">
        <f ca="1">CONCATENATE("①",OFFSET('4択入力'!$B$2,$A169,2))</f>
        <v>①</v>
      </c>
      <c r="C170" s="6" t="str">
        <f ca="1">CONCATENATE("②",OFFSET('4択入力'!$B$2,$A169,3))</f>
        <v>②</v>
      </c>
      <c r="D170" s="6" t="str">
        <f ca="1">CONCATENATE("③",OFFSET('4択入力'!$B$2,$A169,4))</f>
        <v>③</v>
      </c>
      <c r="E170" s="7" t="str">
        <f ca="1">CONCATENATE("④",OFFSET('4択入力'!$B$2,$A169,5))</f>
        <v>④</v>
      </c>
      <c r="F170" s="46"/>
      <c r="G170" s="41"/>
      <c r="H170" s="40"/>
      <c r="I170" s="39"/>
    </row>
    <row r="171" spans="1:9" ht="16" customHeight="1" thickTop="1">
      <c r="A171" s="42">
        <v>61</v>
      </c>
      <c r="B171" s="43" t="str">
        <f ca="1">CONCATENATE(OFFSET('4択入力'!$B$2,A171,1),"")</f>
        <v/>
      </c>
      <c r="C171" s="44"/>
      <c r="D171" s="44"/>
      <c r="E171" s="45"/>
      <c r="F171" s="46"/>
      <c r="G171" s="41" t="str">
        <f ca="1">IF(AND($F$1="解答表示",$F171&lt;&gt;0),IF(OFFSET('4択入力'!$H$2,A171,0)=F171,"○","×"),"")</f>
        <v/>
      </c>
      <c r="H171" s="40" t="str">
        <f ca="1">IF($F$1="解答表示",OFFSET('4択入力'!$I$2,$A171,0),"")</f>
        <v/>
      </c>
      <c r="I171" s="39">
        <f ca="1">IF(G171="○",I169+1,0)</f>
        <v>0</v>
      </c>
    </row>
    <row r="172" spans="1:9" ht="16" customHeight="1">
      <c r="A172" s="42"/>
      <c r="B172" s="2" t="str">
        <f ca="1">CONCATENATE("①",OFFSET('4択入力'!$B$2,$A171,2))</f>
        <v>①</v>
      </c>
      <c r="C172" s="3" t="str">
        <f ca="1">CONCATENATE("②",OFFSET('4択入力'!$B$2,$A171,3))</f>
        <v>②</v>
      </c>
      <c r="D172" s="3" t="str">
        <f ca="1">CONCATENATE("③",OFFSET('4択入力'!$B$2,$A171,4))</f>
        <v>③</v>
      </c>
      <c r="E172" s="4" t="str">
        <f ca="1">CONCATENATE("④",OFFSET('4択入力'!$B$2,$A171,5))</f>
        <v>④</v>
      </c>
      <c r="F172" s="46"/>
      <c r="G172" s="41"/>
      <c r="H172" s="40"/>
      <c r="I172" s="39"/>
    </row>
    <row r="173" spans="1:9" ht="16" customHeight="1">
      <c r="A173" s="42">
        <v>62</v>
      </c>
      <c r="B173" s="43" t="str">
        <f ca="1">CONCATENATE(OFFSET('4択入力'!$B$2,A173,1),"")</f>
        <v/>
      </c>
      <c r="C173" s="44"/>
      <c r="D173" s="44"/>
      <c r="E173" s="45"/>
      <c r="F173" s="46"/>
      <c r="G173" s="41" t="str">
        <f ca="1">IF(AND($F$1="解答表示",$F173&lt;&gt;0),IF(OFFSET('4択入力'!$H$2,A173,0)=F173,"○","×"),"")</f>
        <v/>
      </c>
      <c r="H173" s="40" t="str">
        <f ca="1">IF($F$1="解答表示",OFFSET('4択入力'!$I$2,$A173,0),"")</f>
        <v/>
      </c>
      <c r="I173" s="39">
        <f ca="1">IF(G173="○",I171+1,0)</f>
        <v>0</v>
      </c>
    </row>
    <row r="174" spans="1:9" ht="16" customHeight="1">
      <c r="A174" s="42"/>
      <c r="B174" s="2" t="str">
        <f ca="1">CONCATENATE("①",OFFSET('4択入力'!$B$2,$A173,2))</f>
        <v>①</v>
      </c>
      <c r="C174" s="3" t="str">
        <f ca="1">CONCATENATE("②",OFFSET('4択入力'!$B$2,$A173,3))</f>
        <v>②</v>
      </c>
      <c r="D174" s="3" t="str">
        <f ca="1">CONCATENATE("③",OFFSET('4択入力'!$B$2,$A173,4))</f>
        <v>③</v>
      </c>
      <c r="E174" s="4" t="str">
        <f ca="1">CONCATENATE("④",OFFSET('4択入力'!$B$2,$A173,5))</f>
        <v>④</v>
      </c>
      <c r="F174" s="46"/>
      <c r="G174" s="41"/>
      <c r="H174" s="40"/>
      <c r="I174" s="39"/>
    </row>
    <row r="175" spans="1:9" ht="16" customHeight="1">
      <c r="A175" s="42">
        <v>63</v>
      </c>
      <c r="B175" s="43" t="str">
        <f ca="1">CONCATENATE(OFFSET('4択入力'!$B$2,A175,1),"")</f>
        <v/>
      </c>
      <c r="C175" s="44"/>
      <c r="D175" s="44"/>
      <c r="E175" s="45"/>
      <c r="F175" s="46"/>
      <c r="G175" s="41" t="str">
        <f ca="1">IF(AND($F$1="解答表示",$F175&lt;&gt;0),IF(OFFSET('4択入力'!$H$2,A175,0)=F175,"○","×"),"")</f>
        <v/>
      </c>
      <c r="H175" s="40" t="str">
        <f ca="1">IF($F$1="解答表示",OFFSET('4択入力'!$I$2,$A175,0),"")</f>
        <v/>
      </c>
      <c r="I175" s="39">
        <f ca="1">IF(G175="○",I173+1,0)</f>
        <v>0</v>
      </c>
    </row>
    <row r="176" spans="1:9" ht="16" customHeight="1">
      <c r="A176" s="42"/>
      <c r="B176" s="2" t="str">
        <f ca="1">CONCATENATE("①",OFFSET('4択入力'!$B$2,$A175,2))</f>
        <v>①</v>
      </c>
      <c r="C176" s="3" t="str">
        <f ca="1">CONCATENATE("②",OFFSET('4択入力'!$B$2,$A175,3))</f>
        <v>②</v>
      </c>
      <c r="D176" s="3" t="str">
        <f ca="1">CONCATENATE("③",OFFSET('4択入力'!$B$2,$A175,4))</f>
        <v>③</v>
      </c>
      <c r="E176" s="4" t="str">
        <f ca="1">CONCATENATE("④",OFFSET('4択入力'!$B$2,$A175,5))</f>
        <v>④</v>
      </c>
      <c r="F176" s="46"/>
      <c r="G176" s="41"/>
      <c r="H176" s="40"/>
      <c r="I176" s="39"/>
    </row>
    <row r="177" spans="1:9" ht="16" customHeight="1">
      <c r="A177" s="42">
        <v>64</v>
      </c>
      <c r="B177" s="43" t="str">
        <f ca="1">CONCATENATE(OFFSET('4択入力'!$B$2,A177,1),"")</f>
        <v/>
      </c>
      <c r="C177" s="44"/>
      <c r="D177" s="44"/>
      <c r="E177" s="45"/>
      <c r="F177" s="46"/>
      <c r="G177" s="41" t="str">
        <f ca="1">IF(AND($F$1="解答表示",$F177&lt;&gt;0),IF(OFFSET('4択入力'!$H$2,A177,0)=F177,"○","×"),"")</f>
        <v/>
      </c>
      <c r="H177" s="40" t="str">
        <f ca="1">IF($F$1="解答表示",OFFSET('4択入力'!$I$2,$A177,0),"")</f>
        <v/>
      </c>
      <c r="I177" s="39">
        <f ca="1">IF(G177="○",I175+1,0)</f>
        <v>0</v>
      </c>
    </row>
    <row r="178" spans="1:9" ht="16" customHeight="1">
      <c r="A178" s="42"/>
      <c r="B178" s="2" t="str">
        <f ca="1">CONCATENATE("①",OFFSET('4択入力'!$B$2,$A177,2))</f>
        <v>①</v>
      </c>
      <c r="C178" s="3" t="str">
        <f ca="1">CONCATENATE("②",OFFSET('4択入力'!$B$2,$A177,3))</f>
        <v>②</v>
      </c>
      <c r="D178" s="3" t="str">
        <f ca="1">CONCATENATE("③",OFFSET('4択入力'!$B$2,$A177,4))</f>
        <v>③</v>
      </c>
      <c r="E178" s="4" t="str">
        <f ca="1">CONCATENATE("④",OFFSET('4択入力'!$B$2,$A177,5))</f>
        <v>④</v>
      </c>
      <c r="F178" s="46"/>
      <c r="G178" s="41"/>
      <c r="H178" s="40"/>
      <c r="I178" s="39"/>
    </row>
    <row r="179" spans="1:9" ht="16" customHeight="1">
      <c r="A179" s="42">
        <v>65</v>
      </c>
      <c r="B179" s="43" t="str">
        <f ca="1">CONCATENATE(OFFSET('4択入力'!$B$2,A179,1),"")</f>
        <v/>
      </c>
      <c r="C179" s="44"/>
      <c r="D179" s="44"/>
      <c r="E179" s="45"/>
      <c r="F179" s="46"/>
      <c r="G179" s="41" t="str">
        <f ca="1">IF(AND($F$1="解答表示",$F179&lt;&gt;0),IF(OFFSET('4択入力'!$H$2,A179,0)=F179,"○","×"),"")</f>
        <v/>
      </c>
      <c r="H179" s="40" t="str">
        <f ca="1">IF($F$1="解答表示",OFFSET('4択入力'!$I$2,$A179,0),"")</f>
        <v/>
      </c>
      <c r="I179" s="39">
        <f ca="1">IF(G179="○",I177+1,0)</f>
        <v>0</v>
      </c>
    </row>
    <row r="180" spans="1:9" ht="16" customHeight="1" thickBot="1">
      <c r="A180" s="47"/>
      <c r="B180" s="5" t="str">
        <f ca="1">CONCATENATE("①",OFFSET('4択入力'!$B$2,$A179,2))</f>
        <v>①</v>
      </c>
      <c r="C180" s="6" t="str">
        <f ca="1">CONCATENATE("②",OFFSET('4択入力'!$B$2,$A179,3))</f>
        <v>②</v>
      </c>
      <c r="D180" s="6" t="str">
        <f ca="1">CONCATENATE("③",OFFSET('4択入力'!$B$2,$A179,4))</f>
        <v>③</v>
      </c>
      <c r="E180" s="7" t="str">
        <f ca="1">CONCATENATE("④",OFFSET('4択入力'!$B$2,$A179,5))</f>
        <v>④</v>
      </c>
      <c r="F180" s="46"/>
      <c r="G180" s="41"/>
      <c r="H180" s="40"/>
      <c r="I180" s="39"/>
    </row>
    <row r="181" spans="1:9" ht="16" customHeight="1" thickTop="1">
      <c r="A181" s="42">
        <v>66</v>
      </c>
      <c r="B181" s="43" t="str">
        <f ca="1">CONCATENATE(OFFSET('4択入力'!$B$2,A181,1),"")</f>
        <v/>
      </c>
      <c r="C181" s="44"/>
      <c r="D181" s="44"/>
      <c r="E181" s="45"/>
      <c r="F181" s="46"/>
      <c r="G181" s="41" t="str">
        <f ca="1">IF(AND($F$1="解答表示",$F181&lt;&gt;0),IF(OFFSET('4択入力'!$H$2,A181,0)=F181,"○","×"),"")</f>
        <v/>
      </c>
      <c r="H181" s="40" t="str">
        <f ca="1">IF($F$1="解答表示",OFFSET('4択入力'!$I$2,$A181,0),"")</f>
        <v/>
      </c>
      <c r="I181" s="39">
        <f ca="1">IF(G181="○",I179+1,0)</f>
        <v>0</v>
      </c>
    </row>
    <row r="182" spans="1:9" ht="16" customHeight="1">
      <c r="A182" s="42"/>
      <c r="B182" s="2" t="str">
        <f ca="1">CONCATENATE("①",OFFSET('4択入力'!$B$2,$A181,2))</f>
        <v>①</v>
      </c>
      <c r="C182" s="3" t="str">
        <f ca="1">CONCATENATE("②",OFFSET('4択入力'!$B$2,$A181,3))</f>
        <v>②</v>
      </c>
      <c r="D182" s="3" t="str">
        <f ca="1">CONCATENATE("③",OFFSET('4択入力'!$B$2,$A181,4))</f>
        <v>③</v>
      </c>
      <c r="E182" s="4" t="str">
        <f ca="1">CONCATENATE("④",OFFSET('4択入力'!$B$2,$A181,5))</f>
        <v>④</v>
      </c>
      <c r="F182" s="46"/>
      <c r="G182" s="41"/>
      <c r="H182" s="40"/>
      <c r="I182" s="39"/>
    </row>
    <row r="183" spans="1:9" ht="16" customHeight="1">
      <c r="A183" s="42">
        <v>67</v>
      </c>
      <c r="B183" s="43" t="str">
        <f ca="1">CONCATENATE(OFFSET('4択入力'!$B$2,A183,1),"")</f>
        <v/>
      </c>
      <c r="C183" s="44"/>
      <c r="D183" s="44"/>
      <c r="E183" s="45"/>
      <c r="F183" s="46"/>
      <c r="G183" s="41" t="str">
        <f ca="1">IF(AND($F$1="解答表示",$F183&lt;&gt;0),IF(OFFSET('4択入力'!$H$2,A183,0)=F183,"○","×"),"")</f>
        <v/>
      </c>
      <c r="H183" s="40" t="str">
        <f ca="1">IF($F$1="解答表示",OFFSET('4択入力'!$I$2,$A183,0),"")</f>
        <v/>
      </c>
      <c r="I183" s="39">
        <f ca="1">IF(G183="○",I181+1,0)</f>
        <v>0</v>
      </c>
    </row>
    <row r="184" spans="1:9" ht="16" customHeight="1">
      <c r="A184" s="42"/>
      <c r="B184" s="2" t="str">
        <f ca="1">CONCATENATE("①",OFFSET('4択入力'!$B$2,$A183,2))</f>
        <v>①</v>
      </c>
      <c r="C184" s="3" t="str">
        <f ca="1">CONCATENATE("②",OFFSET('4択入力'!$B$2,$A183,3))</f>
        <v>②</v>
      </c>
      <c r="D184" s="3" t="str">
        <f ca="1">CONCATENATE("③",OFFSET('4択入力'!$B$2,$A183,4))</f>
        <v>③</v>
      </c>
      <c r="E184" s="4" t="str">
        <f ca="1">CONCATENATE("④",OFFSET('4択入力'!$B$2,$A183,5))</f>
        <v>④</v>
      </c>
      <c r="F184" s="46"/>
      <c r="G184" s="41"/>
      <c r="H184" s="40"/>
      <c r="I184" s="39"/>
    </row>
    <row r="185" spans="1:9" ht="16" customHeight="1">
      <c r="A185" s="42">
        <v>68</v>
      </c>
      <c r="B185" s="43" t="str">
        <f ca="1">CONCATENATE(OFFSET('4択入力'!$B$2,A185,1),"")</f>
        <v/>
      </c>
      <c r="C185" s="44"/>
      <c r="D185" s="44"/>
      <c r="E185" s="45"/>
      <c r="F185" s="46"/>
      <c r="G185" s="41" t="str">
        <f ca="1">IF(AND($F$1="解答表示",$F185&lt;&gt;0),IF(OFFSET('4択入力'!$H$2,A185,0)=F185,"○","×"),"")</f>
        <v/>
      </c>
      <c r="H185" s="40" t="str">
        <f ca="1">IF($F$1="解答表示",OFFSET('4択入力'!$I$2,$A185,0),"")</f>
        <v/>
      </c>
      <c r="I185" s="39">
        <f ca="1">IF(G185="○",I183+1,0)</f>
        <v>0</v>
      </c>
    </row>
    <row r="186" spans="1:9" ht="16" customHeight="1">
      <c r="A186" s="42"/>
      <c r="B186" s="2" t="str">
        <f ca="1">CONCATENATE("①",OFFSET('4択入力'!$B$2,$A185,2))</f>
        <v>①</v>
      </c>
      <c r="C186" s="3" t="str">
        <f ca="1">CONCATENATE("②",OFFSET('4択入力'!$B$2,$A185,3))</f>
        <v>②</v>
      </c>
      <c r="D186" s="3" t="str">
        <f ca="1">CONCATENATE("③",OFFSET('4択入力'!$B$2,$A185,4))</f>
        <v>③</v>
      </c>
      <c r="E186" s="4" t="str">
        <f ca="1">CONCATENATE("④",OFFSET('4択入力'!$B$2,$A185,5))</f>
        <v>④</v>
      </c>
      <c r="F186" s="46"/>
      <c r="G186" s="41"/>
      <c r="H186" s="40"/>
      <c r="I186" s="39"/>
    </row>
    <row r="187" spans="1:9" ht="16" customHeight="1">
      <c r="A187" s="42">
        <v>69</v>
      </c>
      <c r="B187" s="43" t="str">
        <f ca="1">CONCATENATE(OFFSET('4択入力'!$B$2,A187,1),"")</f>
        <v/>
      </c>
      <c r="C187" s="44"/>
      <c r="D187" s="44"/>
      <c r="E187" s="45"/>
      <c r="F187" s="46"/>
      <c r="G187" s="41" t="str">
        <f ca="1">IF(AND($F$1="解答表示",$F187&lt;&gt;0),IF(OFFSET('4択入力'!$H$2,A187,0)=F187,"○","×"),"")</f>
        <v/>
      </c>
      <c r="H187" s="40" t="str">
        <f ca="1">IF($F$1="解答表示",OFFSET('4択入力'!$I$2,$A187,0),"")</f>
        <v/>
      </c>
      <c r="I187" s="39">
        <f ca="1">IF(G187="○",I185+1,0)</f>
        <v>0</v>
      </c>
    </row>
    <row r="188" spans="1:9" ht="16" customHeight="1">
      <c r="A188" s="42"/>
      <c r="B188" s="2" t="str">
        <f ca="1">CONCATENATE("①",OFFSET('4択入力'!$B$2,$A187,2))</f>
        <v>①</v>
      </c>
      <c r="C188" s="3" t="str">
        <f ca="1">CONCATENATE("②",OFFSET('4択入力'!$B$2,$A187,3))</f>
        <v>②</v>
      </c>
      <c r="D188" s="3" t="str">
        <f ca="1">CONCATENATE("③",OFFSET('4択入力'!$B$2,$A187,4))</f>
        <v>③</v>
      </c>
      <c r="E188" s="4" t="str">
        <f ca="1">CONCATENATE("④",OFFSET('4択入力'!$B$2,$A187,5))</f>
        <v>④</v>
      </c>
      <c r="F188" s="46"/>
      <c r="G188" s="41"/>
      <c r="H188" s="40"/>
      <c r="I188" s="39"/>
    </row>
    <row r="189" spans="1:9" ht="16" customHeight="1">
      <c r="A189" s="42">
        <v>70</v>
      </c>
      <c r="B189" s="43" t="str">
        <f ca="1">CONCATENATE(OFFSET('4択入力'!$B$2,A189,1),"")</f>
        <v/>
      </c>
      <c r="C189" s="44"/>
      <c r="D189" s="44"/>
      <c r="E189" s="45"/>
      <c r="F189" s="46"/>
      <c r="G189" s="41" t="str">
        <f ca="1">IF(AND($F$1="解答表示",$F189&lt;&gt;0),IF(OFFSET('4択入力'!$H$2,A189,0)=F189,"○","×"),"")</f>
        <v/>
      </c>
      <c r="H189" s="40" t="str">
        <f ca="1">IF($F$1="解答表示",OFFSET('4択入力'!$I$2,$A189,0),"")</f>
        <v/>
      </c>
      <c r="I189" s="39">
        <f ca="1">IF(G189="○",I187+1,0)</f>
        <v>0</v>
      </c>
    </row>
    <row r="190" spans="1:9" ht="16" customHeight="1" thickBot="1">
      <c r="A190" s="47"/>
      <c r="B190" s="5" t="str">
        <f ca="1">CONCATENATE("①",OFFSET('4択入力'!$B$2,$A189,2))</f>
        <v>①</v>
      </c>
      <c r="C190" s="6" t="str">
        <f ca="1">CONCATENATE("②",OFFSET('4択入力'!$B$2,$A189,3))</f>
        <v>②</v>
      </c>
      <c r="D190" s="6" t="str">
        <f ca="1">CONCATENATE("③",OFFSET('4択入力'!$B$2,$A189,4))</f>
        <v>③</v>
      </c>
      <c r="E190" s="7" t="str">
        <f ca="1">CONCATENATE("④",OFFSET('4択入力'!$B$2,$A189,5))</f>
        <v>④</v>
      </c>
      <c r="F190" s="46"/>
      <c r="G190" s="41"/>
      <c r="H190" s="40"/>
      <c r="I190" s="39"/>
    </row>
    <row r="191" spans="1:9" ht="16" customHeight="1" thickTop="1">
      <c r="A191" s="42">
        <v>71</v>
      </c>
      <c r="B191" s="43" t="str">
        <f ca="1">CONCATENATE(OFFSET('4択入力'!$B$2,A191,1),"")</f>
        <v/>
      </c>
      <c r="C191" s="44"/>
      <c r="D191" s="44"/>
      <c r="E191" s="45"/>
      <c r="F191" s="46"/>
      <c r="G191" s="41" t="str">
        <f ca="1">IF(AND($F$1="解答表示",$F191&lt;&gt;0),IF(OFFSET('4択入力'!$H$2,A191,0)=F191,"○","×"),"")</f>
        <v/>
      </c>
      <c r="H191" s="40" t="str">
        <f ca="1">IF($F$1="解答表示",OFFSET('4択入力'!$I$2,$A191,0),"")</f>
        <v/>
      </c>
      <c r="I191" s="39">
        <f ca="1">IF(G191="○",I189+1,0)</f>
        <v>0</v>
      </c>
    </row>
    <row r="192" spans="1:9" ht="16" customHeight="1">
      <c r="A192" s="42"/>
      <c r="B192" s="2" t="str">
        <f ca="1">CONCATENATE("①",OFFSET('4択入力'!$B$2,$A191,2))</f>
        <v>①</v>
      </c>
      <c r="C192" s="3" t="str">
        <f ca="1">CONCATENATE("②",OFFSET('4択入力'!$B$2,$A191,3))</f>
        <v>②</v>
      </c>
      <c r="D192" s="3" t="str">
        <f ca="1">CONCATENATE("③",OFFSET('4択入力'!$B$2,$A191,4))</f>
        <v>③</v>
      </c>
      <c r="E192" s="4" t="str">
        <f ca="1">CONCATENATE("④",OFFSET('4択入力'!$B$2,$A191,5))</f>
        <v>④</v>
      </c>
      <c r="F192" s="46"/>
      <c r="G192" s="41"/>
      <c r="H192" s="40"/>
      <c r="I192" s="39"/>
    </row>
    <row r="193" spans="1:9" ht="16" customHeight="1">
      <c r="A193" s="42">
        <v>72</v>
      </c>
      <c r="B193" s="43" t="str">
        <f ca="1">CONCATENATE(OFFSET('4択入力'!$B$2,A193,1),"")</f>
        <v/>
      </c>
      <c r="C193" s="44"/>
      <c r="D193" s="44"/>
      <c r="E193" s="45"/>
      <c r="F193" s="46"/>
      <c r="G193" s="41" t="str">
        <f ca="1">IF(AND($F$1="解答表示",$F193&lt;&gt;0),IF(OFFSET('4択入力'!$H$2,A193,0)=F193,"○","×"),"")</f>
        <v/>
      </c>
      <c r="H193" s="40" t="str">
        <f ca="1">IF($F$1="解答表示",OFFSET('4択入力'!$I$2,$A193,0),"")</f>
        <v/>
      </c>
      <c r="I193" s="39">
        <f ca="1">IF(G193="○",I191+1,0)</f>
        <v>0</v>
      </c>
    </row>
    <row r="194" spans="1:9" ht="16" customHeight="1">
      <c r="A194" s="42"/>
      <c r="B194" s="2" t="str">
        <f ca="1">CONCATENATE("①",OFFSET('4択入力'!$B$2,$A193,2))</f>
        <v>①</v>
      </c>
      <c r="C194" s="3" t="str">
        <f ca="1">CONCATENATE("②",OFFSET('4択入力'!$B$2,$A193,3))</f>
        <v>②</v>
      </c>
      <c r="D194" s="3" t="str">
        <f ca="1">CONCATENATE("③",OFFSET('4択入力'!$B$2,$A193,4))</f>
        <v>③</v>
      </c>
      <c r="E194" s="4" t="str">
        <f ca="1">CONCATENATE("④",OFFSET('4択入力'!$B$2,$A193,5))</f>
        <v>④</v>
      </c>
      <c r="F194" s="46"/>
      <c r="G194" s="41"/>
      <c r="H194" s="40"/>
      <c r="I194" s="39"/>
    </row>
    <row r="195" spans="1:9" ht="16" customHeight="1">
      <c r="A195" s="42">
        <v>73</v>
      </c>
      <c r="B195" s="43" t="str">
        <f ca="1">CONCATENATE(OFFSET('4択入力'!$B$2,A195,1),"")</f>
        <v/>
      </c>
      <c r="C195" s="44"/>
      <c r="D195" s="44"/>
      <c r="E195" s="45"/>
      <c r="F195" s="46"/>
      <c r="G195" s="41" t="str">
        <f ca="1">IF(AND($F$1="解答表示",$F195&lt;&gt;0),IF(OFFSET('4択入力'!$H$2,A195,0)=F195,"○","×"),"")</f>
        <v/>
      </c>
      <c r="H195" s="40" t="str">
        <f ca="1">IF($F$1="解答表示",OFFSET('4択入力'!$I$2,$A195,0),"")</f>
        <v/>
      </c>
      <c r="I195" s="39">
        <f ca="1">IF(G195="○",I193+1,0)</f>
        <v>0</v>
      </c>
    </row>
    <row r="196" spans="1:9" ht="16" customHeight="1">
      <c r="A196" s="42"/>
      <c r="B196" s="2" t="str">
        <f ca="1">CONCATENATE("①",OFFSET('4択入力'!$B$2,$A195,2))</f>
        <v>①</v>
      </c>
      <c r="C196" s="3" t="str">
        <f ca="1">CONCATENATE("②",OFFSET('4択入力'!$B$2,$A195,3))</f>
        <v>②</v>
      </c>
      <c r="D196" s="3" t="str">
        <f ca="1">CONCATENATE("③",OFFSET('4択入力'!$B$2,$A195,4))</f>
        <v>③</v>
      </c>
      <c r="E196" s="4" t="str">
        <f ca="1">CONCATENATE("④",OFFSET('4択入力'!$B$2,$A195,5))</f>
        <v>④</v>
      </c>
      <c r="F196" s="46"/>
      <c r="G196" s="41"/>
      <c r="H196" s="40"/>
      <c r="I196" s="39"/>
    </row>
    <row r="197" spans="1:9" ht="16" customHeight="1">
      <c r="A197" s="42">
        <v>74</v>
      </c>
      <c r="B197" s="43" t="str">
        <f ca="1">CONCATENATE(OFFSET('4択入力'!$B$2,A197,1),"")</f>
        <v/>
      </c>
      <c r="C197" s="44"/>
      <c r="D197" s="44"/>
      <c r="E197" s="45"/>
      <c r="F197" s="46"/>
      <c r="G197" s="41" t="str">
        <f ca="1">IF(AND($F$1="解答表示",$F197&lt;&gt;0),IF(OFFSET('4択入力'!$H$2,A197,0)=F197,"○","×"),"")</f>
        <v/>
      </c>
      <c r="H197" s="40" t="str">
        <f ca="1">IF($F$1="解答表示",OFFSET('4択入力'!$I$2,$A197,0),"")</f>
        <v/>
      </c>
      <c r="I197" s="39">
        <f ca="1">IF(G197="○",I195+1,0)</f>
        <v>0</v>
      </c>
    </row>
    <row r="198" spans="1:9" ht="16" customHeight="1">
      <c r="A198" s="42"/>
      <c r="B198" s="2" t="str">
        <f ca="1">CONCATENATE("①",OFFSET('4択入力'!$B$2,$A197,2))</f>
        <v>①</v>
      </c>
      <c r="C198" s="3" t="str">
        <f ca="1">CONCATENATE("②",OFFSET('4択入力'!$B$2,$A197,3))</f>
        <v>②</v>
      </c>
      <c r="D198" s="3" t="str">
        <f ca="1">CONCATENATE("③",OFFSET('4択入力'!$B$2,$A197,4))</f>
        <v>③</v>
      </c>
      <c r="E198" s="4" t="str">
        <f ca="1">CONCATENATE("④",OFFSET('4択入力'!$B$2,$A197,5))</f>
        <v>④</v>
      </c>
      <c r="F198" s="46"/>
      <c r="G198" s="41"/>
      <c r="H198" s="40"/>
      <c r="I198" s="39"/>
    </row>
    <row r="199" spans="1:9" ht="16" customHeight="1">
      <c r="A199" s="42">
        <v>75</v>
      </c>
      <c r="B199" s="43" t="str">
        <f ca="1">CONCATENATE(OFFSET('4択入力'!$B$2,A199,1),"")</f>
        <v/>
      </c>
      <c r="C199" s="44"/>
      <c r="D199" s="44"/>
      <c r="E199" s="45"/>
      <c r="F199" s="46"/>
      <c r="G199" s="41" t="str">
        <f ca="1">IF(AND($F$1="解答表示",$F199&lt;&gt;0),IF(OFFSET('4択入力'!$H$2,A199,0)=F199,"○","×"),"")</f>
        <v/>
      </c>
      <c r="H199" s="40" t="str">
        <f ca="1">IF($F$1="解答表示",OFFSET('4択入力'!$I$2,$A199,0),"")</f>
        <v/>
      </c>
      <c r="I199" s="39">
        <f ca="1">IF(G199="○",I197+1,0)</f>
        <v>0</v>
      </c>
    </row>
    <row r="200" spans="1:9" ht="16" customHeight="1">
      <c r="A200" s="42"/>
      <c r="B200" s="2" t="str">
        <f ca="1">CONCATENATE("①",OFFSET('4択入力'!$B$2,$A199,2))</f>
        <v>①</v>
      </c>
      <c r="C200" s="3" t="str">
        <f ca="1">CONCATENATE("②",OFFSET('4択入力'!$B$2,$A199,3))</f>
        <v>②</v>
      </c>
      <c r="D200" s="3" t="str">
        <f ca="1">CONCATENATE("③",OFFSET('4択入力'!$B$2,$A199,4))</f>
        <v>③</v>
      </c>
      <c r="E200" s="4" t="str">
        <f ca="1">CONCATENATE("④",OFFSET('4択入力'!$B$2,$A199,5))</f>
        <v>④</v>
      </c>
      <c r="F200" s="46"/>
      <c r="G200" s="41"/>
      <c r="H200" s="40"/>
      <c r="I200" s="39"/>
    </row>
    <row r="201" spans="1:9" ht="16" customHeight="1">
      <c r="A201" s="42">
        <v>76</v>
      </c>
      <c r="B201" s="43" t="str">
        <f ca="1">CONCATENATE(OFFSET('4択入力'!$B$2,A201,1),"")</f>
        <v/>
      </c>
      <c r="C201" s="44"/>
      <c r="D201" s="44"/>
      <c r="E201" s="45"/>
      <c r="F201" s="46"/>
      <c r="G201" s="41" t="str">
        <f ca="1">IF(AND($F$1="解答表示",$F201&lt;&gt;0),IF(OFFSET('4択入力'!$H$2,A201,0)=F201,"○","×"),"")</f>
        <v/>
      </c>
      <c r="H201" s="40" t="str">
        <f ca="1">IF($F$1="解答表示",OFFSET('4択入力'!$I$2,$A201,0),"")</f>
        <v/>
      </c>
      <c r="I201" s="39">
        <f ca="1">IF(G201="○",I199+1,0)</f>
        <v>0</v>
      </c>
    </row>
    <row r="202" spans="1:9" ht="16" customHeight="1">
      <c r="A202" s="42"/>
      <c r="B202" s="2" t="str">
        <f ca="1">CONCATENATE("①",OFFSET('4択入力'!$B$2,$A201,2))</f>
        <v>①</v>
      </c>
      <c r="C202" s="3" t="str">
        <f ca="1">CONCATENATE("②",OFFSET('4択入力'!$B$2,$A201,3))</f>
        <v>②</v>
      </c>
      <c r="D202" s="3" t="str">
        <f ca="1">CONCATENATE("③",OFFSET('4択入力'!$B$2,$A201,4))</f>
        <v>③</v>
      </c>
      <c r="E202" s="4" t="str">
        <f ca="1">CONCATENATE("④",OFFSET('4択入力'!$B$2,$A201,5))</f>
        <v>④</v>
      </c>
      <c r="F202" s="46"/>
      <c r="G202" s="41"/>
      <c r="H202" s="40"/>
      <c r="I202" s="39"/>
    </row>
    <row r="203" spans="1:9" ht="16" customHeight="1">
      <c r="A203" s="42">
        <v>77</v>
      </c>
      <c r="B203" s="43" t="str">
        <f ca="1">CONCATENATE(OFFSET('4択入力'!$B$2,A203,1),"")</f>
        <v/>
      </c>
      <c r="C203" s="44"/>
      <c r="D203" s="44"/>
      <c r="E203" s="45"/>
      <c r="F203" s="46"/>
      <c r="G203" s="41" t="str">
        <f ca="1">IF(AND($F$1="解答表示",$F203&lt;&gt;0),IF(OFFSET('4択入力'!$H$2,A203,0)=F203,"○","×"),"")</f>
        <v/>
      </c>
      <c r="H203" s="40" t="str">
        <f ca="1">IF($F$1="解答表示",OFFSET('4択入力'!$I$2,$A203,0),"")</f>
        <v/>
      </c>
      <c r="I203" s="39">
        <f ca="1">IF(G203="○",I201+1,0)</f>
        <v>0</v>
      </c>
    </row>
    <row r="204" spans="1:9" ht="16" customHeight="1">
      <c r="A204" s="42"/>
      <c r="B204" s="2" t="str">
        <f ca="1">CONCATENATE("①",OFFSET('4択入力'!$B$2,$A203,2))</f>
        <v>①</v>
      </c>
      <c r="C204" s="3" t="str">
        <f ca="1">CONCATENATE("②",OFFSET('4択入力'!$B$2,$A203,3))</f>
        <v>②</v>
      </c>
      <c r="D204" s="3" t="str">
        <f ca="1">CONCATENATE("③",OFFSET('4択入力'!$B$2,$A203,4))</f>
        <v>③</v>
      </c>
      <c r="E204" s="4" t="str">
        <f ca="1">CONCATENATE("④",OFFSET('4択入力'!$B$2,$A203,5))</f>
        <v>④</v>
      </c>
      <c r="F204" s="46"/>
      <c r="G204" s="41"/>
      <c r="H204" s="40"/>
      <c r="I204" s="39"/>
    </row>
    <row r="205" spans="1:9" ht="16" customHeight="1">
      <c r="A205" s="42">
        <v>78</v>
      </c>
      <c r="B205" s="43" t="str">
        <f ca="1">CONCATENATE(OFFSET('4択入力'!$B$2,A205,1),"")</f>
        <v/>
      </c>
      <c r="C205" s="44"/>
      <c r="D205" s="44"/>
      <c r="E205" s="45"/>
      <c r="F205" s="46"/>
      <c r="G205" s="41" t="str">
        <f ca="1">IF(AND($F$1="解答表示",$F205&lt;&gt;0),IF(OFFSET('4択入力'!$H$2,A205,0)=F205,"○","×"),"")</f>
        <v/>
      </c>
      <c r="H205" s="40" t="str">
        <f ca="1">IF($F$1="解答表示",OFFSET('4択入力'!$I$2,$A205,0),"")</f>
        <v/>
      </c>
      <c r="I205" s="39">
        <f ca="1">IF(G205="○",I203+1,0)</f>
        <v>0</v>
      </c>
    </row>
    <row r="206" spans="1:9" ht="16" customHeight="1">
      <c r="A206" s="42"/>
      <c r="B206" s="2" t="str">
        <f ca="1">CONCATENATE("①",OFFSET('4択入力'!$B$2,$A205,2))</f>
        <v>①</v>
      </c>
      <c r="C206" s="3" t="str">
        <f ca="1">CONCATENATE("②",OFFSET('4択入力'!$B$2,$A205,3))</f>
        <v>②</v>
      </c>
      <c r="D206" s="3" t="str">
        <f ca="1">CONCATENATE("③",OFFSET('4択入力'!$B$2,$A205,4))</f>
        <v>③</v>
      </c>
      <c r="E206" s="4" t="str">
        <f ca="1">CONCATENATE("④",OFFSET('4択入力'!$B$2,$A205,5))</f>
        <v>④</v>
      </c>
      <c r="F206" s="46"/>
      <c r="G206" s="41"/>
      <c r="H206" s="40"/>
      <c r="I206" s="39"/>
    </row>
    <row r="207" spans="1:9" ht="16" customHeight="1">
      <c r="A207" s="42">
        <v>79</v>
      </c>
      <c r="B207" s="43" t="str">
        <f ca="1">CONCATENATE(OFFSET('4択入力'!$B$2,A207,1),"")</f>
        <v/>
      </c>
      <c r="C207" s="44"/>
      <c r="D207" s="44"/>
      <c r="E207" s="45"/>
      <c r="F207" s="46"/>
      <c r="G207" s="41" t="str">
        <f ca="1">IF(AND($F$1="解答表示",$F207&lt;&gt;0),IF(OFFSET('4択入力'!$H$2,A207,0)=F207,"○","×"),"")</f>
        <v/>
      </c>
      <c r="H207" s="40" t="str">
        <f ca="1">IF($F$1="解答表示",OFFSET('4択入力'!$I$2,$A207,0),"")</f>
        <v/>
      </c>
      <c r="I207" s="39">
        <f ca="1">IF(G207="○",I205+1,0)</f>
        <v>0</v>
      </c>
    </row>
    <row r="208" spans="1:9" ht="16" customHeight="1">
      <c r="A208" s="42"/>
      <c r="B208" s="2" t="str">
        <f ca="1">CONCATENATE("①",OFFSET('4択入力'!$B$2,$A207,2))</f>
        <v>①</v>
      </c>
      <c r="C208" s="3" t="str">
        <f ca="1">CONCATENATE("②",OFFSET('4択入力'!$B$2,$A207,3))</f>
        <v>②</v>
      </c>
      <c r="D208" s="3" t="str">
        <f ca="1">CONCATENATE("③",OFFSET('4択入力'!$B$2,$A207,4))</f>
        <v>③</v>
      </c>
      <c r="E208" s="4" t="str">
        <f ca="1">CONCATENATE("④",OFFSET('4択入力'!$B$2,$A207,5))</f>
        <v>④</v>
      </c>
      <c r="F208" s="46"/>
      <c r="G208" s="41"/>
      <c r="H208" s="40"/>
      <c r="I208" s="39"/>
    </row>
    <row r="209" spans="1:9" ht="16" customHeight="1">
      <c r="A209" s="42">
        <v>80</v>
      </c>
      <c r="B209" s="43" t="str">
        <f ca="1">CONCATENATE(OFFSET('4択入力'!$B$2,A209,1),"")</f>
        <v/>
      </c>
      <c r="C209" s="44"/>
      <c r="D209" s="44"/>
      <c r="E209" s="45"/>
      <c r="F209" s="46"/>
      <c r="G209" s="41" t="str">
        <f ca="1">IF(AND($F$1="解答表示",$F209&lt;&gt;0),IF(OFFSET('4択入力'!$H$2,A209,0)=F209,"○","×"),"")</f>
        <v/>
      </c>
      <c r="H209" s="40" t="str">
        <f ca="1">IF($F$1="解答表示",OFFSET('4択入力'!$I$2,$A209,0),"")</f>
        <v/>
      </c>
      <c r="I209" s="39">
        <f ca="1">IF(G209="○",I207+1,0)</f>
        <v>0</v>
      </c>
    </row>
    <row r="210" spans="1:9" ht="16" customHeight="1" thickBot="1">
      <c r="A210" s="47"/>
      <c r="B210" s="5" t="str">
        <f ca="1">CONCATENATE("①",OFFSET('4択入力'!$B$2,$A209,2))</f>
        <v>①</v>
      </c>
      <c r="C210" s="6" t="str">
        <f ca="1">CONCATENATE("②",OFFSET('4択入力'!$B$2,$A209,3))</f>
        <v>②</v>
      </c>
      <c r="D210" s="6" t="str">
        <f ca="1">CONCATENATE("③",OFFSET('4択入力'!$B$2,$A209,4))</f>
        <v>③</v>
      </c>
      <c r="E210" s="7" t="str">
        <f ca="1">CONCATENATE("④",OFFSET('4択入力'!$B$2,$A209,5))</f>
        <v>④</v>
      </c>
      <c r="F210" s="46"/>
      <c r="G210" s="41"/>
      <c r="H210" s="40"/>
      <c r="I210" s="39"/>
    </row>
    <row r="211" spans="1:9" ht="16" customHeight="1" thickTop="1">
      <c r="A211" s="42">
        <v>81</v>
      </c>
      <c r="B211" s="43" t="str">
        <f ca="1">CONCATENATE(OFFSET('4択入力'!$B$2,A211,1),"")</f>
        <v/>
      </c>
      <c r="C211" s="44"/>
      <c r="D211" s="44"/>
      <c r="E211" s="45"/>
      <c r="F211" s="46"/>
      <c r="G211" s="41" t="str">
        <f ca="1">IF(AND($F$1="解答表示",$F211&lt;&gt;0),IF(OFFSET('4択入力'!$H$2,A211,0)=F211,"○","×"),"")</f>
        <v/>
      </c>
      <c r="H211" s="40" t="str">
        <f ca="1">IF($F$1="解答表示",OFFSET('4択入力'!$I$2,$A211,0),"")</f>
        <v/>
      </c>
      <c r="I211" s="39">
        <f ca="1">IF(G211="○",I209+1,0)</f>
        <v>0</v>
      </c>
    </row>
    <row r="212" spans="1:9" ht="16" customHeight="1">
      <c r="A212" s="42"/>
      <c r="B212" s="2" t="str">
        <f ca="1">CONCATENATE("①",OFFSET('4択入力'!$B$2,$A211,2))</f>
        <v>①</v>
      </c>
      <c r="C212" s="3" t="str">
        <f ca="1">CONCATENATE("②",OFFSET('4択入力'!$B$2,$A211,3))</f>
        <v>②</v>
      </c>
      <c r="D212" s="3" t="str">
        <f ca="1">CONCATENATE("③",OFFSET('4択入力'!$B$2,$A211,4))</f>
        <v>③</v>
      </c>
      <c r="E212" s="4" t="str">
        <f ca="1">CONCATENATE("④",OFFSET('4択入力'!$B$2,$A211,5))</f>
        <v>④</v>
      </c>
      <c r="F212" s="46"/>
      <c r="G212" s="41"/>
      <c r="H212" s="40"/>
      <c r="I212" s="39"/>
    </row>
    <row r="213" spans="1:9" ht="16" customHeight="1">
      <c r="A213" s="42">
        <v>82</v>
      </c>
      <c r="B213" s="43" t="str">
        <f ca="1">CONCATENATE(OFFSET('4択入力'!$B$2,A213,1),"")</f>
        <v/>
      </c>
      <c r="C213" s="44"/>
      <c r="D213" s="44"/>
      <c r="E213" s="45"/>
      <c r="F213" s="46"/>
      <c r="G213" s="41" t="str">
        <f ca="1">IF(AND($F$1="解答表示",$F213&lt;&gt;0),IF(OFFSET('4択入力'!$H$2,A213,0)=F213,"○","×"),"")</f>
        <v/>
      </c>
      <c r="H213" s="40" t="str">
        <f ca="1">IF($F$1="解答表示",OFFSET('4択入力'!$I$2,$A213,0),"")</f>
        <v/>
      </c>
      <c r="I213" s="39">
        <f ca="1">IF(G213="○",I211+1,0)</f>
        <v>0</v>
      </c>
    </row>
    <row r="214" spans="1:9" ht="16" customHeight="1">
      <c r="A214" s="42"/>
      <c r="B214" s="2" t="str">
        <f ca="1">CONCATENATE("①",OFFSET('4択入力'!$B$2,$A213,2))</f>
        <v>①</v>
      </c>
      <c r="C214" s="3" t="str">
        <f ca="1">CONCATENATE("②",OFFSET('4択入力'!$B$2,$A213,3))</f>
        <v>②</v>
      </c>
      <c r="D214" s="3" t="str">
        <f ca="1">CONCATENATE("③",OFFSET('4択入力'!$B$2,$A213,4))</f>
        <v>③</v>
      </c>
      <c r="E214" s="4" t="str">
        <f ca="1">CONCATENATE("④",OFFSET('4択入力'!$B$2,$A213,5))</f>
        <v>④</v>
      </c>
      <c r="F214" s="46"/>
      <c r="G214" s="41"/>
      <c r="H214" s="40"/>
      <c r="I214" s="39"/>
    </row>
    <row r="215" spans="1:9" ht="16" customHeight="1">
      <c r="A215" s="42">
        <v>83</v>
      </c>
      <c r="B215" s="43" t="str">
        <f ca="1">CONCATENATE(OFFSET('4択入力'!$B$2,A215,1),"")</f>
        <v/>
      </c>
      <c r="C215" s="44"/>
      <c r="D215" s="44"/>
      <c r="E215" s="45"/>
      <c r="F215" s="46"/>
      <c r="G215" s="41" t="str">
        <f ca="1">IF(AND($F$1="解答表示",$F215&lt;&gt;0),IF(OFFSET('4択入力'!$H$2,A215,0)=F215,"○","×"),"")</f>
        <v/>
      </c>
      <c r="H215" s="40" t="str">
        <f ca="1">IF($F$1="解答表示",OFFSET('4択入力'!$I$2,$A215,0),"")</f>
        <v/>
      </c>
      <c r="I215" s="39">
        <f ca="1">IF(G215="○",I213+1,0)</f>
        <v>0</v>
      </c>
    </row>
    <row r="216" spans="1:9" ht="16" customHeight="1">
      <c r="A216" s="42"/>
      <c r="B216" s="2" t="str">
        <f ca="1">CONCATENATE("①",OFFSET('4択入力'!$B$2,$A215,2))</f>
        <v>①</v>
      </c>
      <c r="C216" s="3" t="str">
        <f ca="1">CONCATENATE("②",OFFSET('4択入力'!$B$2,$A215,3))</f>
        <v>②</v>
      </c>
      <c r="D216" s="3" t="str">
        <f ca="1">CONCATENATE("③",OFFSET('4択入力'!$B$2,$A215,4))</f>
        <v>③</v>
      </c>
      <c r="E216" s="4" t="str">
        <f ca="1">CONCATENATE("④",OFFSET('4択入力'!$B$2,$A215,5))</f>
        <v>④</v>
      </c>
      <c r="F216" s="46"/>
      <c r="G216" s="41"/>
      <c r="H216" s="40"/>
      <c r="I216" s="39"/>
    </row>
    <row r="217" spans="1:9" ht="16" customHeight="1">
      <c r="A217" s="42">
        <v>84</v>
      </c>
      <c r="B217" s="43" t="str">
        <f ca="1">CONCATENATE(OFFSET('4択入力'!$B$2,A217,1),"")</f>
        <v/>
      </c>
      <c r="C217" s="44"/>
      <c r="D217" s="44"/>
      <c r="E217" s="45"/>
      <c r="F217" s="46"/>
      <c r="G217" s="41" t="str">
        <f ca="1">IF(AND($F$1="解答表示",$F217&lt;&gt;0),IF(OFFSET('4択入力'!$H$2,A217,0)=F217,"○","×"),"")</f>
        <v/>
      </c>
      <c r="H217" s="40" t="str">
        <f ca="1">IF($F$1="解答表示",OFFSET('4択入力'!$I$2,$A217,0),"")</f>
        <v/>
      </c>
      <c r="I217" s="39">
        <f ca="1">IF(G217="○",I215+1,0)</f>
        <v>0</v>
      </c>
    </row>
    <row r="218" spans="1:9" ht="16" customHeight="1">
      <c r="A218" s="42"/>
      <c r="B218" s="2" t="str">
        <f ca="1">CONCATENATE("①",OFFSET('4択入力'!$B$2,$A217,2))</f>
        <v>①</v>
      </c>
      <c r="C218" s="3" t="str">
        <f ca="1">CONCATENATE("②",OFFSET('4択入力'!$B$2,$A217,3))</f>
        <v>②</v>
      </c>
      <c r="D218" s="3" t="str">
        <f ca="1">CONCATENATE("③",OFFSET('4択入力'!$B$2,$A217,4))</f>
        <v>③</v>
      </c>
      <c r="E218" s="4" t="str">
        <f ca="1">CONCATENATE("④",OFFSET('4択入力'!$B$2,$A217,5))</f>
        <v>④</v>
      </c>
      <c r="F218" s="46"/>
      <c r="G218" s="41"/>
      <c r="H218" s="40"/>
      <c r="I218" s="39"/>
    </row>
    <row r="219" spans="1:9" ht="16" customHeight="1">
      <c r="A219" s="42">
        <v>85</v>
      </c>
      <c r="B219" s="43" t="str">
        <f ca="1">CONCATENATE(OFFSET('4択入力'!$B$2,A219,1),"")</f>
        <v/>
      </c>
      <c r="C219" s="44"/>
      <c r="D219" s="44"/>
      <c r="E219" s="45"/>
      <c r="F219" s="46"/>
      <c r="G219" s="41" t="str">
        <f ca="1">IF(AND($F$1="解答表示",$F219&lt;&gt;0),IF(OFFSET('4択入力'!$H$2,A219,0)=F219,"○","×"),"")</f>
        <v/>
      </c>
      <c r="H219" s="40" t="str">
        <f ca="1">IF($F$1="解答表示",OFFSET('4択入力'!$I$2,$A219,0),"")</f>
        <v/>
      </c>
      <c r="I219" s="39">
        <f ca="1">IF(G219="○",I217+1,0)</f>
        <v>0</v>
      </c>
    </row>
    <row r="220" spans="1:9" ht="16" customHeight="1" thickBot="1">
      <c r="A220" s="47"/>
      <c r="B220" s="5" t="str">
        <f ca="1">CONCATENATE("①",OFFSET('4択入力'!$B$2,$A219,2))</f>
        <v>①</v>
      </c>
      <c r="C220" s="6" t="str">
        <f ca="1">CONCATENATE("②",OFFSET('4択入力'!$B$2,$A219,3))</f>
        <v>②</v>
      </c>
      <c r="D220" s="6" t="str">
        <f ca="1">CONCATENATE("③",OFFSET('4択入力'!$B$2,$A219,4))</f>
        <v>③</v>
      </c>
      <c r="E220" s="7" t="str">
        <f ca="1">CONCATENATE("④",OFFSET('4択入力'!$B$2,$A219,5))</f>
        <v>④</v>
      </c>
      <c r="F220" s="46"/>
      <c r="G220" s="41"/>
      <c r="H220" s="40"/>
      <c r="I220" s="39"/>
    </row>
    <row r="221" spans="1:9" ht="16" customHeight="1" thickTop="1">
      <c r="A221" s="42">
        <v>86</v>
      </c>
      <c r="B221" s="43" t="str">
        <f ca="1">CONCATENATE(OFFSET('4択入力'!$B$2,A221,1),"")</f>
        <v/>
      </c>
      <c r="C221" s="44"/>
      <c r="D221" s="44"/>
      <c r="E221" s="45"/>
      <c r="F221" s="46"/>
      <c r="G221" s="41" t="str">
        <f ca="1">IF(AND($F$1="解答表示",$F221&lt;&gt;0),IF(OFFSET('4択入力'!$H$2,A221,0)=F221,"○","×"),"")</f>
        <v/>
      </c>
      <c r="H221" s="40" t="str">
        <f ca="1">IF($F$1="解答表示",OFFSET('4択入力'!$I$2,$A221,0),"")</f>
        <v/>
      </c>
      <c r="I221" s="39">
        <f ca="1">IF(G221="○",I219+1,0)</f>
        <v>0</v>
      </c>
    </row>
    <row r="222" spans="1:9" ht="16" customHeight="1">
      <c r="A222" s="42"/>
      <c r="B222" s="2" t="str">
        <f ca="1">CONCATENATE("①",OFFSET('4択入力'!$B$2,$A221,2))</f>
        <v>①</v>
      </c>
      <c r="C222" s="3" t="str">
        <f ca="1">CONCATENATE("②",OFFSET('4択入力'!$B$2,$A221,3))</f>
        <v>②</v>
      </c>
      <c r="D222" s="3" t="str">
        <f ca="1">CONCATENATE("③",OFFSET('4択入力'!$B$2,$A221,4))</f>
        <v>③</v>
      </c>
      <c r="E222" s="4" t="str">
        <f ca="1">CONCATENATE("④",OFFSET('4択入力'!$B$2,$A221,5))</f>
        <v>④</v>
      </c>
      <c r="F222" s="46"/>
      <c r="G222" s="41"/>
      <c r="H222" s="40"/>
      <c r="I222" s="39"/>
    </row>
    <row r="223" spans="1:9" ht="16" customHeight="1">
      <c r="A223" s="42">
        <v>87</v>
      </c>
      <c r="B223" s="43" t="str">
        <f ca="1">CONCATENATE(OFFSET('4択入力'!$B$2,A223,1),"")</f>
        <v/>
      </c>
      <c r="C223" s="44"/>
      <c r="D223" s="44"/>
      <c r="E223" s="45"/>
      <c r="F223" s="46"/>
      <c r="G223" s="41" t="str">
        <f ca="1">IF(AND($F$1="解答表示",$F223&lt;&gt;0),IF(OFFSET('4択入力'!$H$2,A223,0)=F223,"○","×"),"")</f>
        <v/>
      </c>
      <c r="H223" s="40" t="str">
        <f ca="1">IF($F$1="解答表示",OFFSET('4択入力'!$I$2,$A223,0),"")</f>
        <v/>
      </c>
      <c r="I223" s="39">
        <f ca="1">IF(G223="○",I221+1,0)</f>
        <v>0</v>
      </c>
    </row>
    <row r="224" spans="1:9" ht="16" customHeight="1">
      <c r="A224" s="42"/>
      <c r="B224" s="2" t="str">
        <f ca="1">CONCATENATE("①",OFFSET('4択入力'!$B$2,$A223,2))</f>
        <v>①</v>
      </c>
      <c r="C224" s="3" t="str">
        <f ca="1">CONCATENATE("②",OFFSET('4択入力'!$B$2,$A223,3))</f>
        <v>②</v>
      </c>
      <c r="D224" s="3" t="str">
        <f ca="1">CONCATENATE("③",OFFSET('4択入力'!$B$2,$A223,4))</f>
        <v>③</v>
      </c>
      <c r="E224" s="4" t="str">
        <f ca="1">CONCATENATE("④",OFFSET('4択入力'!$B$2,$A223,5))</f>
        <v>④</v>
      </c>
      <c r="F224" s="46"/>
      <c r="G224" s="41"/>
      <c r="H224" s="40"/>
      <c r="I224" s="39"/>
    </row>
    <row r="225" spans="1:9" ht="16" customHeight="1">
      <c r="A225" s="42">
        <v>88</v>
      </c>
      <c r="B225" s="43" t="str">
        <f ca="1">CONCATENATE(OFFSET('4択入力'!$B$2,A225,1),"")</f>
        <v/>
      </c>
      <c r="C225" s="44"/>
      <c r="D225" s="44"/>
      <c r="E225" s="45"/>
      <c r="F225" s="46"/>
      <c r="G225" s="41" t="str">
        <f ca="1">IF(AND($F$1="解答表示",$F225&lt;&gt;0),IF(OFFSET('4択入力'!$H$2,A225,0)=F225,"○","×"),"")</f>
        <v/>
      </c>
      <c r="H225" s="40" t="str">
        <f ca="1">IF($F$1="解答表示",OFFSET('4択入力'!$I$2,$A225,0),"")</f>
        <v/>
      </c>
      <c r="I225" s="39">
        <f ca="1">IF(G225="○",I223+1,0)</f>
        <v>0</v>
      </c>
    </row>
    <row r="226" spans="1:9" ht="16" customHeight="1">
      <c r="A226" s="42"/>
      <c r="B226" s="2" t="str">
        <f ca="1">CONCATENATE("①",OFFSET('4択入力'!$B$2,$A225,2))</f>
        <v>①</v>
      </c>
      <c r="C226" s="3" t="str">
        <f ca="1">CONCATENATE("②",OFFSET('4択入力'!$B$2,$A225,3))</f>
        <v>②</v>
      </c>
      <c r="D226" s="3" t="str">
        <f ca="1">CONCATENATE("③",OFFSET('4択入力'!$B$2,$A225,4))</f>
        <v>③</v>
      </c>
      <c r="E226" s="4" t="str">
        <f ca="1">CONCATENATE("④",OFFSET('4択入力'!$B$2,$A225,5))</f>
        <v>④</v>
      </c>
      <c r="F226" s="46"/>
      <c r="G226" s="41"/>
      <c r="H226" s="40"/>
      <c r="I226" s="39"/>
    </row>
    <row r="227" spans="1:9" ht="16" customHeight="1">
      <c r="A227" s="42">
        <v>89</v>
      </c>
      <c r="B227" s="43" t="str">
        <f ca="1">CONCATENATE(OFFSET('4択入力'!$B$2,A227,1),"")</f>
        <v/>
      </c>
      <c r="C227" s="44"/>
      <c r="D227" s="44"/>
      <c r="E227" s="45"/>
      <c r="F227" s="46"/>
      <c r="G227" s="41" t="str">
        <f ca="1">IF(AND($F$1="解答表示",$F227&lt;&gt;0),IF(OFFSET('4択入力'!$H$2,A227,0)=F227,"○","×"),"")</f>
        <v/>
      </c>
      <c r="H227" s="40" t="str">
        <f ca="1">IF($F$1="解答表示",OFFSET('4択入力'!$I$2,$A227,0),"")</f>
        <v/>
      </c>
      <c r="I227" s="39">
        <f ca="1">IF(G227="○",I225+1,0)</f>
        <v>0</v>
      </c>
    </row>
    <row r="228" spans="1:9" ht="16" customHeight="1">
      <c r="A228" s="42"/>
      <c r="B228" s="2" t="str">
        <f ca="1">CONCATENATE("①",OFFSET('4択入力'!$B$2,$A227,2))</f>
        <v>①</v>
      </c>
      <c r="C228" s="3" t="str">
        <f ca="1">CONCATENATE("②",OFFSET('4択入力'!$B$2,$A227,3))</f>
        <v>②</v>
      </c>
      <c r="D228" s="3" t="str">
        <f ca="1">CONCATENATE("③",OFFSET('4択入力'!$B$2,$A227,4))</f>
        <v>③</v>
      </c>
      <c r="E228" s="4" t="str">
        <f ca="1">CONCATENATE("④",OFFSET('4択入力'!$B$2,$A227,5))</f>
        <v>④</v>
      </c>
      <c r="F228" s="46"/>
      <c r="G228" s="41"/>
      <c r="H228" s="40"/>
      <c r="I228" s="39"/>
    </row>
    <row r="229" spans="1:9" ht="16" customHeight="1">
      <c r="A229" s="42">
        <v>90</v>
      </c>
      <c r="B229" s="43" t="str">
        <f ca="1">CONCATENATE(OFFSET('4択入力'!$B$2,A229,1),"")</f>
        <v/>
      </c>
      <c r="C229" s="44"/>
      <c r="D229" s="44"/>
      <c r="E229" s="45"/>
      <c r="F229" s="46"/>
      <c r="G229" s="41" t="str">
        <f ca="1">IF(AND($F$1="解答表示",$F229&lt;&gt;0),IF(OFFSET('4択入力'!$H$2,A229,0)=F229,"○","×"),"")</f>
        <v/>
      </c>
      <c r="H229" s="40" t="str">
        <f ca="1">IF($F$1="解答表示",OFFSET('4択入力'!$I$2,$A229,0),"")</f>
        <v/>
      </c>
      <c r="I229" s="39">
        <f ca="1">IF(G229="○",I227+1,0)</f>
        <v>0</v>
      </c>
    </row>
    <row r="230" spans="1:9" ht="16" customHeight="1" thickBot="1">
      <c r="A230" s="47"/>
      <c r="B230" s="5" t="str">
        <f ca="1">CONCATENATE("①",OFFSET('4択入力'!$B$2,$A229,2))</f>
        <v>①</v>
      </c>
      <c r="C230" s="6" t="str">
        <f ca="1">CONCATENATE("②",OFFSET('4択入力'!$B$2,$A229,3))</f>
        <v>②</v>
      </c>
      <c r="D230" s="6" t="str">
        <f ca="1">CONCATENATE("③",OFFSET('4択入力'!$B$2,$A229,4))</f>
        <v>③</v>
      </c>
      <c r="E230" s="7" t="str">
        <f ca="1">CONCATENATE("④",OFFSET('4択入力'!$B$2,$A229,5))</f>
        <v>④</v>
      </c>
      <c r="F230" s="46"/>
      <c r="G230" s="41"/>
      <c r="H230" s="40"/>
      <c r="I230" s="39"/>
    </row>
    <row r="231" spans="1:9" ht="16" customHeight="1" thickTop="1">
      <c r="A231" s="42">
        <v>91</v>
      </c>
      <c r="B231" s="43" t="str">
        <f ca="1">CONCATENATE(OFFSET('4択入力'!$B$2,A231,1),"")</f>
        <v/>
      </c>
      <c r="C231" s="44"/>
      <c r="D231" s="44"/>
      <c r="E231" s="45"/>
      <c r="F231" s="46"/>
      <c r="G231" s="41" t="str">
        <f ca="1">IF(AND($F$1="解答表示",$F231&lt;&gt;0),IF(OFFSET('4択入力'!$H$2,A231,0)=F231,"○","×"),"")</f>
        <v/>
      </c>
      <c r="H231" s="40" t="str">
        <f ca="1">IF($F$1="解答表示",OFFSET('4択入力'!$I$2,$A231,0),"")</f>
        <v/>
      </c>
      <c r="I231" s="39">
        <f ca="1">IF(G231="○",I229+1,0)</f>
        <v>0</v>
      </c>
    </row>
    <row r="232" spans="1:9" ht="16" customHeight="1">
      <c r="A232" s="42"/>
      <c r="B232" s="2" t="str">
        <f ca="1">CONCATENATE("①",OFFSET('4択入力'!$B$2,$A231,2))</f>
        <v>①</v>
      </c>
      <c r="C232" s="3" t="str">
        <f ca="1">CONCATENATE("②",OFFSET('4択入力'!$B$2,$A231,3))</f>
        <v>②</v>
      </c>
      <c r="D232" s="3" t="str">
        <f ca="1">CONCATENATE("③",OFFSET('4択入力'!$B$2,$A231,4))</f>
        <v>③</v>
      </c>
      <c r="E232" s="4" t="str">
        <f ca="1">CONCATENATE("④",OFFSET('4択入力'!$B$2,$A231,5))</f>
        <v>④</v>
      </c>
      <c r="F232" s="46"/>
      <c r="G232" s="41"/>
      <c r="H232" s="40"/>
      <c r="I232" s="39"/>
    </row>
    <row r="233" spans="1:9" ht="16" customHeight="1">
      <c r="A233" s="42">
        <v>92</v>
      </c>
      <c r="B233" s="43" t="str">
        <f ca="1">CONCATENATE(OFFSET('4択入力'!$B$2,A233,1),"")</f>
        <v/>
      </c>
      <c r="C233" s="44"/>
      <c r="D233" s="44"/>
      <c r="E233" s="45"/>
      <c r="F233" s="46"/>
      <c r="G233" s="41" t="str">
        <f ca="1">IF(AND($F$1="解答表示",$F233&lt;&gt;0),IF(OFFSET('4択入力'!$H$2,A233,0)=F233,"○","×"),"")</f>
        <v/>
      </c>
      <c r="H233" s="40" t="str">
        <f ca="1">IF($F$1="解答表示",OFFSET('4択入力'!$I$2,$A233,0),"")</f>
        <v/>
      </c>
      <c r="I233" s="39">
        <f ca="1">IF(G233="○",I231+1,0)</f>
        <v>0</v>
      </c>
    </row>
    <row r="234" spans="1:9" ht="16" customHeight="1">
      <c r="A234" s="42"/>
      <c r="B234" s="2" t="str">
        <f ca="1">CONCATENATE("①",OFFSET('4択入力'!$B$2,$A233,2))</f>
        <v>①</v>
      </c>
      <c r="C234" s="3" t="str">
        <f ca="1">CONCATENATE("②",OFFSET('4択入力'!$B$2,$A233,3))</f>
        <v>②</v>
      </c>
      <c r="D234" s="3" t="str">
        <f ca="1">CONCATENATE("③",OFFSET('4択入力'!$B$2,$A233,4))</f>
        <v>③</v>
      </c>
      <c r="E234" s="4" t="str">
        <f ca="1">CONCATENATE("④",OFFSET('4択入力'!$B$2,$A233,5))</f>
        <v>④</v>
      </c>
      <c r="F234" s="46"/>
      <c r="G234" s="41"/>
      <c r="H234" s="40"/>
      <c r="I234" s="39"/>
    </row>
    <row r="235" spans="1:9" ht="16" customHeight="1">
      <c r="A235" s="42">
        <v>93</v>
      </c>
      <c r="B235" s="43" t="str">
        <f ca="1">CONCATENATE(OFFSET('4択入力'!$B$2,A235,1),"")</f>
        <v/>
      </c>
      <c r="C235" s="44"/>
      <c r="D235" s="44"/>
      <c r="E235" s="45"/>
      <c r="F235" s="46"/>
      <c r="G235" s="41" t="str">
        <f ca="1">IF(AND($F$1="解答表示",$F235&lt;&gt;0),IF(OFFSET('4択入力'!$H$2,A235,0)=F235,"○","×"),"")</f>
        <v/>
      </c>
      <c r="H235" s="40" t="str">
        <f ca="1">IF($F$1="解答表示",OFFSET('4択入力'!$I$2,$A235,0),"")</f>
        <v/>
      </c>
      <c r="I235" s="39">
        <f ca="1">IF(G235="○",I233+1,0)</f>
        <v>0</v>
      </c>
    </row>
    <row r="236" spans="1:9" ht="16" customHeight="1">
      <c r="A236" s="42"/>
      <c r="B236" s="2" t="str">
        <f ca="1">CONCATENATE("①",OFFSET('4択入力'!$B$2,$A235,2))</f>
        <v>①</v>
      </c>
      <c r="C236" s="3" t="str">
        <f ca="1">CONCATENATE("②",OFFSET('4択入力'!$B$2,$A235,3))</f>
        <v>②</v>
      </c>
      <c r="D236" s="3" t="str">
        <f ca="1">CONCATENATE("③",OFFSET('4択入力'!$B$2,$A235,4))</f>
        <v>③</v>
      </c>
      <c r="E236" s="4" t="str">
        <f ca="1">CONCATENATE("④",OFFSET('4択入力'!$B$2,$A235,5))</f>
        <v>④</v>
      </c>
      <c r="F236" s="46"/>
      <c r="G236" s="41"/>
      <c r="H236" s="40"/>
      <c r="I236" s="39"/>
    </row>
    <row r="237" spans="1:9" ht="16" customHeight="1">
      <c r="A237" s="42">
        <v>94</v>
      </c>
      <c r="B237" s="43" t="str">
        <f ca="1">CONCATENATE(OFFSET('4択入力'!$B$2,A237,1),"")</f>
        <v/>
      </c>
      <c r="C237" s="44"/>
      <c r="D237" s="44"/>
      <c r="E237" s="45"/>
      <c r="F237" s="46"/>
      <c r="G237" s="41" t="str">
        <f ca="1">IF(AND($F$1="解答表示",$F237&lt;&gt;0),IF(OFFSET('4択入力'!$H$2,A237,0)=F237,"○","×"),"")</f>
        <v/>
      </c>
      <c r="H237" s="40" t="str">
        <f ca="1">IF($F$1="解答表示",OFFSET('4択入力'!$I$2,$A237,0),"")</f>
        <v/>
      </c>
      <c r="I237" s="39">
        <f ca="1">IF(G237="○",I235+1,0)</f>
        <v>0</v>
      </c>
    </row>
    <row r="238" spans="1:9" ht="16" customHeight="1">
      <c r="A238" s="42"/>
      <c r="B238" s="2" t="str">
        <f ca="1">CONCATENATE("①",OFFSET('4択入力'!$B$2,$A237,2))</f>
        <v>①</v>
      </c>
      <c r="C238" s="3" t="str">
        <f ca="1">CONCATENATE("②",OFFSET('4択入力'!$B$2,$A237,3))</f>
        <v>②</v>
      </c>
      <c r="D238" s="3" t="str">
        <f ca="1">CONCATENATE("③",OFFSET('4択入力'!$B$2,$A237,4))</f>
        <v>③</v>
      </c>
      <c r="E238" s="4" t="str">
        <f ca="1">CONCATENATE("④",OFFSET('4択入力'!$B$2,$A237,5))</f>
        <v>④</v>
      </c>
      <c r="F238" s="46"/>
      <c r="G238" s="41"/>
      <c r="H238" s="40"/>
      <c r="I238" s="39"/>
    </row>
    <row r="239" spans="1:9" ht="16" customHeight="1">
      <c r="A239" s="42">
        <v>95</v>
      </c>
      <c r="B239" s="43" t="str">
        <f ca="1">CONCATENATE(OFFSET('4択入力'!$B$2,A239,1),"")</f>
        <v/>
      </c>
      <c r="C239" s="44"/>
      <c r="D239" s="44"/>
      <c r="E239" s="45"/>
      <c r="F239" s="46"/>
      <c r="G239" s="41" t="str">
        <f ca="1">IF(AND($F$1="解答表示",$F239&lt;&gt;0),IF(OFFSET('4択入力'!$H$2,A239,0)=F239,"○","×"),"")</f>
        <v/>
      </c>
      <c r="H239" s="40" t="str">
        <f ca="1">IF($F$1="解答表示",OFFSET('4択入力'!$I$2,$A239,0),"")</f>
        <v/>
      </c>
      <c r="I239" s="39">
        <f ca="1">IF(G239="○",I237+1,0)</f>
        <v>0</v>
      </c>
    </row>
    <row r="240" spans="1:9" ht="16" customHeight="1" thickBot="1">
      <c r="A240" s="47"/>
      <c r="B240" s="5" t="str">
        <f ca="1">CONCATENATE("①",OFFSET('4択入力'!$B$2,$A239,2))</f>
        <v>①</v>
      </c>
      <c r="C240" s="6" t="str">
        <f ca="1">CONCATENATE("②",OFFSET('4択入力'!$B$2,$A239,3))</f>
        <v>②</v>
      </c>
      <c r="D240" s="6" t="str">
        <f ca="1">CONCATENATE("③",OFFSET('4択入力'!$B$2,$A239,4))</f>
        <v>③</v>
      </c>
      <c r="E240" s="7" t="str">
        <f ca="1">CONCATENATE("④",OFFSET('4択入力'!$B$2,$A239,5))</f>
        <v>④</v>
      </c>
      <c r="F240" s="46"/>
      <c r="G240" s="41"/>
      <c r="H240" s="40"/>
      <c r="I240" s="39"/>
    </row>
    <row r="241" spans="1:9" ht="16" customHeight="1" thickTop="1">
      <c r="A241" s="42">
        <v>96</v>
      </c>
      <c r="B241" s="43" t="str">
        <f ca="1">CONCATENATE(OFFSET('4択入力'!$B$2,A241,1),"")</f>
        <v/>
      </c>
      <c r="C241" s="44"/>
      <c r="D241" s="44"/>
      <c r="E241" s="45"/>
      <c r="F241" s="46"/>
      <c r="G241" s="41" t="str">
        <f ca="1">IF(AND($F$1="解答表示",$F241&lt;&gt;0),IF(OFFSET('4択入力'!$H$2,A241,0)=F241,"○","×"),"")</f>
        <v/>
      </c>
      <c r="H241" s="40" t="str">
        <f ca="1">IF($F$1="解答表示",OFFSET('4択入力'!$I$2,$A241,0),"")</f>
        <v/>
      </c>
      <c r="I241" s="39">
        <f ca="1">IF(G241="○",I239+1,0)</f>
        <v>0</v>
      </c>
    </row>
    <row r="242" spans="1:9" ht="16" customHeight="1">
      <c r="A242" s="42"/>
      <c r="B242" s="2" t="str">
        <f ca="1">CONCATENATE("①",OFFSET('4択入力'!$B$2,$A241,2))</f>
        <v>①</v>
      </c>
      <c r="C242" s="3" t="str">
        <f ca="1">CONCATENATE("②",OFFSET('4択入力'!$B$2,$A241,3))</f>
        <v>②</v>
      </c>
      <c r="D242" s="3" t="str">
        <f ca="1">CONCATENATE("③",OFFSET('4択入力'!$B$2,$A241,4))</f>
        <v>③</v>
      </c>
      <c r="E242" s="4" t="str">
        <f ca="1">CONCATENATE("④",OFFSET('4択入力'!$B$2,$A241,5))</f>
        <v>④</v>
      </c>
      <c r="F242" s="46"/>
      <c r="G242" s="41"/>
      <c r="H242" s="40"/>
      <c r="I242" s="39"/>
    </row>
    <row r="243" spans="1:9" ht="16" customHeight="1">
      <c r="A243" s="42">
        <v>97</v>
      </c>
      <c r="B243" s="43" t="str">
        <f ca="1">CONCATENATE(OFFSET('4択入力'!$B$2,A243,1),"")</f>
        <v/>
      </c>
      <c r="C243" s="44"/>
      <c r="D243" s="44"/>
      <c r="E243" s="45"/>
      <c r="F243" s="46"/>
      <c r="G243" s="41" t="str">
        <f ca="1">IF(AND($F$1="解答表示",$F243&lt;&gt;0),IF(OFFSET('4択入力'!$H$2,A243,0)=F243,"○","×"),"")</f>
        <v/>
      </c>
      <c r="H243" s="40" t="str">
        <f ca="1">IF($F$1="解答表示",OFFSET('4択入力'!$I$2,$A243,0),"")</f>
        <v/>
      </c>
      <c r="I243" s="39">
        <f ca="1">IF(G243="○",I241+1,0)</f>
        <v>0</v>
      </c>
    </row>
    <row r="244" spans="1:9" ht="16" customHeight="1">
      <c r="A244" s="42"/>
      <c r="B244" s="2" t="str">
        <f ca="1">CONCATENATE("①",OFFSET('4択入力'!$B$2,$A243,2))</f>
        <v>①</v>
      </c>
      <c r="C244" s="3" t="str">
        <f ca="1">CONCATENATE("②",OFFSET('4択入力'!$B$2,$A243,3))</f>
        <v>②</v>
      </c>
      <c r="D244" s="3" t="str">
        <f ca="1">CONCATENATE("③",OFFSET('4択入力'!$B$2,$A243,4))</f>
        <v>③</v>
      </c>
      <c r="E244" s="4" t="str">
        <f ca="1">CONCATENATE("④",OFFSET('4択入力'!$B$2,$A243,5))</f>
        <v>④</v>
      </c>
      <c r="F244" s="46"/>
      <c r="G244" s="41"/>
      <c r="H244" s="40"/>
      <c r="I244" s="39"/>
    </row>
    <row r="245" spans="1:9" ht="16" customHeight="1">
      <c r="A245" s="42">
        <v>98</v>
      </c>
      <c r="B245" s="43" t="str">
        <f ca="1">CONCATENATE(OFFSET('4択入力'!$B$2,A245,1),"")</f>
        <v/>
      </c>
      <c r="C245" s="44"/>
      <c r="D245" s="44"/>
      <c r="E245" s="45"/>
      <c r="F245" s="46"/>
      <c r="G245" s="41" t="str">
        <f ca="1">IF(AND($F$1="解答表示",$F245&lt;&gt;0),IF(OFFSET('4択入力'!$H$2,A245,0)=F245,"○","×"),"")</f>
        <v/>
      </c>
      <c r="H245" s="40" t="str">
        <f ca="1">IF($F$1="解答表示",OFFSET('4択入力'!$I$2,$A245,0),"")</f>
        <v/>
      </c>
      <c r="I245" s="39">
        <f ca="1">IF(G245="○",I243+1,0)</f>
        <v>0</v>
      </c>
    </row>
    <row r="246" spans="1:9" ht="16" customHeight="1">
      <c r="A246" s="42"/>
      <c r="B246" s="2" t="str">
        <f ca="1">CONCATENATE("①",OFFSET('4択入力'!$B$2,$A245,2))</f>
        <v>①</v>
      </c>
      <c r="C246" s="3" t="str">
        <f ca="1">CONCATENATE("②",OFFSET('4択入力'!$B$2,$A245,3))</f>
        <v>②</v>
      </c>
      <c r="D246" s="3" t="str">
        <f ca="1">CONCATENATE("③",OFFSET('4択入力'!$B$2,$A245,4))</f>
        <v>③</v>
      </c>
      <c r="E246" s="4" t="str">
        <f ca="1">CONCATENATE("④",OFFSET('4択入力'!$B$2,$A245,5))</f>
        <v>④</v>
      </c>
      <c r="F246" s="46"/>
      <c r="G246" s="41"/>
      <c r="H246" s="40"/>
      <c r="I246" s="39"/>
    </row>
    <row r="247" spans="1:9" ht="16" customHeight="1">
      <c r="A247" s="42">
        <v>99</v>
      </c>
      <c r="B247" s="43" t="str">
        <f ca="1">CONCATENATE(OFFSET('4択入力'!$B$2,A247,1),"")</f>
        <v/>
      </c>
      <c r="C247" s="44"/>
      <c r="D247" s="44"/>
      <c r="E247" s="45"/>
      <c r="F247" s="46"/>
      <c r="G247" s="41" t="str">
        <f ca="1">IF(AND($F$1="解答表示",$F247&lt;&gt;0),IF(OFFSET('4択入力'!$H$2,A247,0)=F247,"○","×"),"")</f>
        <v/>
      </c>
      <c r="H247" s="40" t="str">
        <f ca="1">IF($F$1="解答表示",OFFSET('4択入力'!$I$2,$A247,0),"")</f>
        <v/>
      </c>
      <c r="I247" s="39">
        <f ca="1">IF(G247="○",I245+1,0)</f>
        <v>0</v>
      </c>
    </row>
    <row r="248" spans="1:9" ht="16" customHeight="1">
      <c r="A248" s="42"/>
      <c r="B248" s="2" t="str">
        <f ca="1">CONCATENATE("①",OFFSET('4択入力'!$B$2,$A247,2))</f>
        <v>①</v>
      </c>
      <c r="C248" s="3" t="str">
        <f ca="1">CONCATENATE("②",OFFSET('4択入力'!$B$2,$A247,3))</f>
        <v>②</v>
      </c>
      <c r="D248" s="3" t="str">
        <f ca="1">CONCATENATE("③",OFFSET('4択入力'!$B$2,$A247,4))</f>
        <v>③</v>
      </c>
      <c r="E248" s="4" t="str">
        <f ca="1">CONCATENATE("④",OFFSET('4択入力'!$B$2,$A247,5))</f>
        <v>④</v>
      </c>
      <c r="F248" s="46"/>
      <c r="G248" s="41"/>
      <c r="H248" s="40"/>
      <c r="I248" s="39"/>
    </row>
    <row r="249" spans="1:9" ht="16" customHeight="1">
      <c r="A249" s="42">
        <v>100</v>
      </c>
      <c r="B249" s="43" t="str">
        <f ca="1">CONCATENATE(OFFSET('4択入力'!$B$2,A249,1),"")</f>
        <v/>
      </c>
      <c r="C249" s="44"/>
      <c r="D249" s="44"/>
      <c r="E249" s="45"/>
      <c r="F249" s="46"/>
      <c r="G249" s="41" t="str">
        <f ca="1">IF(AND($F$1="解答表示",$F249&lt;&gt;0),IF(OFFSET('4択入力'!$H$2,A249,0)=F249,"○","×"),"")</f>
        <v/>
      </c>
      <c r="H249" s="40" t="str">
        <f ca="1">IF($F$1="解答表示",OFFSET('4択入力'!$I$2,$A249,0),"")</f>
        <v/>
      </c>
      <c r="I249" s="39">
        <f ca="1">IF(G249="○",I247+1,0)</f>
        <v>0</v>
      </c>
    </row>
    <row r="250" spans="1:9" ht="16" customHeight="1">
      <c r="A250" s="42"/>
      <c r="B250" s="2" t="str">
        <f ca="1">CONCATENATE("①",OFFSET('4択入力'!$B$2,$A249,2))</f>
        <v>①</v>
      </c>
      <c r="C250" s="3" t="str">
        <f ca="1">CONCATENATE("②",OFFSET('4択入力'!$B$2,$A249,3))</f>
        <v>②</v>
      </c>
      <c r="D250" s="3" t="str">
        <f ca="1">CONCATENATE("③",OFFSET('4択入力'!$B$2,$A249,4))</f>
        <v>③</v>
      </c>
      <c r="E250" s="4" t="str">
        <f ca="1">CONCATENATE("④",OFFSET('4択入力'!$B$2,$A249,5))</f>
        <v>④</v>
      </c>
      <c r="F250" s="46"/>
      <c r="G250" s="41"/>
      <c r="H250" s="40"/>
      <c r="I250" s="39"/>
    </row>
    <row r="252" spans="1:9">
      <c r="F252" t="s">
        <v>22</v>
      </c>
      <c r="G252">
        <f ca="1">COUNTIF(G51:G250,"○")</f>
        <v>0</v>
      </c>
    </row>
    <row r="253" spans="1:9">
      <c r="F253" t="s">
        <v>23</v>
      </c>
      <c r="G253">
        <f ca="1">OFFSET(I50,H253-2,0)</f>
        <v>0</v>
      </c>
      <c r="H253">
        <f ca="1">MATCH(0,$I$51:$I$250,0)</f>
        <v>1</v>
      </c>
    </row>
    <row r="254" spans="1:9">
      <c r="F254" t="s">
        <v>24</v>
      </c>
      <c r="G254">
        <f ca="1">OFFSET(OFFSET($I$50,H253,0),H254-1,0)</f>
        <v>0</v>
      </c>
      <c r="H254">
        <f ca="1">MATCH(0,OFFSET($I$50,$H$253+2,0,297-$H$253,1),0)</f>
        <v>1</v>
      </c>
    </row>
  </sheetData>
  <sheetProtection sheet="1" objects="1" scenarios="1" formatCells="0" formatColumns="0" formatRows="0"/>
  <mergeCells count="600">
    <mergeCell ref="F219:F220"/>
    <mergeCell ref="F221:F222"/>
    <mergeCell ref="F223:F224"/>
    <mergeCell ref="F225:F226"/>
    <mergeCell ref="F227:F228"/>
    <mergeCell ref="F229:F230"/>
    <mergeCell ref="F249:F250"/>
    <mergeCell ref="F231:F232"/>
    <mergeCell ref="F233:F234"/>
    <mergeCell ref="F235:F236"/>
    <mergeCell ref="F237:F238"/>
    <mergeCell ref="F239:F240"/>
    <mergeCell ref="F241:F242"/>
    <mergeCell ref="F243:F244"/>
    <mergeCell ref="F245:F246"/>
    <mergeCell ref="F247:F248"/>
    <mergeCell ref="F201:F202"/>
    <mergeCell ref="F203:F204"/>
    <mergeCell ref="F205:F206"/>
    <mergeCell ref="F207:F208"/>
    <mergeCell ref="F209:F210"/>
    <mergeCell ref="F211:F212"/>
    <mergeCell ref="F213:F214"/>
    <mergeCell ref="F215:F216"/>
    <mergeCell ref="F217:F218"/>
    <mergeCell ref="F183:F184"/>
    <mergeCell ref="F185:F186"/>
    <mergeCell ref="F187:F188"/>
    <mergeCell ref="F189:F190"/>
    <mergeCell ref="F191:F192"/>
    <mergeCell ref="F193:F194"/>
    <mergeCell ref="F195:F196"/>
    <mergeCell ref="F197:F198"/>
    <mergeCell ref="F199:F200"/>
    <mergeCell ref="F165:F166"/>
    <mergeCell ref="F167:F168"/>
    <mergeCell ref="F169:F170"/>
    <mergeCell ref="F171:F172"/>
    <mergeCell ref="F173:F174"/>
    <mergeCell ref="F175:F176"/>
    <mergeCell ref="F177:F178"/>
    <mergeCell ref="F179:F180"/>
    <mergeCell ref="F181:F182"/>
    <mergeCell ref="F147:F148"/>
    <mergeCell ref="F149:F150"/>
    <mergeCell ref="F151:F152"/>
    <mergeCell ref="F153:F154"/>
    <mergeCell ref="F155:F156"/>
    <mergeCell ref="F157:F158"/>
    <mergeCell ref="F159:F160"/>
    <mergeCell ref="F161:F162"/>
    <mergeCell ref="F163:F164"/>
    <mergeCell ref="F129:F130"/>
    <mergeCell ref="F131:F132"/>
    <mergeCell ref="F133:F134"/>
    <mergeCell ref="F135:F136"/>
    <mergeCell ref="F137:F138"/>
    <mergeCell ref="F139:F140"/>
    <mergeCell ref="F141:F142"/>
    <mergeCell ref="F143:F144"/>
    <mergeCell ref="F145:F146"/>
    <mergeCell ref="F111:F112"/>
    <mergeCell ref="F113:F114"/>
    <mergeCell ref="F115:F116"/>
    <mergeCell ref="F117:F118"/>
    <mergeCell ref="F119:F120"/>
    <mergeCell ref="F121:F122"/>
    <mergeCell ref="F123:F124"/>
    <mergeCell ref="F125:F126"/>
    <mergeCell ref="F127:F128"/>
    <mergeCell ref="F93:F94"/>
    <mergeCell ref="F95:F96"/>
    <mergeCell ref="F97:F98"/>
    <mergeCell ref="F99:F100"/>
    <mergeCell ref="F101:F102"/>
    <mergeCell ref="F103:F104"/>
    <mergeCell ref="F105:F106"/>
    <mergeCell ref="F107:F108"/>
    <mergeCell ref="F109:F110"/>
    <mergeCell ref="F75:F76"/>
    <mergeCell ref="F77:F78"/>
    <mergeCell ref="F79:F80"/>
    <mergeCell ref="F81:F82"/>
    <mergeCell ref="F83:F84"/>
    <mergeCell ref="F85:F86"/>
    <mergeCell ref="F87:F88"/>
    <mergeCell ref="F89:F90"/>
    <mergeCell ref="F91:F92"/>
    <mergeCell ref="F57:F58"/>
    <mergeCell ref="F59:F60"/>
    <mergeCell ref="F61:F62"/>
    <mergeCell ref="F63:F64"/>
    <mergeCell ref="F65:F66"/>
    <mergeCell ref="F67:F68"/>
    <mergeCell ref="F69:F70"/>
    <mergeCell ref="F71:F72"/>
    <mergeCell ref="F73:F74"/>
    <mergeCell ref="A249:A250"/>
    <mergeCell ref="B249:E249"/>
    <mergeCell ref="A243:A244"/>
    <mergeCell ref="B243:E243"/>
    <mergeCell ref="A245:A246"/>
    <mergeCell ref="B245:E245"/>
    <mergeCell ref="A247:A248"/>
    <mergeCell ref="B247:E247"/>
    <mergeCell ref="A237:A238"/>
    <mergeCell ref="B237:E237"/>
    <mergeCell ref="A239:A240"/>
    <mergeCell ref="B239:E239"/>
    <mergeCell ref="A241:A242"/>
    <mergeCell ref="B241:E241"/>
    <mergeCell ref="A231:A232"/>
    <mergeCell ref="B231:E231"/>
    <mergeCell ref="A233:A234"/>
    <mergeCell ref="B233:E233"/>
    <mergeCell ref="A235:A236"/>
    <mergeCell ref="B235:E235"/>
    <mergeCell ref="A225:A226"/>
    <mergeCell ref="B225:E225"/>
    <mergeCell ref="A227:A228"/>
    <mergeCell ref="B227:E227"/>
    <mergeCell ref="A229:A230"/>
    <mergeCell ref="B229:E229"/>
    <mergeCell ref="A219:A220"/>
    <mergeCell ref="B219:E219"/>
    <mergeCell ref="A221:A222"/>
    <mergeCell ref="B221:E221"/>
    <mergeCell ref="A223:A224"/>
    <mergeCell ref="B223:E223"/>
    <mergeCell ref="A213:A214"/>
    <mergeCell ref="B213:E213"/>
    <mergeCell ref="A215:A216"/>
    <mergeCell ref="B215:E215"/>
    <mergeCell ref="A217:A218"/>
    <mergeCell ref="B217:E217"/>
    <mergeCell ref="A207:A208"/>
    <mergeCell ref="B207:E207"/>
    <mergeCell ref="A209:A210"/>
    <mergeCell ref="B209:E209"/>
    <mergeCell ref="A211:A212"/>
    <mergeCell ref="B211:E211"/>
    <mergeCell ref="A201:A202"/>
    <mergeCell ref="B201:E201"/>
    <mergeCell ref="A203:A204"/>
    <mergeCell ref="B203:E203"/>
    <mergeCell ref="A205:A206"/>
    <mergeCell ref="B205:E205"/>
    <mergeCell ref="A195:A196"/>
    <mergeCell ref="B195:E195"/>
    <mergeCell ref="A197:A198"/>
    <mergeCell ref="B197:E197"/>
    <mergeCell ref="A199:A200"/>
    <mergeCell ref="B199:E199"/>
    <mergeCell ref="A189:A190"/>
    <mergeCell ref="B189:E189"/>
    <mergeCell ref="A191:A192"/>
    <mergeCell ref="B191:E191"/>
    <mergeCell ref="A193:A194"/>
    <mergeCell ref="B193:E193"/>
    <mergeCell ref="A183:A184"/>
    <mergeCell ref="B183:E183"/>
    <mergeCell ref="A185:A186"/>
    <mergeCell ref="B185:E185"/>
    <mergeCell ref="A187:A188"/>
    <mergeCell ref="B187:E187"/>
    <mergeCell ref="A177:A178"/>
    <mergeCell ref="B177:E177"/>
    <mergeCell ref="A179:A180"/>
    <mergeCell ref="B179:E179"/>
    <mergeCell ref="A181:A182"/>
    <mergeCell ref="B181:E181"/>
    <mergeCell ref="A171:A172"/>
    <mergeCell ref="B171:E171"/>
    <mergeCell ref="A173:A174"/>
    <mergeCell ref="B173:E173"/>
    <mergeCell ref="A175:A176"/>
    <mergeCell ref="B175:E175"/>
    <mergeCell ref="A165:A166"/>
    <mergeCell ref="B165:E165"/>
    <mergeCell ref="A167:A168"/>
    <mergeCell ref="B167:E167"/>
    <mergeCell ref="A169:A170"/>
    <mergeCell ref="B169:E169"/>
    <mergeCell ref="A159:A160"/>
    <mergeCell ref="B159:E159"/>
    <mergeCell ref="A161:A162"/>
    <mergeCell ref="B161:E161"/>
    <mergeCell ref="A163:A164"/>
    <mergeCell ref="B163:E163"/>
    <mergeCell ref="A153:A154"/>
    <mergeCell ref="B153:E153"/>
    <mergeCell ref="A155:A156"/>
    <mergeCell ref="B155:E155"/>
    <mergeCell ref="A157:A158"/>
    <mergeCell ref="B157:E157"/>
    <mergeCell ref="A147:A148"/>
    <mergeCell ref="B147:E147"/>
    <mergeCell ref="A149:A150"/>
    <mergeCell ref="B149:E149"/>
    <mergeCell ref="A151:A152"/>
    <mergeCell ref="B151:E151"/>
    <mergeCell ref="A141:A142"/>
    <mergeCell ref="B141:E141"/>
    <mergeCell ref="A143:A144"/>
    <mergeCell ref="B143:E143"/>
    <mergeCell ref="A145:A146"/>
    <mergeCell ref="B145:E145"/>
    <mergeCell ref="A135:A136"/>
    <mergeCell ref="B135:E135"/>
    <mergeCell ref="A137:A138"/>
    <mergeCell ref="B137:E137"/>
    <mergeCell ref="A139:A140"/>
    <mergeCell ref="B139:E139"/>
    <mergeCell ref="A129:A130"/>
    <mergeCell ref="B129:E129"/>
    <mergeCell ref="A131:A132"/>
    <mergeCell ref="B131:E131"/>
    <mergeCell ref="A133:A134"/>
    <mergeCell ref="B133:E133"/>
    <mergeCell ref="A123:A124"/>
    <mergeCell ref="B123:E123"/>
    <mergeCell ref="A125:A126"/>
    <mergeCell ref="B125:E125"/>
    <mergeCell ref="A127:A128"/>
    <mergeCell ref="B127:E127"/>
    <mergeCell ref="A117:A118"/>
    <mergeCell ref="B117:E117"/>
    <mergeCell ref="A119:A120"/>
    <mergeCell ref="B119:E119"/>
    <mergeCell ref="A121:A122"/>
    <mergeCell ref="B121:E121"/>
    <mergeCell ref="A111:A112"/>
    <mergeCell ref="B111:E111"/>
    <mergeCell ref="A113:A114"/>
    <mergeCell ref="B113:E113"/>
    <mergeCell ref="A115:A116"/>
    <mergeCell ref="B115:E115"/>
    <mergeCell ref="A105:A106"/>
    <mergeCell ref="B105:E105"/>
    <mergeCell ref="A107:A108"/>
    <mergeCell ref="B107:E107"/>
    <mergeCell ref="A109:A110"/>
    <mergeCell ref="B109:E109"/>
    <mergeCell ref="A99:A100"/>
    <mergeCell ref="B99:E99"/>
    <mergeCell ref="A101:A102"/>
    <mergeCell ref="B101:E101"/>
    <mergeCell ref="A103:A104"/>
    <mergeCell ref="B103:E103"/>
    <mergeCell ref="A93:A94"/>
    <mergeCell ref="B93:E93"/>
    <mergeCell ref="A95:A96"/>
    <mergeCell ref="B95:E95"/>
    <mergeCell ref="A97:A98"/>
    <mergeCell ref="B97:E97"/>
    <mergeCell ref="A87:A88"/>
    <mergeCell ref="B87:E87"/>
    <mergeCell ref="A89:A90"/>
    <mergeCell ref="B89:E89"/>
    <mergeCell ref="A91:A92"/>
    <mergeCell ref="B91:E91"/>
    <mergeCell ref="A81:A82"/>
    <mergeCell ref="B81:E81"/>
    <mergeCell ref="A83:A84"/>
    <mergeCell ref="B83:E83"/>
    <mergeCell ref="A85:A86"/>
    <mergeCell ref="B85:E85"/>
    <mergeCell ref="A75:A76"/>
    <mergeCell ref="B75:E75"/>
    <mergeCell ref="A77:A78"/>
    <mergeCell ref="B77:E77"/>
    <mergeCell ref="A79:A80"/>
    <mergeCell ref="B79:E79"/>
    <mergeCell ref="A69:A70"/>
    <mergeCell ref="B69:E69"/>
    <mergeCell ref="A71:A72"/>
    <mergeCell ref="B71:E71"/>
    <mergeCell ref="A73:A74"/>
    <mergeCell ref="B73:E73"/>
    <mergeCell ref="A63:A64"/>
    <mergeCell ref="B63:E63"/>
    <mergeCell ref="A65:A66"/>
    <mergeCell ref="B65:E65"/>
    <mergeCell ref="A67:A68"/>
    <mergeCell ref="B67:E67"/>
    <mergeCell ref="A57:A58"/>
    <mergeCell ref="B57:E57"/>
    <mergeCell ref="A59:A60"/>
    <mergeCell ref="B59:E59"/>
    <mergeCell ref="A61:A62"/>
    <mergeCell ref="B61:E61"/>
    <mergeCell ref="A51:A52"/>
    <mergeCell ref="B51:E51"/>
    <mergeCell ref="A53:A54"/>
    <mergeCell ref="B53:E53"/>
    <mergeCell ref="A55:A56"/>
    <mergeCell ref="B55:E55"/>
    <mergeCell ref="G51:G52"/>
    <mergeCell ref="G53:G54"/>
    <mergeCell ref="G55:G56"/>
    <mergeCell ref="F51:F52"/>
    <mergeCell ref="F53:F54"/>
    <mergeCell ref="F55:F56"/>
    <mergeCell ref="G57:G58"/>
    <mergeCell ref="G59:G60"/>
    <mergeCell ref="G61:G62"/>
    <mergeCell ref="G63:G64"/>
    <mergeCell ref="G65:G66"/>
    <mergeCell ref="G67:G68"/>
    <mergeCell ref="G69:G70"/>
    <mergeCell ref="G71:G72"/>
    <mergeCell ref="G73:G74"/>
    <mergeCell ref="G75:G76"/>
    <mergeCell ref="G77:G78"/>
    <mergeCell ref="G79:G80"/>
    <mergeCell ref="G81:G82"/>
    <mergeCell ref="G83:G84"/>
    <mergeCell ref="G85:G86"/>
    <mergeCell ref="G87:G88"/>
    <mergeCell ref="G89:G90"/>
    <mergeCell ref="G91:G92"/>
    <mergeCell ref="G93:G94"/>
    <mergeCell ref="G95:G96"/>
    <mergeCell ref="G97:G98"/>
    <mergeCell ref="G99:G100"/>
    <mergeCell ref="G101:G102"/>
    <mergeCell ref="G103:G104"/>
    <mergeCell ref="G105:G106"/>
    <mergeCell ref="G107:G108"/>
    <mergeCell ref="G109:G110"/>
    <mergeCell ref="G111:G112"/>
    <mergeCell ref="G113:G114"/>
    <mergeCell ref="G115:G116"/>
    <mergeCell ref="G117:G118"/>
    <mergeCell ref="G119:G120"/>
    <mergeCell ref="G121:G122"/>
    <mergeCell ref="G123:G124"/>
    <mergeCell ref="G125:G126"/>
    <mergeCell ref="G127:G128"/>
    <mergeCell ref="G129:G130"/>
    <mergeCell ref="G131:G132"/>
    <mergeCell ref="G133:G134"/>
    <mergeCell ref="G135:G136"/>
    <mergeCell ref="G137:G138"/>
    <mergeCell ref="G139:G140"/>
    <mergeCell ref="G141:G142"/>
    <mergeCell ref="G143:G144"/>
    <mergeCell ref="G145:G146"/>
    <mergeCell ref="G147:G148"/>
    <mergeCell ref="G149:G150"/>
    <mergeCell ref="G151:G152"/>
    <mergeCell ref="G153:G154"/>
    <mergeCell ref="G155:G156"/>
    <mergeCell ref="G157:G158"/>
    <mergeCell ref="G159:G160"/>
    <mergeCell ref="G161:G162"/>
    <mergeCell ref="G163:G164"/>
    <mergeCell ref="G165:G166"/>
    <mergeCell ref="G167:G168"/>
    <mergeCell ref="G169:G170"/>
    <mergeCell ref="G171:G172"/>
    <mergeCell ref="G173:G174"/>
    <mergeCell ref="G175:G176"/>
    <mergeCell ref="G177:G178"/>
    <mergeCell ref="G179:G180"/>
    <mergeCell ref="G181:G182"/>
    <mergeCell ref="G183:G184"/>
    <mergeCell ref="G185:G186"/>
    <mergeCell ref="G187:G188"/>
    <mergeCell ref="G189:G190"/>
    <mergeCell ref="G191:G192"/>
    <mergeCell ref="G193:G194"/>
    <mergeCell ref="G195:G196"/>
    <mergeCell ref="G197:G198"/>
    <mergeCell ref="G199:G200"/>
    <mergeCell ref="G201:G202"/>
    <mergeCell ref="G203:G204"/>
    <mergeCell ref="G205:G206"/>
    <mergeCell ref="G207:G208"/>
    <mergeCell ref="G209:G210"/>
    <mergeCell ref="G211:G212"/>
    <mergeCell ref="G213:G214"/>
    <mergeCell ref="G215:G216"/>
    <mergeCell ref="G217:G218"/>
    <mergeCell ref="G219:G220"/>
    <mergeCell ref="G221:G222"/>
    <mergeCell ref="G223:G224"/>
    <mergeCell ref="G225:G226"/>
    <mergeCell ref="G227:G228"/>
    <mergeCell ref="G229:G230"/>
    <mergeCell ref="G231:G232"/>
    <mergeCell ref="G233:G234"/>
    <mergeCell ref="G235:G236"/>
    <mergeCell ref="G237:G238"/>
    <mergeCell ref="G239:G240"/>
    <mergeCell ref="G241:G242"/>
    <mergeCell ref="G243:G244"/>
    <mergeCell ref="G245:G246"/>
    <mergeCell ref="G247:G248"/>
    <mergeCell ref="G249:G250"/>
    <mergeCell ref="H51:H52"/>
    <mergeCell ref="H53:H54"/>
    <mergeCell ref="H55:H56"/>
    <mergeCell ref="H57:H58"/>
    <mergeCell ref="H59:H60"/>
    <mergeCell ref="H61:H62"/>
    <mergeCell ref="H63:H64"/>
    <mergeCell ref="H65:H66"/>
    <mergeCell ref="H67:H68"/>
    <mergeCell ref="H69:H70"/>
    <mergeCell ref="H71:H72"/>
    <mergeCell ref="H73:H74"/>
    <mergeCell ref="H75:H76"/>
    <mergeCell ref="H77:H78"/>
    <mergeCell ref="H79:H80"/>
    <mergeCell ref="H81:H82"/>
    <mergeCell ref="H83:H84"/>
    <mergeCell ref="H85:H86"/>
    <mergeCell ref="H87:H88"/>
    <mergeCell ref="H89:H90"/>
    <mergeCell ref="H91:H92"/>
    <mergeCell ref="H93:H94"/>
    <mergeCell ref="H95:H96"/>
    <mergeCell ref="H97:H98"/>
    <mergeCell ref="H99:H100"/>
    <mergeCell ref="H101:H102"/>
    <mergeCell ref="H103:H104"/>
    <mergeCell ref="H105:H106"/>
    <mergeCell ref="H107:H108"/>
    <mergeCell ref="H109:H110"/>
    <mergeCell ref="H111:H112"/>
    <mergeCell ref="H113:H114"/>
    <mergeCell ref="H115:H116"/>
    <mergeCell ref="H117:H118"/>
    <mergeCell ref="H119:H120"/>
    <mergeCell ref="H121:H122"/>
    <mergeCell ref="H123:H124"/>
    <mergeCell ref="H125:H126"/>
    <mergeCell ref="H127:H128"/>
    <mergeCell ref="H129:H130"/>
    <mergeCell ref="H131:H132"/>
    <mergeCell ref="H133:H134"/>
    <mergeCell ref="H135:H136"/>
    <mergeCell ref="H137:H138"/>
    <mergeCell ref="H139:H140"/>
    <mergeCell ref="H141:H142"/>
    <mergeCell ref="H143:H144"/>
    <mergeCell ref="H145:H146"/>
    <mergeCell ref="H147:H148"/>
    <mergeCell ref="H149:H150"/>
    <mergeCell ref="H151:H152"/>
    <mergeCell ref="H153:H154"/>
    <mergeCell ref="H155:H156"/>
    <mergeCell ref="H157:H158"/>
    <mergeCell ref="H159:H160"/>
    <mergeCell ref="H161:H162"/>
    <mergeCell ref="H163:H164"/>
    <mergeCell ref="H165:H166"/>
    <mergeCell ref="H167:H168"/>
    <mergeCell ref="H169:H170"/>
    <mergeCell ref="H171:H172"/>
    <mergeCell ref="H173:H174"/>
    <mergeCell ref="H175:H176"/>
    <mergeCell ref="H177:H178"/>
    <mergeCell ref="H179:H180"/>
    <mergeCell ref="H181:H182"/>
    <mergeCell ref="H183:H184"/>
    <mergeCell ref="H185:H186"/>
    <mergeCell ref="H187:H188"/>
    <mergeCell ref="H189:H190"/>
    <mergeCell ref="H191:H192"/>
    <mergeCell ref="H193:H194"/>
    <mergeCell ref="H195:H196"/>
    <mergeCell ref="H197:H198"/>
    <mergeCell ref="H199:H200"/>
    <mergeCell ref="H201:H202"/>
    <mergeCell ref="H203:H204"/>
    <mergeCell ref="H205:H206"/>
    <mergeCell ref="H207:H208"/>
    <mergeCell ref="H209:H210"/>
    <mergeCell ref="H211:H212"/>
    <mergeCell ref="H213:H214"/>
    <mergeCell ref="H215:H216"/>
    <mergeCell ref="H217:H218"/>
    <mergeCell ref="H219:H220"/>
    <mergeCell ref="H221:H222"/>
    <mergeCell ref="H223:H224"/>
    <mergeCell ref="H225:H226"/>
    <mergeCell ref="H227:H228"/>
    <mergeCell ref="H229:H230"/>
    <mergeCell ref="H231:H232"/>
    <mergeCell ref="H233:H234"/>
    <mergeCell ref="H235:H236"/>
    <mergeCell ref="H237:H238"/>
    <mergeCell ref="H239:H240"/>
    <mergeCell ref="H241:H242"/>
    <mergeCell ref="H243:H244"/>
    <mergeCell ref="H245:H246"/>
    <mergeCell ref="H247:H248"/>
    <mergeCell ref="H249:H250"/>
    <mergeCell ref="I51:I52"/>
    <mergeCell ref="I53:I54"/>
    <mergeCell ref="I55:I56"/>
    <mergeCell ref="I57:I58"/>
    <mergeCell ref="I59:I60"/>
    <mergeCell ref="I61:I62"/>
    <mergeCell ref="I63:I64"/>
    <mergeCell ref="I65:I66"/>
    <mergeCell ref="I67:I68"/>
    <mergeCell ref="I69:I70"/>
    <mergeCell ref="I71:I72"/>
    <mergeCell ref="I73:I74"/>
    <mergeCell ref="I75:I76"/>
    <mergeCell ref="I77:I78"/>
    <mergeCell ref="I79:I80"/>
    <mergeCell ref="I81:I82"/>
    <mergeCell ref="I83:I84"/>
    <mergeCell ref="I85:I86"/>
    <mergeCell ref="I87:I88"/>
    <mergeCell ref="I89:I90"/>
    <mergeCell ref="I91:I92"/>
    <mergeCell ref="I93:I94"/>
    <mergeCell ref="I95:I96"/>
    <mergeCell ref="I97:I98"/>
    <mergeCell ref="I99:I100"/>
    <mergeCell ref="I101:I102"/>
    <mergeCell ref="I103:I104"/>
    <mergeCell ref="I105:I106"/>
    <mergeCell ref="I107:I108"/>
    <mergeCell ref="I109:I110"/>
    <mergeCell ref="I111:I112"/>
    <mergeCell ref="I113:I114"/>
    <mergeCell ref="I115:I116"/>
    <mergeCell ref="I117:I118"/>
    <mergeCell ref="I119:I120"/>
    <mergeCell ref="I121:I122"/>
    <mergeCell ref="I123:I124"/>
    <mergeCell ref="I125:I126"/>
    <mergeCell ref="I127:I128"/>
    <mergeCell ref="I129:I130"/>
    <mergeCell ref="I131:I132"/>
    <mergeCell ref="I133:I134"/>
    <mergeCell ref="I135:I136"/>
    <mergeCell ref="I137:I138"/>
    <mergeCell ref="I139:I140"/>
    <mergeCell ref="I141:I142"/>
    <mergeCell ref="I143:I144"/>
    <mergeCell ref="I145:I146"/>
    <mergeCell ref="I147:I148"/>
    <mergeCell ref="I149:I150"/>
    <mergeCell ref="I151:I152"/>
    <mergeCell ref="I153:I154"/>
    <mergeCell ref="I155:I156"/>
    <mergeCell ref="I157:I158"/>
    <mergeCell ref="I159:I160"/>
    <mergeCell ref="I161:I162"/>
    <mergeCell ref="I163:I164"/>
    <mergeCell ref="I165:I166"/>
    <mergeCell ref="I167:I168"/>
    <mergeCell ref="I169:I170"/>
    <mergeCell ref="I171:I172"/>
    <mergeCell ref="I173:I174"/>
    <mergeCell ref="I175:I176"/>
    <mergeCell ref="I177:I178"/>
    <mergeCell ref="I179:I180"/>
    <mergeCell ref="I181:I182"/>
    <mergeCell ref="I183:I184"/>
    <mergeCell ref="I185:I186"/>
    <mergeCell ref="I187:I188"/>
    <mergeCell ref="I189:I190"/>
    <mergeCell ref="I191:I192"/>
    <mergeCell ref="I193:I194"/>
    <mergeCell ref="I195:I196"/>
    <mergeCell ref="I197:I198"/>
    <mergeCell ref="I199:I200"/>
    <mergeCell ref="I201:I202"/>
    <mergeCell ref="I203:I204"/>
    <mergeCell ref="I205:I206"/>
    <mergeCell ref="I207:I208"/>
    <mergeCell ref="I209:I210"/>
    <mergeCell ref="I211:I212"/>
    <mergeCell ref="I213:I214"/>
    <mergeCell ref="I215:I216"/>
    <mergeCell ref="I217:I218"/>
    <mergeCell ref="I219:I220"/>
    <mergeCell ref="I239:I240"/>
    <mergeCell ref="I241:I242"/>
    <mergeCell ref="I243:I244"/>
    <mergeCell ref="I245:I246"/>
    <mergeCell ref="I247:I248"/>
    <mergeCell ref="I249:I250"/>
    <mergeCell ref="I221:I222"/>
    <mergeCell ref="I223:I224"/>
    <mergeCell ref="I225:I226"/>
    <mergeCell ref="I227:I228"/>
    <mergeCell ref="I229:I230"/>
    <mergeCell ref="I231:I232"/>
    <mergeCell ref="I233:I234"/>
    <mergeCell ref="I235:I236"/>
    <mergeCell ref="I237:I238"/>
  </mergeCells>
  <phoneticPr fontId="1"/>
  <conditionalFormatting sqref="B51:E250">
    <cfRule type="expression" dxfId="9" priority="11">
      <formula>AND($F$1="解答表示",OFFSET($A51,0,$F50)=B51)</formula>
    </cfRule>
  </conditionalFormatting>
  <conditionalFormatting sqref="F51:F250">
    <cfRule type="expression" dxfId="8" priority="3">
      <formula>AND(F51&lt;&gt;0,F51&lt;&gt;1,F51&lt;&gt;2,F51&lt;&gt;3,F51&lt;&gt;4)</formula>
    </cfRule>
  </conditionalFormatting>
  <conditionalFormatting sqref="F1">
    <cfRule type="expression" dxfId="7" priority="1">
      <formula>F1="解答表示"</formula>
    </cfRule>
    <cfRule type="expression" dxfId="6" priority="2">
      <formula>F1="解答非表示"</formula>
    </cfRule>
  </conditionalFormatting>
  <dataValidations count="1">
    <dataValidation type="list" allowBlank="1" showInputMessage="1" showErrorMessage="1" sqref="F1" xr:uid="{00000000-0002-0000-0300-000000000000}">
      <formula1>"解答非表示,解答表示"</formula1>
    </dataValidation>
  </dataValidations>
  <pageMargins left="0.7" right="0.7" top="0.75" bottom="0.75" header="0.3" footer="0.3"/>
  <pageSetup paperSize="9" orientation="portrait" r:id="rId1"/>
  <rowBreaks count="5" manualBreakCount="5">
    <brk id="50" max="16383" man="1"/>
    <brk id="100" max="16383" man="1"/>
    <brk id="150" max="16383" man="1"/>
    <brk id="200" max="16383" man="1"/>
    <brk id="250" max="16383" man="1"/>
  </rowBreaks>
  <extLst>
    <ext xmlns:x14="http://schemas.microsoft.com/office/spreadsheetml/2009/9/main" uri="{78C0D931-6437-407d-A8EE-F0AAD7539E65}">
      <x14:conditionalFormattings>
        <x14:conditionalFormatting xmlns:xm="http://schemas.microsoft.com/office/excel/2006/main">
          <x14:cfRule type="expression" priority="10" id="{B0F8BE66-745F-4BA3-86D8-EA58F4847F3F}">
            <xm:f>AND($F$1="解答表示",OFFSET('4択入力'!$H$2,A50,0)=1)</xm:f>
            <x14:dxf>
              <fill>
                <patternFill>
                  <bgColor rgb="FF00B0F0"/>
                </patternFill>
              </fill>
            </x14:dxf>
          </x14:cfRule>
          <xm:sqref>B51:B250</xm:sqref>
        </x14:conditionalFormatting>
        <x14:conditionalFormatting xmlns:xm="http://schemas.microsoft.com/office/excel/2006/main">
          <x14:cfRule type="expression" priority="9" id="{1F0273DC-2666-45CD-8FE9-68269156C457}">
            <xm:f>AND($F$1="解答表示",OFFSET('4択入力'!$H$2,$A50,0)=2)</xm:f>
            <x14:dxf>
              <fill>
                <patternFill>
                  <bgColor rgb="FF00B0F0"/>
                </patternFill>
              </fill>
            </x14:dxf>
          </x14:cfRule>
          <xm:sqref>C51:C250</xm:sqref>
        </x14:conditionalFormatting>
        <x14:conditionalFormatting xmlns:xm="http://schemas.microsoft.com/office/excel/2006/main">
          <x14:cfRule type="expression" priority="8" id="{7E8B0E24-622E-48DA-AAFB-93A538148124}">
            <xm:f>AND($F$1="解答表示",OFFSET('4択入力'!$H$2,$A50,0)=3)</xm:f>
            <x14:dxf>
              <fill>
                <patternFill>
                  <bgColor rgb="FF00B0F0"/>
                </patternFill>
              </fill>
            </x14:dxf>
          </x14:cfRule>
          <xm:sqref>D51:D250</xm:sqref>
        </x14:conditionalFormatting>
        <x14:conditionalFormatting xmlns:xm="http://schemas.microsoft.com/office/excel/2006/main">
          <x14:cfRule type="expression" priority="7" id="{4BA0DD02-8AD8-4BBF-B819-EA76F6A7EEA3}">
            <xm:f>AND($F$1="解答表示",OFFSET('4択入力'!$H$2,$A50,0)=4)</xm:f>
            <x14:dxf>
              <fill>
                <patternFill>
                  <bgColor rgb="FF00B0F0"/>
                </patternFill>
              </fill>
            </x14:dxf>
          </x14:cfRule>
          <xm:sqref>E51:E250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F151"/>
  <sheetViews>
    <sheetView zoomScaleNormal="100" workbookViewId="0">
      <pane ySplit="1" topLeftCell="A2" activePane="bottomLeft" state="frozen"/>
      <selection pane="bottomLeft" activeCell="B104" sqref="B104"/>
    </sheetView>
  </sheetViews>
  <sheetFormatPr baseColWidth="10" defaultColWidth="9" defaultRowHeight="14"/>
  <cols>
    <col min="1" max="1" width="6.83203125" bestFit="1" customWidth="1"/>
    <col min="2" max="2" width="80.6640625" customWidth="1"/>
    <col min="3" max="3" width="23" customWidth="1"/>
    <col min="4" max="4" width="23.5" customWidth="1"/>
    <col min="5" max="5" width="27" customWidth="1"/>
    <col min="6" max="6" width="5.1640625" customWidth="1"/>
  </cols>
  <sheetData>
    <row r="1" spans="1:6">
      <c r="C1" s="17" t="s">
        <v>25</v>
      </c>
      <c r="F1" t="s">
        <v>30</v>
      </c>
    </row>
    <row r="2" spans="1:6">
      <c r="A2" s="17"/>
      <c r="B2" s="17" t="s">
        <v>26</v>
      </c>
    </row>
    <row r="3" spans="1:6">
      <c r="A3" s="17"/>
      <c r="B3" s="17" t="s">
        <v>31</v>
      </c>
    </row>
    <row r="4" spans="1:6">
      <c r="A4" s="17"/>
      <c r="B4" s="17"/>
    </row>
    <row r="5" spans="1:6">
      <c r="A5" s="17"/>
      <c r="B5" s="17"/>
    </row>
    <row r="6" spans="1:6">
      <c r="A6" s="17"/>
      <c r="B6" s="17"/>
    </row>
    <row r="7" spans="1:6">
      <c r="A7" s="17"/>
      <c r="B7" s="17"/>
    </row>
    <row r="8" spans="1:6">
      <c r="A8" s="17"/>
      <c r="B8" s="17"/>
    </row>
    <row r="9" spans="1:6">
      <c r="A9" s="17"/>
      <c r="B9" s="17"/>
    </row>
    <row r="10" spans="1:6">
      <c r="A10" s="17"/>
      <c r="B10" s="17"/>
    </row>
    <row r="11" spans="1:6">
      <c r="A11" s="17"/>
      <c r="B11" s="17"/>
    </row>
    <row r="12" spans="1:6">
      <c r="A12" s="17"/>
      <c r="B12" s="17"/>
    </row>
    <row r="13" spans="1:6">
      <c r="A13" s="17"/>
      <c r="B13" s="17"/>
    </row>
    <row r="14" spans="1:6">
      <c r="A14" s="17"/>
      <c r="B14" s="17"/>
    </row>
    <row r="15" spans="1:6">
      <c r="A15" s="17"/>
      <c r="B15" s="17"/>
    </row>
    <row r="16" spans="1:6">
      <c r="A16" s="17"/>
      <c r="B16" s="17"/>
    </row>
    <row r="17" spans="1:2">
      <c r="A17" s="17"/>
      <c r="B17" s="17"/>
    </row>
    <row r="18" spans="1:2">
      <c r="A18" s="17"/>
      <c r="B18" s="17"/>
    </row>
    <row r="19" spans="1:2">
      <c r="A19" s="17"/>
      <c r="B19" s="17"/>
    </row>
    <row r="20" spans="1:2">
      <c r="A20" s="17"/>
      <c r="B20" s="17"/>
    </row>
    <row r="21" spans="1:2">
      <c r="A21" s="17"/>
      <c r="B21" s="17"/>
    </row>
    <row r="22" spans="1:2">
      <c r="A22" s="17"/>
      <c r="B22" s="17"/>
    </row>
    <row r="23" spans="1:2">
      <c r="A23" s="17"/>
      <c r="B23" s="17"/>
    </row>
    <row r="24" spans="1:2">
      <c r="A24" s="17"/>
      <c r="B24" s="17"/>
    </row>
    <row r="25" spans="1:2">
      <c r="A25" s="17"/>
      <c r="B25" s="17"/>
    </row>
    <row r="26" spans="1:2">
      <c r="A26" s="17"/>
      <c r="B26" s="17"/>
    </row>
    <row r="27" spans="1:2">
      <c r="A27" s="17"/>
      <c r="B27" s="17"/>
    </row>
    <row r="28" spans="1:2">
      <c r="A28" s="17"/>
      <c r="B28" s="17"/>
    </row>
    <row r="29" spans="1:2">
      <c r="A29" s="17"/>
      <c r="B29" s="17"/>
    </row>
    <row r="30" spans="1:2">
      <c r="A30" s="17"/>
      <c r="B30" s="17"/>
    </row>
    <row r="31" spans="1:2">
      <c r="A31" s="17"/>
      <c r="B31" s="17"/>
    </row>
    <row r="32" spans="1:2">
      <c r="A32" s="17"/>
      <c r="B32" s="17"/>
    </row>
    <row r="33" spans="1:2">
      <c r="A33" s="17"/>
      <c r="B33" s="17"/>
    </row>
    <row r="34" spans="1:2">
      <c r="A34" s="17"/>
      <c r="B34" s="17"/>
    </row>
    <row r="35" spans="1:2">
      <c r="A35" s="17"/>
      <c r="B35" s="17"/>
    </row>
    <row r="36" spans="1:2">
      <c r="A36" s="17"/>
      <c r="B36" s="17"/>
    </row>
    <row r="37" spans="1:2">
      <c r="A37" s="17"/>
      <c r="B37" s="17"/>
    </row>
    <row r="38" spans="1:2">
      <c r="A38" s="17"/>
      <c r="B38" s="17"/>
    </row>
    <row r="39" spans="1:2">
      <c r="A39" s="17"/>
      <c r="B39" s="17"/>
    </row>
    <row r="40" spans="1:2">
      <c r="A40" s="17"/>
      <c r="B40" s="17"/>
    </row>
    <row r="41" spans="1:2">
      <c r="A41" s="17"/>
      <c r="B41" s="17"/>
    </row>
    <row r="42" spans="1:2">
      <c r="A42" s="17"/>
      <c r="B42" s="17"/>
    </row>
    <row r="43" spans="1:2">
      <c r="A43" s="17"/>
      <c r="B43" s="17"/>
    </row>
    <row r="44" spans="1:2">
      <c r="A44" s="17"/>
      <c r="B44" s="17"/>
    </row>
    <row r="45" spans="1:2">
      <c r="A45" s="17"/>
      <c r="B45" s="17"/>
    </row>
    <row r="46" spans="1:2">
      <c r="A46" s="17"/>
      <c r="B46" s="17"/>
    </row>
    <row r="47" spans="1:2">
      <c r="A47" s="17"/>
      <c r="B47" s="17"/>
    </row>
    <row r="48" spans="1:2">
      <c r="A48" s="17"/>
      <c r="B48" s="17"/>
    </row>
    <row r="49" spans="1:6">
      <c r="A49" s="17"/>
      <c r="B49" s="17"/>
    </row>
    <row r="50" spans="1:6">
      <c r="A50" s="17"/>
      <c r="B50" s="17"/>
    </row>
    <row r="51" spans="1:6" ht="32" customHeight="1">
      <c r="A51" s="23">
        <v>1</v>
      </c>
      <c r="B51" s="24" t="str">
        <f ca="1">CONCATENATE(OFFSET(筆記入力!$B$2,A51,1),"")</f>
        <v>作品中に「ABC（ア・ベ・セー）の友」という秘密結社が登場する、『ああ無情』の邦題で知られるユーゴーの小説は何でしょう？</v>
      </c>
      <c r="C51" s="19"/>
      <c r="D51" s="25" t="str">
        <f ca="1">IF($C$1="解答表示",CONCATENATE(OFFSET(筆記入力!$C$2,A51,1),""),"")</f>
        <v/>
      </c>
      <c r="E51" s="25" t="str">
        <f ca="1">IF($C$1="解答表示",CONCATENATE(OFFSET(筆記入力!$D$2,A51,1),""),"")</f>
        <v/>
      </c>
      <c r="F51" s="33"/>
    </row>
    <row r="52" spans="1:6" ht="32" customHeight="1">
      <c r="A52" s="23">
        <v>2</v>
      </c>
      <c r="B52" s="24" t="str">
        <f ca="1">CONCATENATE(OFFSET(筆記入力!$B$2,A52,1),"")</f>
        <v>虫眼鏡は、凹レンズ・凸レンズのどちらでしょう？</v>
      </c>
      <c r="C52" s="19"/>
      <c r="D52" s="25" t="str">
        <f ca="1">IF($C$1="解答表示",CONCATENATE(OFFSET(筆記入力!$C$2,A52,1),""),"")</f>
        <v/>
      </c>
      <c r="E52" s="25" t="str">
        <f ca="1">IF($C$1="解答表示",CONCATENATE(OFFSET(筆記入力!$D$2,A52,1),""),"")</f>
        <v/>
      </c>
      <c r="F52" s="33"/>
    </row>
    <row r="53" spans="1:6" ht="32" customHeight="1">
      <c r="A53" s="23">
        <v>3</v>
      </c>
      <c r="B53" s="24" t="str">
        <f ca="1">CONCATENATE(OFFSET(筆記入力!$B$2,A53,1),"")</f>
        <v>国産のニンニクの８割を生産している都道府県はどこでしょう？</v>
      </c>
      <c r="C53" s="19"/>
      <c r="D53" s="25" t="str">
        <f ca="1">IF($C$1="解答表示",CONCATENATE(OFFSET(筆記入力!$C$2,A53,1),""),"")</f>
        <v/>
      </c>
      <c r="E53" s="25" t="str">
        <f ca="1">IF($C$1="解答表示",CONCATENATE(OFFSET(筆記入力!$D$2,A53,1),""),"")</f>
        <v/>
      </c>
      <c r="F53" s="33"/>
    </row>
    <row r="54" spans="1:6" ht="30">
      <c r="A54" s="23">
        <v>4</v>
      </c>
      <c r="B54" s="24" t="str">
        <f ca="1">CONCATENATE(OFFSET(筆記入力!$B$2,A54,1),"")</f>
        <v>カードゲーム「UNO」の基本ルールで、ゲーム開始時にプレーヤーに配られるカードは何枚でしょう？</v>
      </c>
      <c r="C54" s="19"/>
      <c r="D54" s="25" t="str">
        <f ca="1">IF($C$1="解答表示",CONCATENATE(OFFSET(筆記入力!$C$2,A54,1),""),"")</f>
        <v/>
      </c>
      <c r="E54" s="25" t="str">
        <f ca="1">IF($C$1="解答表示",CONCATENATE(OFFSET(筆記入力!$D$2,A54,1),""),"")</f>
        <v/>
      </c>
      <c r="F54" s="33"/>
    </row>
    <row r="55" spans="1:6" ht="31" thickBot="1">
      <c r="A55" s="26">
        <v>5</v>
      </c>
      <c r="B55" s="27" t="str">
        <f ca="1">CONCATENATE(OFFSET(筆記入力!$B$2,A55,1),"")</f>
        <v>代々の国王から「ルイ王朝」とも呼ばれる、近世フランスを治めた王朝は何でしょう？</v>
      </c>
      <c r="C55" s="19"/>
      <c r="D55" s="25" t="str">
        <f ca="1">IF($C$1="解答表示",CONCATENATE(OFFSET(筆記入力!$C$2,A55,1),""),"")</f>
        <v/>
      </c>
      <c r="E55" s="25" t="str">
        <f ca="1">IF($C$1="解答表示",CONCATENATE(OFFSET(筆記入力!$D$2,A55,1),""),"")</f>
        <v/>
      </c>
      <c r="F55" s="33"/>
    </row>
    <row r="56" spans="1:6" ht="31" thickTop="1">
      <c r="A56" s="28">
        <v>6</v>
      </c>
      <c r="B56" s="29" t="str">
        <f ca="1">CONCATENATE(OFFSET(筆記入力!$B$2,A56,1),"")</f>
        <v>細菌の感染によっておこる「腸」「パラ」、リケッチアの感染によって起こる「発疹」などの種類がある感染症は何でしょう？</v>
      </c>
      <c r="C56" s="19"/>
      <c r="D56" s="25" t="str">
        <f ca="1">IF($C$1="解答表示",CONCATENATE(OFFSET(筆記入力!$C$2,A56,1),""),"")</f>
        <v/>
      </c>
      <c r="E56" s="25" t="str">
        <f ca="1">IF($C$1="解答表示",CONCATENATE(OFFSET(筆記入力!$D$2,A56,1),""),"")</f>
        <v/>
      </c>
      <c r="F56" s="33"/>
    </row>
    <row r="57" spans="1:6" ht="30">
      <c r="A57" s="23">
        <v>7</v>
      </c>
      <c r="B57" s="24" t="str">
        <f ca="1">CONCATENATE(OFFSET(筆記入力!$B$2,A57,1),"")</f>
        <v>「チョロチョロ走るキュートな車」をキャッチコピーに発売された、タカラトミーが販売するゼンマイ式のミニカーは何でしょう？</v>
      </c>
      <c r="C57" s="19"/>
      <c r="D57" s="25" t="str">
        <f ca="1">IF($C$1="解答表示",CONCATENATE(OFFSET(筆記入力!$C$2,A57,1),""),"")</f>
        <v/>
      </c>
      <c r="E57" s="25" t="str">
        <f ca="1">IF($C$1="解答表示",CONCATENATE(OFFSET(筆記入力!$D$2,A57,1),""),"")</f>
        <v/>
      </c>
      <c r="F57" s="33"/>
    </row>
    <row r="58" spans="1:6" ht="30">
      <c r="A58" s="23">
        <v>8</v>
      </c>
      <c r="B58" s="24" t="str">
        <f ca="1">CONCATENATE(OFFSET(筆記入力!$B$2,A58,1),"")</f>
        <v>麻雀で、リーチをするときに場に出す点棒は何点棒でしょう？</v>
      </c>
      <c r="C58" s="19"/>
      <c r="D58" s="25" t="str">
        <f ca="1">IF($C$1="解答表示",CONCATENATE(OFFSET(筆記入力!$C$2,A58,1),""),"")</f>
        <v/>
      </c>
      <c r="E58" s="25" t="str">
        <f ca="1">IF($C$1="解答表示",CONCATENATE(OFFSET(筆記入力!$D$2,A58,1),""),"")</f>
        <v/>
      </c>
      <c r="F58" s="33"/>
    </row>
    <row r="59" spans="1:6" ht="30">
      <c r="A59" s="23">
        <v>9</v>
      </c>
      <c r="B59" s="24" t="str">
        <f ca="1">CONCATENATE(OFFSET(筆記入力!$B$2,A59,1),"")</f>
        <v>ことわざ「弘法にも筆の誤り」で弘法大師が看板の文字を書き間違えてしまった、平安京の門は何でしょう？</v>
      </c>
      <c r="C59" s="19"/>
      <c r="D59" s="25" t="str">
        <f ca="1">IF($C$1="解答表示",CONCATENATE(OFFSET(筆記入力!$C$2,A59,1),""),"")</f>
        <v/>
      </c>
      <c r="E59" s="25" t="str">
        <f ca="1">IF($C$1="解答表示",CONCATENATE(OFFSET(筆記入力!$D$2,A59,1),""),"")</f>
        <v/>
      </c>
      <c r="F59" s="33"/>
    </row>
    <row r="60" spans="1:6" ht="31" thickBot="1">
      <c r="A60" s="23">
        <v>10</v>
      </c>
      <c r="B60" s="24" t="str">
        <f ca="1">CONCATENATE(OFFSET(筆記入力!$B$2,A60,1),"")</f>
        <v>1615年に発布され、1717年まで改訂が重ねられた、江戸幕府が諸大名の統制のために定めた基本法を何というでしょう？</v>
      </c>
      <c r="C60" s="19"/>
      <c r="D60" s="25" t="str">
        <f ca="1">IF($C$1="解答表示",CONCATENATE(OFFSET(筆記入力!$C$2,A60,1),""),"")</f>
        <v/>
      </c>
      <c r="E60" s="25" t="str">
        <f ca="1">IF($C$1="解答表示",CONCATENATE(OFFSET(筆記入力!$D$2,A60,1),""),"")</f>
        <v/>
      </c>
      <c r="F60" s="33"/>
    </row>
    <row r="61" spans="1:6" ht="31" thickTop="1">
      <c r="A61" s="28">
        <v>11</v>
      </c>
      <c r="B61" s="29" t="str">
        <f ca="1">CONCATENATE(OFFSET(筆記入力!$B$2,A61,1),"")</f>
        <v>原子核を構成する2つの粒子とは、陽子と何でしょう？</v>
      </c>
      <c r="C61" s="19"/>
      <c r="D61" s="25" t="str">
        <f ca="1">IF($C$1="解答表示",CONCATENATE(OFFSET(筆記入力!$C$2,A61,1),""),"")</f>
        <v/>
      </c>
      <c r="E61" s="25" t="str">
        <f ca="1">IF($C$1="解答表示",CONCATENATE(OFFSET(筆記入力!$D$2,A61,1),""),"")</f>
        <v/>
      </c>
      <c r="F61" s="33"/>
    </row>
    <row r="62" spans="1:6" ht="30">
      <c r="A62" s="23">
        <v>12</v>
      </c>
      <c r="B62" s="24" t="str">
        <f ca="1">CONCATENATE(OFFSET(筆記入力!$B$2,A62,1),"")</f>
        <v>海外旅行の際に必要となる「国際予防接種証明書」のことを、ある色を使って何というでしょう？</v>
      </c>
      <c r="C62" s="19"/>
      <c r="D62" s="25" t="str">
        <f ca="1">IF($C$1="解答表示",CONCATENATE(OFFSET(筆記入力!$C$2,A62,1),""),"")</f>
        <v/>
      </c>
      <c r="E62" s="25" t="str">
        <f ca="1">IF($C$1="解答表示",CONCATENATE(OFFSET(筆記入力!$D$2,A62,1),""),"")</f>
        <v/>
      </c>
      <c r="F62" s="33"/>
    </row>
    <row r="63" spans="1:6" ht="30">
      <c r="A63" s="23">
        <v>13</v>
      </c>
      <c r="B63" s="24" t="str">
        <f ca="1">CONCATENATE(OFFSET(筆記入力!$B$2,A63,1),"")</f>
        <v>将棋の棋譜に書かれる「▲」は、先手、後手のどちらを表しているでしょう？</v>
      </c>
      <c r="C63" s="19"/>
      <c r="D63" s="25" t="str">
        <f ca="1">IF($C$1="解答表示",CONCATENATE(OFFSET(筆記入力!$C$2,A63,1),""),"")</f>
        <v/>
      </c>
      <c r="E63" s="25" t="str">
        <f ca="1">IF($C$1="解答表示",CONCATENATE(OFFSET(筆記入力!$D$2,A63,1),""),"")</f>
        <v/>
      </c>
      <c r="F63" s="33"/>
    </row>
    <row r="64" spans="1:6" ht="30">
      <c r="A64" s="23">
        <v>14</v>
      </c>
      <c r="B64" s="24" t="str">
        <f ca="1">CONCATENATE(OFFSET(筆記入力!$B$2,A64,1),"")</f>
        <v>自動車会社・ボルボが本社を置く国はどこでしょう？</v>
      </c>
      <c r="C64" s="19"/>
      <c r="D64" s="25" t="str">
        <f ca="1">IF($C$1="解答表示",CONCATENATE(OFFSET(筆記入力!$C$2,A64,1),""),"")</f>
        <v/>
      </c>
      <c r="E64" s="25" t="str">
        <f ca="1">IF($C$1="解答表示",CONCATENATE(OFFSET(筆記入力!$D$2,A64,1),""),"")</f>
        <v/>
      </c>
      <c r="F64" s="33"/>
    </row>
    <row r="65" spans="1:6" ht="31" thickBot="1">
      <c r="A65" s="23">
        <v>15</v>
      </c>
      <c r="B65" s="24" t="str">
        <f ca="1">CONCATENATE(OFFSET(筆記入力!$B$2,A65,1),"")</f>
        <v>応仁の乱のきっかけを作った悪妻とされる、室町幕府８代将軍・足利義政の正室は誰でしょう？</v>
      </c>
      <c r="C65" s="19"/>
      <c r="D65" s="25" t="str">
        <f ca="1">IF($C$1="解答表示",CONCATENATE(OFFSET(筆記入力!$C$2,A65,1),""),"")</f>
        <v/>
      </c>
      <c r="E65" s="25" t="str">
        <f ca="1">IF($C$1="解答表示",CONCATENATE(OFFSET(筆記入力!$D$2,A65,1),""),"")</f>
        <v/>
      </c>
      <c r="F65" s="33"/>
    </row>
    <row r="66" spans="1:6" ht="31" thickTop="1">
      <c r="A66" s="28">
        <v>16</v>
      </c>
      <c r="B66" s="29" t="str">
        <f ca="1">CONCATENATE(OFFSET(筆記入力!$B$2,A66,1),"")</f>
        <v>テニスの世界四大大会のうち、選手に白いウェアを着ることが義務付けられている大会は何でしょう？</v>
      </c>
      <c r="C66" s="19"/>
      <c r="D66" s="25" t="str">
        <f ca="1">IF($C$1="解答表示",CONCATENATE(OFFSET(筆記入力!$C$2,A66,1),""),"")</f>
        <v/>
      </c>
      <c r="E66" s="25" t="str">
        <f ca="1">IF($C$1="解答表示",CONCATENATE(OFFSET(筆記入力!$D$2,A66,1),""),"")</f>
        <v/>
      </c>
      <c r="F66" s="33"/>
    </row>
    <row r="67" spans="1:6" ht="30">
      <c r="A67" s="23">
        <v>17</v>
      </c>
      <c r="B67" s="24" t="str">
        <f ca="1">CONCATENATE(OFFSET(筆記入力!$B$2,A67,1),"")</f>
        <v>1967年に『この広い野原いっぱい』でデビューした、『禁じられた恋』『さとうきび畑』などのヒット曲で知られる歌手は誰でしょう？</v>
      </c>
      <c r="C67" s="19"/>
      <c r="D67" s="25" t="str">
        <f ca="1">IF($C$1="解答表示",CONCATENATE(OFFSET(筆記入力!$C$2,A67,1),""),"")</f>
        <v/>
      </c>
      <c r="E67" s="25" t="str">
        <f ca="1">IF($C$1="解答表示",CONCATENATE(OFFSET(筆記入力!$D$2,A67,1),""),"")</f>
        <v/>
      </c>
      <c r="F67" s="33"/>
    </row>
    <row r="68" spans="1:6" ht="30">
      <c r="A68" s="23">
        <v>18</v>
      </c>
      <c r="B68" s="24" t="str">
        <f ca="1">CONCATENATE(OFFSET(筆記入力!$B$2,A68,1),"")</f>
        <v>忠臣蔵で知られる赤穂四十七士の墓がある、東京都港区のお寺は何でしょう？</v>
      </c>
      <c r="C68" s="19"/>
      <c r="D68" s="25" t="str">
        <f ca="1">IF($C$1="解答表示",CONCATENATE(OFFSET(筆記入力!$C$2,A68,1),""),"")</f>
        <v/>
      </c>
      <c r="E68" s="25" t="str">
        <f ca="1">IF($C$1="解答表示",CONCATENATE(OFFSET(筆記入力!$D$2,A68,1),""),"")</f>
        <v/>
      </c>
      <c r="F68" s="33"/>
    </row>
    <row r="69" spans="1:6" ht="30">
      <c r="A69" s="23">
        <v>19</v>
      </c>
      <c r="B69" s="24" t="str">
        <f ca="1">CONCATENATE(OFFSET(筆記入力!$B$2,A69,1),"")</f>
        <v>「乳棒」とセットで用いる、薬などを細かくすりつぶしたり混ぜたりするときに用いる器は何でしょう？</v>
      </c>
      <c r="C69" s="19"/>
      <c r="D69" s="25" t="str">
        <f ca="1">IF($C$1="解答表示",CONCATENATE(OFFSET(筆記入力!$C$2,A69,1),""),"")</f>
        <v/>
      </c>
      <c r="E69" s="25" t="str">
        <f ca="1">IF($C$1="解答表示",CONCATENATE(OFFSET(筆記入力!$D$2,A69,1),""),"")</f>
        <v/>
      </c>
      <c r="F69" s="33"/>
    </row>
    <row r="70" spans="1:6" ht="31" thickBot="1">
      <c r="A70" s="23">
        <v>20</v>
      </c>
      <c r="B70" s="24" t="str">
        <f ca="1">CONCATENATE(OFFSET(筆記入力!$B$2,A70,1),"")</f>
        <v>名古屋名物の味噌カツや味噌煮込みうどんに使われる、独特の赤褐色をした愛知県の豆味噌は何でしょう？</v>
      </c>
      <c r="C70" s="19"/>
      <c r="D70" s="25" t="str">
        <f ca="1">IF($C$1="解答表示",CONCATENATE(OFFSET(筆記入力!$C$2,A70,1),""),"")</f>
        <v/>
      </c>
      <c r="E70" s="25" t="str">
        <f ca="1">IF($C$1="解答表示",CONCATENATE(OFFSET(筆記入力!$D$2,A70,1),""),"")</f>
        <v/>
      </c>
      <c r="F70" s="33"/>
    </row>
    <row r="71" spans="1:6" ht="31" thickTop="1">
      <c r="A71" s="28">
        <v>21</v>
      </c>
      <c r="B71" s="29" t="str">
        <f ca="1">CONCATENATE(OFFSET(筆記入力!$B$2,A71,1),"")</f>
        <v>千島列島、カムチャッカ半島、サハリン、北海道に囲まれた、ニシンやサケなどの漁場として知られる海域は何でしょう？</v>
      </c>
      <c r="C71" s="19"/>
      <c r="D71" s="25" t="str">
        <f ca="1">IF($C$1="解答表示",CONCATENATE(OFFSET(筆記入力!$C$2,A71,1),""),"")</f>
        <v/>
      </c>
      <c r="E71" s="25" t="str">
        <f ca="1">IF($C$1="解答表示",CONCATENATE(OFFSET(筆記入力!$D$2,A71,1),""),"")</f>
        <v/>
      </c>
      <c r="F71" s="33"/>
    </row>
    <row r="72" spans="1:6" ht="30">
      <c r="A72" s="23">
        <v>22</v>
      </c>
      <c r="B72" s="24" t="str">
        <f ca="1">CONCATENATE(OFFSET(筆記入力!$B$2,A72,1),"")</f>
        <v>労働基準法第32条第1項によると、1週間の労働時間は原則として何時間までと定められているでしょう？</v>
      </c>
      <c r="C72" s="19"/>
      <c r="D72" s="25" t="str">
        <f ca="1">IF($C$1="解答表示",CONCATENATE(OFFSET(筆記入力!$C$2,A72,1),""),"")</f>
        <v/>
      </c>
      <c r="E72" s="25" t="str">
        <f ca="1">IF($C$1="解答表示",CONCATENATE(OFFSET(筆記入力!$D$2,A72,1),""),"")</f>
        <v/>
      </c>
      <c r="F72" s="33"/>
    </row>
    <row r="73" spans="1:6" ht="30">
      <c r="A73" s="23">
        <v>23</v>
      </c>
      <c r="B73" s="24" t="str">
        <f ca="1">CONCATENATE(OFFSET(筆記入力!$B$2,A73,1),"")</f>
        <v>「地獄篇」「煉獄篇」「天国篇」の三部からなる、イタリアの詩人・ダンテの叙事詩は何でしょう？</v>
      </c>
      <c r="C73" s="19"/>
      <c r="D73" s="25" t="str">
        <f ca="1">IF($C$1="解答表示",CONCATENATE(OFFSET(筆記入力!$C$2,A73,1),""),"")</f>
        <v/>
      </c>
      <c r="E73" s="25" t="str">
        <f ca="1">IF($C$1="解答表示",CONCATENATE(OFFSET(筆記入力!$D$2,A73,1),""),"")</f>
        <v/>
      </c>
      <c r="F73" s="33"/>
    </row>
    <row r="74" spans="1:6" ht="30">
      <c r="A74" s="23">
        <v>24</v>
      </c>
      <c r="B74" s="24" t="str">
        <f ca="1">CONCATENATE(OFFSET(筆記入力!$B$2,A74,1),"")</f>
        <v>1975年に世界初の海上空港として開港した、九州の空港は何でしょう？</v>
      </c>
      <c r="C74" s="19"/>
      <c r="D74" s="25" t="str">
        <f ca="1">IF($C$1="解答表示",CONCATENATE(OFFSET(筆記入力!$C$2,A74,1),""),"")</f>
        <v/>
      </c>
      <c r="E74" s="25" t="str">
        <f ca="1">IF($C$1="解答表示",CONCATENATE(OFFSET(筆記入力!$D$2,A74,1),""),"")</f>
        <v/>
      </c>
      <c r="F74" s="33"/>
    </row>
    <row r="75" spans="1:6" ht="30">
      <c r="A75" s="23">
        <v>25</v>
      </c>
      <c r="B75" s="24" t="str">
        <f ca="1">CONCATENATE(OFFSET(筆記入力!$B$2,A75,1),"")</f>
        <v>多くの名作が書かれた晩年は「奇跡の14か月」と呼ばれている、『大つごもり』『にごりえ』『たけくらべ』などの小説で知られる作家は誰でしょう？</v>
      </c>
      <c r="C75" s="19"/>
      <c r="D75" s="25" t="str">
        <f ca="1">IF($C$1="解答表示",CONCATENATE(OFFSET(筆記入力!$C$2,A75,1),""),"")</f>
        <v/>
      </c>
      <c r="E75" s="25" t="str">
        <f ca="1">IF($C$1="解答表示",CONCATENATE(OFFSET(筆記入力!$D$2,A75,1),""),"")</f>
        <v/>
      </c>
      <c r="F75" s="33"/>
    </row>
    <row r="76" spans="1:6" ht="30">
      <c r="A76" s="23">
        <v>26</v>
      </c>
      <c r="B76" s="24" t="str">
        <f ca="1">CONCATENATE(OFFSET(筆記入力!$B$2,A76,1),"")</f>
        <v>赤白のボーダー柄の服がトレードマークである、『漂流教室』『まことちゃん』などの作品がある漫画家は誰でしょう？</v>
      </c>
      <c r="C76" s="19"/>
      <c r="D76" s="25" t="str">
        <f ca="1">IF($C$1="解答表示",CONCATENATE(OFFSET(筆記入力!$C$2,A76,1),""),"")</f>
        <v/>
      </c>
      <c r="E76" s="25" t="str">
        <f ca="1">IF($C$1="解答表示",CONCATENATE(OFFSET(筆記入力!$D$2,A76,1),""),"")</f>
        <v/>
      </c>
      <c r="F76" s="33"/>
    </row>
    <row r="77" spans="1:6" ht="30">
      <c r="A77" s="23">
        <v>27</v>
      </c>
      <c r="B77" s="24" t="str">
        <f ca="1">CONCATENATE(OFFSET(筆記入力!$B$2,A77,1),"")</f>
        <v>得票数が一定の割合に満たない場合は没収されてしまう、選挙に立候補する際に預けるお金を何というでしょう？</v>
      </c>
      <c r="C77" s="19"/>
      <c r="D77" s="25" t="str">
        <f ca="1">IF($C$1="解答表示",CONCATENATE(OFFSET(筆記入力!$C$2,A77,1),""),"")</f>
        <v/>
      </c>
      <c r="E77" s="25" t="str">
        <f ca="1">IF($C$1="解答表示",CONCATENATE(OFFSET(筆記入力!$D$2,A77,1),""),"")</f>
        <v/>
      </c>
      <c r="F77" s="33"/>
    </row>
    <row r="78" spans="1:6" ht="30">
      <c r="A78" s="23">
        <v>28</v>
      </c>
      <c r="B78" s="24" t="str">
        <f ca="1">CONCATENATE(OFFSET(筆記入力!$B$2,A78,1),"")</f>
        <v>チャイコフスキーのバレエ音楽『白鳥の湖』で、白鳥に姿を変えられた主人公の名前は何でしょう？</v>
      </c>
      <c r="C78" s="19"/>
      <c r="D78" s="25" t="str">
        <f ca="1">IF($C$1="解答表示",CONCATENATE(OFFSET(筆記入力!$C$2,A78,1),""),"")</f>
        <v/>
      </c>
      <c r="E78" s="25" t="str">
        <f ca="1">IF($C$1="解答表示",CONCATENATE(OFFSET(筆記入力!$D$2,A78,1),""),"")</f>
        <v/>
      </c>
      <c r="F78" s="33"/>
    </row>
    <row r="79" spans="1:6" ht="30">
      <c r="A79" s="23">
        <v>29</v>
      </c>
      <c r="B79" s="24" t="str">
        <f ca="1">CONCATENATE(OFFSET(筆記入力!$B$2,A79,1),"")</f>
        <v>砂地でアリを捕らえる虫「アリジゴク」は、成長すると何という昆虫になるでしょう？</v>
      </c>
      <c r="C79" s="19"/>
      <c r="D79" s="25" t="str">
        <f ca="1">IF($C$1="解答表示",CONCATENATE(OFFSET(筆記入力!$C$2,A79,1),""),"")</f>
        <v/>
      </c>
      <c r="E79" s="25" t="str">
        <f ca="1">IF($C$1="解答表示",CONCATENATE(OFFSET(筆記入力!$D$2,A79,1),""),"")</f>
        <v/>
      </c>
      <c r="F79" s="33"/>
    </row>
    <row r="80" spans="1:6" ht="31" thickBot="1">
      <c r="A80" s="26">
        <v>30</v>
      </c>
      <c r="B80" s="27" t="str">
        <f ca="1">CONCATENATE(OFFSET(筆記入力!$B$2,A80,1),"")</f>
        <v>人間の神経系において、ニューロンとニューロンの接続部のことを何というでしょう？</v>
      </c>
      <c r="C80" s="19"/>
      <c r="D80" s="25" t="str">
        <f ca="1">IF($C$1="解答表示",CONCATENATE(OFFSET(筆記入力!$C$2,A80,1),""),"")</f>
        <v/>
      </c>
      <c r="E80" s="25" t="str">
        <f ca="1">IF($C$1="解答表示",CONCATENATE(OFFSET(筆記入力!$D$2,A80,1),""),"")</f>
        <v/>
      </c>
      <c r="F80" s="33"/>
    </row>
    <row r="81" spans="1:6" ht="31" thickTop="1">
      <c r="A81" s="28">
        <v>31</v>
      </c>
      <c r="B81" s="29" t="str">
        <f ca="1">CONCATENATE(OFFSET(筆記入力!$B$2,A81,1),"")</f>
        <v>唱歌『虫のこえ』の歌詞の中で、「ちんちろ　ちんちろ　ちんちろりん」と鳴くと歌われている昆虫は何でしょう？</v>
      </c>
      <c r="C81" s="19"/>
      <c r="D81" s="25" t="str">
        <f ca="1">IF($C$1="解答表示",CONCATENATE(OFFSET(筆記入力!$C$2,A81,1),""),"")</f>
        <v/>
      </c>
      <c r="E81" s="25" t="str">
        <f ca="1">IF($C$1="解答表示",CONCATENATE(OFFSET(筆記入力!$D$2,A81,1),""),"")</f>
        <v/>
      </c>
      <c r="F81" s="33"/>
    </row>
    <row r="82" spans="1:6" ht="30">
      <c r="A82" s="23">
        <v>32</v>
      </c>
      <c r="B82" s="24" t="str">
        <f ca="1">CONCATENATE(OFFSET(筆記入力!$B$2,A82,1),"")</f>
        <v>アンデルセンの童話『親指姫』で、モグラと結婚させられそうになっていた親指姫を南の国へ連れて行く鳥は何でしょう？</v>
      </c>
      <c r="C82" s="19"/>
      <c r="D82" s="25" t="str">
        <f ca="1">IF($C$1="解答表示",CONCATENATE(OFFSET(筆記入力!$C$2,A82,1),""),"")</f>
        <v/>
      </c>
      <c r="E82" s="25" t="str">
        <f ca="1">IF($C$1="解答表示",CONCATENATE(OFFSET(筆記入力!$D$2,A82,1),""),"")</f>
        <v/>
      </c>
      <c r="F82" s="33"/>
    </row>
    <row r="83" spans="1:6" ht="30">
      <c r="A83" s="23">
        <v>33</v>
      </c>
      <c r="B83" s="24" t="str">
        <f ca="1">CONCATENATE(OFFSET(筆記入力!$B$2,A83,1),"")</f>
        <v>歌舞伎において、昼の場面を表現するときなどに使われる水色の幕を何というでしょう？</v>
      </c>
      <c r="C83" s="19"/>
      <c r="D83" s="25" t="str">
        <f ca="1">IF($C$1="解答表示",CONCATENATE(OFFSET(筆記入力!$C$2,A83,1),""),"")</f>
        <v/>
      </c>
      <c r="E83" s="25" t="str">
        <f ca="1">IF($C$1="解答表示",CONCATENATE(OFFSET(筆記入力!$D$2,A83,1),""),"")</f>
        <v/>
      </c>
      <c r="F83" s="33"/>
    </row>
    <row r="84" spans="1:6" ht="30">
      <c r="A84" s="23">
        <v>34</v>
      </c>
      <c r="B84" s="24" t="str">
        <f ca="1">CONCATENATE(OFFSET(筆記入力!$B$2,A84,1),"")</f>
        <v>「まるで魔法にかかったように」をコンセプトに2003年に誕生した、「マジョマジョ」と略される資生堂のコスメブランドは何でしょう？</v>
      </c>
      <c r="C84" s="19"/>
      <c r="D84" s="25" t="str">
        <f ca="1">IF($C$1="解答表示",CONCATENATE(OFFSET(筆記入力!$C$2,A84,1),""),"")</f>
        <v/>
      </c>
      <c r="E84" s="25" t="str">
        <f ca="1">IF($C$1="解答表示",CONCATENATE(OFFSET(筆記入力!$D$2,A84,1),""),"")</f>
        <v/>
      </c>
      <c r="F84" s="33"/>
    </row>
    <row r="85" spans="1:6" ht="31" thickBot="1">
      <c r="A85" s="23">
        <v>35</v>
      </c>
      <c r="B85" s="24" t="str">
        <f ca="1">CONCATENATE(OFFSET(筆記入力!$B$2,A85,1),"")</f>
        <v>ローマの観光名所・真実の口の顔のモチーフとなった、ギリシャ神話の海の神様は誰でしょう？</v>
      </c>
      <c r="C85" s="19"/>
      <c r="D85" s="25" t="str">
        <f ca="1">IF($C$1="解答表示",CONCATENATE(OFFSET(筆記入力!$C$2,A85,1),""),"")</f>
        <v/>
      </c>
      <c r="E85" s="25" t="str">
        <f ca="1">IF($C$1="解答表示",CONCATENATE(OFFSET(筆記入力!$D$2,A85,1),""),"")</f>
        <v/>
      </c>
      <c r="F85" s="33"/>
    </row>
    <row r="86" spans="1:6" ht="31" thickTop="1">
      <c r="A86" s="28">
        <v>36</v>
      </c>
      <c r="B86" s="29" t="str">
        <f ca="1">CONCATENATE(OFFSET(筆記入力!$B$2,A86,1),"")</f>
        <v>テンション低めの脱力系漫才が売りの、都築拓紀、石橋遼大、後藤拓実からなるお笑いトリオは何でしょう？</v>
      </c>
      <c r="C86" s="19"/>
      <c r="D86" s="25" t="str">
        <f ca="1">IF($C$1="解答表示",CONCATENATE(OFFSET(筆記入力!$C$2,A86,1),""),"")</f>
        <v/>
      </c>
      <c r="E86" s="25" t="str">
        <f ca="1">IF($C$1="解答表示",CONCATENATE(OFFSET(筆記入力!$D$2,A86,1),""),"")</f>
        <v/>
      </c>
      <c r="F86" s="33"/>
    </row>
    <row r="87" spans="1:6" ht="30">
      <c r="A87" s="23">
        <v>37</v>
      </c>
      <c r="B87" s="24" t="str">
        <f ca="1">CONCATENATE(OFFSET(筆記入力!$B$2,A87,1),"")</f>
        <v>現在は８都道府県の警察にのみ設置されている、重大なテロ事件などに駆けつける「特殊急襲部隊」のことをアルファベットの略称で何というでしょう？</v>
      </c>
      <c r="C87" s="19"/>
      <c r="D87" s="25" t="str">
        <f ca="1">IF($C$1="解答表示",CONCATENATE(OFFSET(筆記入力!$C$2,A87,1),""),"")</f>
        <v/>
      </c>
      <c r="E87" s="25" t="str">
        <f ca="1">IF($C$1="解答表示",CONCATENATE(OFFSET(筆記入力!$D$2,A87,1),""),"")</f>
        <v/>
      </c>
      <c r="F87" s="33"/>
    </row>
    <row r="88" spans="1:6" ht="30">
      <c r="A88" s="23">
        <v>38</v>
      </c>
      <c r="B88" s="24" t="str">
        <f ca="1">CONCATENATE(OFFSET(筆記入力!$B$2,A88,1),"")</f>
        <v>鉄道模型で主流となっている、レールの間隔が９mmの規格を何というでしょう？</v>
      </c>
      <c r="C88" s="19"/>
      <c r="D88" s="25" t="str">
        <f ca="1">IF($C$1="解答表示",CONCATENATE(OFFSET(筆記入力!$C$2,A88,1),""),"")</f>
        <v/>
      </c>
      <c r="E88" s="25" t="str">
        <f ca="1">IF($C$1="解答表示",CONCATENATE(OFFSET(筆記入力!$D$2,A88,1),""),"")</f>
        <v/>
      </c>
      <c r="F88" s="33"/>
    </row>
    <row r="89" spans="1:6" ht="30">
      <c r="A89" s="23">
        <v>39</v>
      </c>
      <c r="B89" s="24" t="str">
        <f ca="1">CONCATENATE(OFFSET(筆記入力!$B$2,A89,1),"")</f>
        <v>昭和50年代に放送された、『ヤッターマン』『ゼンダマン』といったタツノコプロのアニメを「何シリーズ」というでしょう？</v>
      </c>
      <c r="C89" s="19"/>
      <c r="D89" s="25" t="str">
        <f ca="1">IF($C$1="解答表示",CONCATENATE(OFFSET(筆記入力!$C$2,A89,1),""),"")</f>
        <v/>
      </c>
      <c r="E89" s="25" t="str">
        <f ca="1">IF($C$1="解答表示",CONCATENATE(OFFSET(筆記入力!$D$2,A89,1),""),"")</f>
        <v/>
      </c>
      <c r="F89" s="33"/>
    </row>
    <row r="90" spans="1:6" ht="31" thickBot="1">
      <c r="A90" s="23">
        <v>40</v>
      </c>
      <c r="B90" s="24" t="str">
        <f ca="1">CONCATENATE(OFFSET(筆記入力!$B$2,A90,1),"")</f>
        <v>織田信長の旗印にも使われた、かつて中国の明から輸入された銅銭は何でしょう？</v>
      </c>
      <c r="C90" s="19"/>
      <c r="D90" s="25" t="str">
        <f ca="1">IF($C$1="解答表示",CONCATENATE(OFFSET(筆記入力!$C$2,A90,1),""),"")</f>
        <v/>
      </c>
      <c r="E90" s="25" t="str">
        <f ca="1">IF($C$1="解答表示",CONCATENATE(OFFSET(筆記入力!$D$2,A90,1),""),"")</f>
        <v/>
      </c>
      <c r="F90" s="33"/>
    </row>
    <row r="91" spans="1:6" ht="31" thickTop="1">
      <c r="A91" s="28">
        <v>41</v>
      </c>
      <c r="B91" s="29" t="str">
        <f ca="1">CONCATENATE(OFFSET(筆記入力!$B$2,A91,1),"")</f>
        <v>ラテン語で「命の水」という意味の名を持つ、ジャガイモなどを原料とするスカンジナビア諸国特産の蒸留酒は何でしょう？</v>
      </c>
      <c r="C91" s="19"/>
      <c r="D91" s="25" t="str">
        <f ca="1">IF($C$1="解答表示",CONCATENATE(OFFSET(筆記入力!$C$2,A91,1),""),"")</f>
        <v/>
      </c>
      <c r="E91" s="25" t="str">
        <f ca="1">IF($C$1="解答表示",CONCATENATE(OFFSET(筆記入力!$D$2,A91,1),""),"")</f>
        <v/>
      </c>
      <c r="F91" s="33"/>
    </row>
    <row r="92" spans="1:6" ht="30">
      <c r="A92" s="23">
        <v>42</v>
      </c>
      <c r="B92" s="24" t="str">
        <f ca="1">CONCATENATE(OFFSET(筆記入力!$B$2,A92,1),"")</f>
        <v>細胞膜やセロファンのように、一定の大きさ以下の分子やイオンのみを透過させる膜を何というでしょう？</v>
      </c>
      <c r="C92" s="19"/>
      <c r="D92" s="25" t="str">
        <f ca="1">IF($C$1="解答表示",CONCATENATE(OFFSET(筆記入力!$C$2,A92,1),""),"")</f>
        <v/>
      </c>
      <c r="E92" s="25" t="str">
        <f ca="1">IF($C$1="解答表示",CONCATENATE(OFFSET(筆記入力!$D$2,A92,1),""),"")</f>
        <v/>
      </c>
      <c r="F92" s="33"/>
    </row>
    <row r="93" spans="1:6" ht="30">
      <c r="A93" s="23">
        <v>43</v>
      </c>
      <c r="B93" s="24" t="str">
        <f ca="1">CONCATENATE(OFFSET(筆記入力!$B$2,A93,1),"")</f>
        <v>住民票や登記簿の原本をすべて写したものを「謄本」というのに対し、一部だけ写したものを何というでしょう？</v>
      </c>
      <c r="C93" s="19"/>
      <c r="D93" s="25" t="str">
        <f ca="1">IF($C$1="解答表示",CONCATENATE(OFFSET(筆記入力!$C$2,A93,1),""),"")</f>
        <v/>
      </c>
      <c r="E93" s="25" t="str">
        <f ca="1">IF($C$1="解答表示",CONCATENATE(OFFSET(筆記入力!$D$2,A93,1),""),"")</f>
        <v/>
      </c>
      <c r="F93" s="33"/>
    </row>
    <row r="94" spans="1:6" ht="30">
      <c r="A94" s="23">
        <v>44</v>
      </c>
      <c r="B94" s="24" t="str">
        <f ca="1">CONCATENATE(OFFSET(筆記入力!$B$2,A94,1),"")</f>
        <v>練乳シロップとフルーツがたっぷりと載った、鹿児島名物のかき氷を何というでしょう？</v>
      </c>
      <c r="C94" s="19"/>
      <c r="D94" s="25" t="str">
        <f ca="1">IF($C$1="解答表示",CONCATENATE(OFFSET(筆記入力!$C$2,A94,1),""),"")</f>
        <v/>
      </c>
      <c r="E94" s="25" t="str">
        <f ca="1">IF($C$1="解答表示",CONCATENATE(OFFSET(筆記入力!$D$2,A94,1),""),"")</f>
        <v/>
      </c>
      <c r="F94" s="33"/>
    </row>
    <row r="95" spans="1:6" ht="31" thickBot="1">
      <c r="A95" s="23">
        <v>45</v>
      </c>
      <c r="B95" s="24" t="str">
        <f ca="1">CONCATENATE(OFFSET(筆記入力!$B$2,A95,1),"")</f>
        <v>クモ類の腹部にある呼吸器官のことを、本のページのようなひだ状の見た目をしていることから何というでしょう？</v>
      </c>
      <c r="C95" s="19"/>
      <c r="D95" s="25" t="str">
        <f ca="1">IF($C$1="解答表示",CONCATENATE(OFFSET(筆記入力!$C$2,A95,1),""),"")</f>
        <v/>
      </c>
      <c r="E95" s="25" t="str">
        <f ca="1">IF($C$1="解答表示",CONCATENATE(OFFSET(筆記入力!$D$2,A95,1),""),"")</f>
        <v/>
      </c>
      <c r="F95" s="33"/>
    </row>
    <row r="96" spans="1:6" ht="31" thickTop="1">
      <c r="A96" s="28">
        <v>46</v>
      </c>
      <c r="B96" s="29" t="str">
        <f ca="1">CONCATENATE(OFFSET(筆記入力!$B$2,A96,1),"")</f>
        <v>ニヤニヤ笑いを浮かべ、突然現れたり消えたりを繰り返す、児童文学『不思議の国のアリス』に登場する不思議な猫の名前は何でしょう？</v>
      </c>
      <c r="C96" s="19"/>
      <c r="D96" s="25" t="str">
        <f ca="1">IF($C$1="解答表示",CONCATENATE(OFFSET(筆記入力!$C$2,A96,1),""),"")</f>
        <v/>
      </c>
      <c r="E96" s="25" t="str">
        <f ca="1">IF($C$1="解答表示",CONCATENATE(OFFSET(筆記入力!$D$2,A96,1),""),"")</f>
        <v/>
      </c>
      <c r="F96" s="33"/>
    </row>
    <row r="97" spans="1:6" ht="30">
      <c r="A97" s="23">
        <v>47</v>
      </c>
      <c r="B97" s="24" t="str">
        <f ca="1">CONCATENATE(OFFSET(筆記入力!$B$2,A97,1),"")</f>
        <v>「まだあげ初めし前髪の」という一節で始まる、『若菜集』に収められた島崎藤村の詩は何でしょう？</v>
      </c>
      <c r="C97" s="19"/>
      <c r="D97" s="25" t="str">
        <f ca="1">IF($C$1="解答表示",CONCATENATE(OFFSET(筆記入力!$C$2,A97,1),""),"")</f>
        <v/>
      </c>
      <c r="E97" s="25" t="str">
        <f ca="1">IF($C$1="解答表示",CONCATENATE(OFFSET(筆記入力!$D$2,A97,1),""),"")</f>
        <v/>
      </c>
      <c r="F97" s="33"/>
    </row>
    <row r="98" spans="1:6" ht="30">
      <c r="A98" s="23">
        <v>48</v>
      </c>
      <c r="B98" s="24" t="str">
        <f ca="1">CONCATENATE(OFFSET(筆記入力!$B$2,A98,1),"")</f>
        <v>ビジネススクールを卒業すると授与される「経営学修士」のことを、アルファベット３文字で何というでしょう？</v>
      </c>
      <c r="C98" s="19"/>
      <c r="D98" s="25" t="str">
        <f ca="1">IF($C$1="解答表示",CONCATENATE(OFFSET(筆記入力!$C$2,A98,1),""),"")</f>
        <v/>
      </c>
      <c r="E98" s="25" t="str">
        <f ca="1">IF($C$1="解答表示",CONCATENATE(OFFSET(筆記入力!$D$2,A98,1),""),"")</f>
        <v/>
      </c>
      <c r="F98" s="33"/>
    </row>
    <row r="99" spans="1:6" ht="30">
      <c r="A99" s="23">
        <v>49</v>
      </c>
      <c r="B99" s="24" t="str">
        <f ca="1">CONCATENATE(OFFSET(筆記入力!$B$2,A99,1),"")</f>
        <v>「Chief Haniwa Officer」のハニワ部長が市の魅力をPRしている、大阪の市はどこでしょう？</v>
      </c>
      <c r="C99" s="19"/>
      <c r="D99" s="25" t="str">
        <f ca="1">IF($C$1="解答表示",CONCATENATE(OFFSET(筆記入力!$C$2,A99,1),""),"")</f>
        <v/>
      </c>
      <c r="E99" s="25" t="str">
        <f ca="1">IF($C$1="解答表示",CONCATENATE(OFFSET(筆記入力!$D$2,A99,1),""),"")</f>
        <v/>
      </c>
      <c r="F99" s="33"/>
    </row>
    <row r="100" spans="1:6" ht="30">
      <c r="A100" s="23">
        <v>50</v>
      </c>
      <c r="B100" s="24" t="str">
        <f ca="1">CONCATENATE(OFFSET(筆記入力!$B$2,A100,1),"")</f>
        <v>ケニアのナイロビに本部を置く「国連環境計画」のことを、アルファベット4文字で何というでしょう？</v>
      </c>
      <c r="C100" s="19"/>
      <c r="D100" s="25" t="str">
        <f ca="1">IF($C$1="解答表示",CONCATENATE(OFFSET(筆記入力!$C$2,A100,1),""),"")</f>
        <v/>
      </c>
      <c r="E100" s="25" t="str">
        <f ca="1">IF($C$1="解答表示",CONCATENATE(OFFSET(筆記入力!$D$2,A100,1),""),"")</f>
        <v/>
      </c>
      <c r="F100" s="33"/>
    </row>
    <row r="101" spans="1:6" ht="30">
      <c r="A101" s="23">
        <v>51</v>
      </c>
      <c r="B101" s="24" t="str">
        <f ca="1">CONCATENATE(OFFSET(筆記入力!$B$2,A101,1),"")</f>
        <v>専用の接着剤を溶かしながら射出する、銃のような形をした工具は何でしょう？</v>
      </c>
      <c r="C101" s="19"/>
      <c r="D101" s="25" t="str">
        <f ca="1">IF($C$1="解答表示",CONCATENATE(OFFSET(筆記入力!$C$2,A101,1),""),"")</f>
        <v/>
      </c>
      <c r="E101" s="25" t="str">
        <f ca="1">IF($C$1="解答表示",CONCATENATE(OFFSET(筆記入力!$D$2,A101,1),""),"")</f>
        <v/>
      </c>
      <c r="F101" s="33"/>
    </row>
    <row r="102" spans="1:6" ht="30">
      <c r="A102" s="23">
        <v>52</v>
      </c>
      <c r="B102" s="24" t="str">
        <f ca="1">CONCATENATE(OFFSET(筆記入力!$B$2,A102,1),"")</f>
        <v>自動車や公共交通機関などの移動手段全体を１つのサービスとして捉える考え方を、「移動のサービス化」という意味の英語を略して何というでしょう？</v>
      </c>
      <c r="C102" s="19"/>
      <c r="D102" s="25" t="str">
        <f ca="1">IF($C$1="解答表示",CONCATENATE(OFFSET(筆記入力!$C$2,A102,1),""),"")</f>
        <v/>
      </c>
      <c r="E102" s="25" t="str">
        <f ca="1">IF($C$1="解答表示",CONCATENATE(OFFSET(筆記入力!$D$2,A102,1),""),"")</f>
        <v/>
      </c>
      <c r="F102" s="33"/>
    </row>
    <row r="103" spans="1:6" ht="30">
      <c r="A103" s="23">
        <v>53</v>
      </c>
      <c r="B103" s="24" t="str">
        <f ca="1">CONCATENATE(OFFSET(筆記入力!$B$2,A103,1),"")</f>
        <v>1969年6月12日に進水した、日本初の原子力船の名前は何でしょう？</v>
      </c>
      <c r="C103" s="19"/>
      <c r="D103" s="25" t="str">
        <f ca="1">IF($C$1="解答表示",CONCATENATE(OFFSET(筆記入力!$C$2,A103,1),""),"")</f>
        <v/>
      </c>
      <c r="E103" s="25" t="str">
        <f ca="1">IF($C$1="解答表示",CONCATENATE(OFFSET(筆記入力!$D$2,A103,1),""),"")</f>
        <v/>
      </c>
      <c r="F103" s="33"/>
    </row>
    <row r="104" spans="1:6" ht="30">
      <c r="A104" s="23">
        <v>54</v>
      </c>
      <c r="B104" s="24" t="str">
        <f ca="1">CONCATENATE(OFFSET(筆記入力!$B$2,A104,1),"")</f>
        <v>1995年にはゴルフ場建設を巡る裁判の「原告」になった、奄美大島と徳之島のみに棲息する特別天然記念物のウサギは何でしょう？</v>
      </c>
      <c r="C104" s="19"/>
      <c r="D104" s="25" t="str">
        <f ca="1">IF($C$1="解答表示",CONCATENATE(OFFSET(筆記入力!$C$2,A104,1),""),"")</f>
        <v/>
      </c>
      <c r="E104" s="25" t="str">
        <f ca="1">IF($C$1="解答表示",CONCATENATE(OFFSET(筆記入力!$D$2,A104,1),""),"")</f>
        <v/>
      </c>
      <c r="F104" s="33"/>
    </row>
    <row r="105" spans="1:6" ht="31" thickBot="1">
      <c r="A105" s="26">
        <v>55</v>
      </c>
      <c r="B105" s="27" t="str">
        <f ca="1">CONCATENATE(OFFSET(筆記入力!$B$2,A105,1),"")</f>
        <v>箱根駅伝のスタート時間は、往路・復路ともに午前何時でしょう？</v>
      </c>
      <c r="C105" s="19"/>
      <c r="D105" s="25" t="str">
        <f ca="1">IF($C$1="解答表示",CONCATENATE(OFFSET(筆記入力!$C$2,A105,1),""),"")</f>
        <v/>
      </c>
      <c r="E105" s="25" t="str">
        <f ca="1">IF($C$1="解答表示",CONCATENATE(OFFSET(筆記入力!$D$2,A105,1),""),"")</f>
        <v/>
      </c>
      <c r="F105" s="33"/>
    </row>
    <row r="106" spans="1:6" ht="31" thickTop="1">
      <c r="A106" s="28">
        <v>56</v>
      </c>
      <c r="B106" s="29" t="str">
        <f ca="1">CONCATENATE(OFFSET(筆記入力!$B$2,A106,1),"")</f>
        <v>東京の新宿や大阪の心斎橋に「角座」という劇場を構えている芸能プロダクションはどこでしょう？</v>
      </c>
      <c r="C106" s="19"/>
      <c r="D106" s="25" t="str">
        <f ca="1">IF($C$1="解答表示",CONCATENATE(OFFSET(筆記入力!$C$2,A106,1),""),"")</f>
        <v/>
      </c>
      <c r="E106" s="25" t="str">
        <f ca="1">IF($C$1="解答表示",CONCATENATE(OFFSET(筆記入力!$D$2,A106,1),""),"")</f>
        <v/>
      </c>
      <c r="F106" s="33"/>
    </row>
    <row r="107" spans="1:6" ht="30">
      <c r="A107" s="23">
        <v>57</v>
      </c>
      <c r="B107" s="24" t="str">
        <f ca="1">CONCATENATE(OFFSET(筆記入力!$B$2,A107,1),"")</f>
        <v xml:space="preserve">ウロコが１列に36枚並んでいることから「六六魚(りくりくぎょ)」の別名を持つ魚は何でしょう？ </v>
      </c>
      <c r="C107" s="19"/>
      <c r="D107" s="25" t="str">
        <f ca="1">IF($C$1="解答表示",CONCATENATE(OFFSET(筆記入力!$C$2,A107,1),""),"")</f>
        <v/>
      </c>
      <c r="E107" s="25" t="str">
        <f ca="1">IF($C$1="解答表示",CONCATENATE(OFFSET(筆記入力!$D$2,A107,1),""),"")</f>
        <v/>
      </c>
      <c r="F107" s="33"/>
    </row>
    <row r="108" spans="1:6" ht="30">
      <c r="A108" s="23">
        <v>58</v>
      </c>
      <c r="B108" s="24" t="str">
        <f ca="1">CONCATENATE(OFFSET(筆記入力!$B$2,A108,1),"")</f>
        <v>特高警察の拷問により29歳で亡くなった、プロレタリア文学の名作『蟹工船』で知られる小説家は誰でしょう？</v>
      </c>
      <c r="C108" s="19"/>
      <c r="D108" s="25" t="str">
        <f ca="1">IF($C$1="解答表示",CONCATENATE(OFFSET(筆記入力!$C$2,A108,1),""),"")</f>
        <v/>
      </c>
      <c r="E108" s="25" t="str">
        <f ca="1">IF($C$1="解答表示",CONCATENATE(OFFSET(筆記入力!$D$2,A108,1),""),"")</f>
        <v/>
      </c>
      <c r="F108" s="33"/>
    </row>
    <row r="109" spans="1:6" ht="30">
      <c r="A109" s="23">
        <v>59</v>
      </c>
      <c r="B109" s="24" t="str">
        <f ca="1">CONCATENATE(OFFSET(筆記入力!$B$2,A109,1),"")</f>
        <v>バイオリンのテクニックを駆使した『24の奇想曲』で知られる、19世紀イタリアのバイオリン奏者は誰でしょう？</v>
      </c>
      <c r="C109" s="19"/>
      <c r="D109" s="25" t="str">
        <f ca="1">IF($C$1="解答表示",CONCATENATE(OFFSET(筆記入力!$C$2,A109,1),""),"")</f>
        <v/>
      </c>
      <c r="E109" s="25" t="str">
        <f ca="1">IF($C$1="解答表示",CONCATENATE(OFFSET(筆記入力!$D$2,A109,1),""),"")</f>
        <v/>
      </c>
      <c r="F109" s="33"/>
    </row>
    <row r="110" spans="1:6" ht="31" thickBot="1">
      <c r="A110" s="23">
        <v>60</v>
      </c>
      <c r="B110" s="24" t="str">
        <f ca="1">CONCATENATE(OFFSET(筆記入力!$B$2,A110,1),"")</f>
        <v>現在の北海道知事・鈴木直道が、かつて市長を務めていた市はどこでしょう？</v>
      </c>
      <c r="C110" s="19"/>
      <c r="D110" s="25" t="str">
        <f ca="1">IF($C$1="解答表示",CONCATENATE(OFFSET(筆記入力!$C$2,A110,1),""),"")</f>
        <v/>
      </c>
      <c r="E110" s="25" t="str">
        <f ca="1">IF($C$1="解答表示",CONCATENATE(OFFSET(筆記入力!$D$2,A110,1),""),"")</f>
        <v/>
      </c>
      <c r="F110" s="33"/>
    </row>
    <row r="111" spans="1:6" ht="31" thickTop="1">
      <c r="A111" s="28">
        <v>61</v>
      </c>
      <c r="B111" s="29" t="str">
        <f ca="1">CONCATENATE(OFFSET(筆記入力!$B$2,A111,1),"")</f>
        <v>「AEGIS（イージス）」などのアウトドアウェアも人気の、作業服大手の小売りチェーンは何でしょう？</v>
      </c>
      <c r="C111" s="19"/>
      <c r="D111" s="25" t="str">
        <f ca="1">IF($C$1="解答表示",CONCATENATE(OFFSET(筆記入力!$C$2,A111,1),""),"")</f>
        <v/>
      </c>
      <c r="E111" s="25" t="str">
        <f ca="1">IF($C$1="解答表示",CONCATENATE(OFFSET(筆記入力!$D$2,A111,1),""),"")</f>
        <v/>
      </c>
      <c r="F111" s="33"/>
    </row>
    <row r="112" spans="1:6" ht="30">
      <c r="A112" s="23">
        <v>62</v>
      </c>
      <c r="B112" s="24" t="str">
        <f ca="1">CONCATENATE(OFFSET(筆記入力!$B$2,A112,1),"")</f>
        <v>十返舎一九の滑稽本『東海道中膝栗毛』で、弥次さん喜多さんが向かう神社はどこでしょう？</v>
      </c>
      <c r="C112" s="19"/>
      <c r="D112" s="25" t="str">
        <f ca="1">IF($C$1="解答表示",CONCATENATE(OFFSET(筆記入力!$C$2,A112,1),""),"")</f>
        <v/>
      </c>
      <c r="E112" s="25" t="str">
        <f ca="1">IF($C$1="解答表示",CONCATENATE(OFFSET(筆記入力!$D$2,A112,1),""),"")</f>
        <v/>
      </c>
      <c r="F112" s="33"/>
    </row>
    <row r="113" spans="1:6" ht="30">
      <c r="A113" s="23">
        <v>63</v>
      </c>
      <c r="B113" s="24" t="str">
        <f ca="1">CONCATENATE(OFFSET(筆記入力!$B$2,A113,1),"")</f>
        <v>1870年にスタンダード石油会社を設立し、後にアメリカの石油業界を独占的に支配した実業家は誰でしょう？</v>
      </c>
      <c r="C113" s="19"/>
      <c r="D113" s="25" t="str">
        <f ca="1">IF($C$1="解答表示",CONCATENATE(OFFSET(筆記入力!$C$2,A113,1),""),"")</f>
        <v/>
      </c>
      <c r="E113" s="25" t="str">
        <f ca="1">IF($C$1="解答表示",CONCATENATE(OFFSET(筆記入力!$D$2,A113,1),""),"")</f>
        <v/>
      </c>
      <c r="F113" s="33"/>
    </row>
    <row r="114" spans="1:6" ht="30">
      <c r="A114" s="23">
        <v>64</v>
      </c>
      <c r="B114" s="24" t="str">
        <f ca="1">CONCATENATE(OFFSET(筆記入力!$B$2,A114,1),"")</f>
        <v>ファッション雑誌の『SEVENTEEN』『non-no』『MORE』を出版している会社はどこでしょう？</v>
      </c>
      <c r="C114" s="19"/>
      <c r="D114" s="25" t="str">
        <f ca="1">IF($C$1="解答表示",CONCATENATE(OFFSET(筆記入力!$C$2,A114,1),""),"")</f>
        <v/>
      </c>
      <c r="E114" s="25" t="str">
        <f ca="1">IF($C$1="解答表示",CONCATENATE(OFFSET(筆記入力!$D$2,A114,1),""),"")</f>
        <v/>
      </c>
      <c r="F114" s="33"/>
    </row>
    <row r="115" spans="1:6" ht="31" thickBot="1">
      <c r="A115" s="23">
        <v>65</v>
      </c>
      <c r="B115" s="24" t="str">
        <f ca="1">CONCATENATE(OFFSET(筆記入力!$B$2,A115,1),"")</f>
        <v>20世紀初頭に「シュルレアリスム」を提唱した、『ナジャ』『溶ける魚』などの作品があるフランスの詩人は誰でしょう？</v>
      </c>
      <c r="C115" s="19"/>
      <c r="D115" s="25" t="str">
        <f ca="1">IF($C$1="解答表示",CONCATENATE(OFFSET(筆記入力!$C$2,A115,1),""),"")</f>
        <v/>
      </c>
      <c r="E115" s="25" t="str">
        <f ca="1">IF($C$1="解答表示",CONCATENATE(OFFSET(筆記入力!$D$2,A115,1),""),"")</f>
        <v/>
      </c>
      <c r="F115" s="33"/>
    </row>
    <row r="116" spans="1:6" ht="31" thickTop="1">
      <c r="A116" s="28">
        <v>66</v>
      </c>
      <c r="B116" s="29" t="str">
        <f ca="1">CONCATENATE(OFFSET(筆記入力!$B$2,A116,1),"")</f>
        <v>高温の源泉を利用したバナナワニ園や洋ラン研究所で有名な、静岡県の温泉はどこでしょう？</v>
      </c>
      <c r="C116" s="19"/>
      <c r="D116" s="25" t="str">
        <f ca="1">IF($C$1="解答表示",CONCATENATE(OFFSET(筆記入力!$C$2,A116,1),""),"")</f>
        <v/>
      </c>
      <c r="E116" s="25" t="str">
        <f ca="1">IF($C$1="解答表示",CONCATENATE(OFFSET(筆記入力!$D$2,A116,1),""),"")</f>
        <v/>
      </c>
      <c r="F116" s="33"/>
    </row>
    <row r="117" spans="1:6" ht="30">
      <c r="A117" s="23">
        <v>67</v>
      </c>
      <c r="B117" s="24" t="str">
        <f ca="1">CONCATENATE(OFFSET(筆記入力!$B$2,A117,1),"")</f>
        <v>京都の六角獄舎で死刑囚の解剖をおこない、その記録を『蔵志』として刊行した江戸時代の医者は誰でしょう？</v>
      </c>
      <c r="C117" s="19"/>
      <c r="D117" s="25" t="str">
        <f ca="1">IF($C$1="解答表示",CONCATENATE(OFFSET(筆記入力!$C$2,A117,1),""),"")</f>
        <v/>
      </c>
      <c r="E117" s="25" t="str">
        <f ca="1">IF($C$1="解答表示",CONCATENATE(OFFSET(筆記入力!$D$2,A117,1),""),"")</f>
        <v/>
      </c>
      <c r="F117" s="33"/>
    </row>
    <row r="118" spans="1:6" ht="30">
      <c r="A118" s="23">
        <v>68</v>
      </c>
      <c r="B118" s="24" t="str">
        <f ca="1">CONCATENATE(OFFSET(筆記入力!$B$2,A118,1),"")</f>
        <v>年末年始の贈答品としてよく用いられる、内臓を抜いて塩を詰めた鮭を何というでしょう？</v>
      </c>
      <c r="C118" s="19"/>
      <c r="D118" s="25" t="str">
        <f ca="1">IF($C$1="解答表示",CONCATENATE(OFFSET(筆記入力!$C$2,A118,1),""),"")</f>
        <v/>
      </c>
      <c r="E118" s="25" t="str">
        <f ca="1">IF($C$1="解答表示",CONCATENATE(OFFSET(筆記入力!$D$2,A118,1),""),"")</f>
        <v/>
      </c>
      <c r="F118" s="33"/>
    </row>
    <row r="119" spans="1:6" ht="30">
      <c r="A119" s="23">
        <v>69</v>
      </c>
      <c r="B119" s="24" t="str">
        <f ca="1">CONCATENATE(OFFSET(筆記入力!$B$2,A119,1),"")</f>
        <v>日本神話の「因幡の白兎」の話ではウサギの傷を治すのに使われた、沼や湿地などに自生する植物は何でしょう？</v>
      </c>
      <c r="C119" s="19"/>
      <c r="D119" s="25" t="str">
        <f ca="1">IF($C$1="解答表示",CONCATENATE(OFFSET(筆記入力!$C$2,A119,1),""),"")</f>
        <v/>
      </c>
      <c r="E119" s="25" t="str">
        <f ca="1">IF($C$1="解答表示",CONCATENATE(OFFSET(筆記入力!$D$2,A119,1),""),"")</f>
        <v/>
      </c>
      <c r="F119" s="33"/>
    </row>
    <row r="120" spans="1:6" ht="31" thickBot="1">
      <c r="A120" s="23">
        <v>70</v>
      </c>
      <c r="B120" s="24" t="str">
        <f ca="1">CONCATENATE(OFFSET(筆記入力!$B$2,A120,1),"")</f>
        <v>ニューヨーカーたちの憩いの場となっている、アメリカ自然史博物館やメトロポリタン美術館があるマンハッタンの公園は何でしょう？</v>
      </c>
      <c r="C120" s="19"/>
      <c r="D120" s="25" t="str">
        <f ca="1">IF($C$1="解答表示",CONCATENATE(OFFSET(筆記入力!$C$2,A120,1),""),"")</f>
        <v/>
      </c>
      <c r="E120" s="25" t="str">
        <f ca="1">IF($C$1="解答表示",CONCATENATE(OFFSET(筆記入力!$D$2,A120,1),""),"")</f>
        <v/>
      </c>
      <c r="F120" s="33"/>
    </row>
    <row r="121" spans="1:6" ht="31" thickTop="1">
      <c r="A121" s="28">
        <v>71</v>
      </c>
      <c r="B121" s="29" t="str">
        <f ca="1">CONCATENATE(OFFSET(筆記入力!$B$2,A121,1),"")</f>
        <v xml:space="preserve">儒教の入門書『翁問答』を著した、「近江聖人」と呼ばれる江戸初期の儒学者は誰でしょう？ </v>
      </c>
      <c r="C121" s="19"/>
      <c r="D121" s="25" t="str">
        <f ca="1">IF($C$1="解答表示",CONCATENATE(OFFSET(筆記入力!$C$2,A121,1),""),"")</f>
        <v/>
      </c>
      <c r="E121" s="25" t="str">
        <f ca="1">IF($C$1="解答表示",CONCATENATE(OFFSET(筆記入力!$D$2,A121,1),""),"")</f>
        <v/>
      </c>
      <c r="F121" s="33"/>
    </row>
    <row r="122" spans="1:6" ht="30">
      <c r="A122" s="23">
        <v>72</v>
      </c>
      <c r="B122" s="24" t="str">
        <f ca="1">CONCATENATE(OFFSET(筆記入力!$B$2,A122,1),"")</f>
        <v>「ふるさとは遠きにありて思ふもの」という一節で有名な、室生犀星の詩は何でしょう？</v>
      </c>
      <c r="C122" s="19"/>
      <c r="D122" s="25" t="str">
        <f ca="1">IF($C$1="解答表示",CONCATENATE(OFFSET(筆記入力!$C$2,A122,1),""),"")</f>
        <v/>
      </c>
      <c r="E122" s="25" t="str">
        <f ca="1">IF($C$1="解答表示",CONCATENATE(OFFSET(筆記入力!$D$2,A122,1),""),"")</f>
        <v/>
      </c>
      <c r="F122" s="33"/>
    </row>
    <row r="123" spans="1:6" ht="30">
      <c r="A123" s="23">
        <v>73</v>
      </c>
      <c r="B123" s="24" t="str">
        <f ca="1">CONCATENATE(OFFSET(筆記入力!$B$2,A123,1),"")</f>
        <v>奈良公園で行われる鹿寄せで、鹿を集めるために演奏される楽器は何でしょう？</v>
      </c>
      <c r="C123" s="19"/>
      <c r="D123" s="25" t="str">
        <f ca="1">IF($C$1="解答表示",CONCATENATE(OFFSET(筆記入力!$C$2,A123,1),""),"")</f>
        <v/>
      </c>
      <c r="E123" s="25" t="str">
        <f ca="1">IF($C$1="解答表示",CONCATENATE(OFFSET(筆記入力!$D$2,A123,1),""),"")</f>
        <v/>
      </c>
      <c r="F123" s="33"/>
    </row>
    <row r="124" spans="1:6" ht="30">
      <c r="A124" s="23">
        <v>74</v>
      </c>
      <c r="B124" s="24" t="str">
        <f ca="1">CONCATENATE(OFFSET(筆記入力!$B$2,A124,1),"")</f>
        <v>国会に設置されている常任委員会の中で、委員の数が最も多いのは何でしょう？</v>
      </c>
      <c r="C124" s="19"/>
      <c r="D124" s="25" t="str">
        <f ca="1">IF($C$1="解答表示",CONCATENATE(OFFSET(筆記入力!$C$2,A124,1),""),"")</f>
        <v/>
      </c>
      <c r="E124" s="25" t="str">
        <f ca="1">IF($C$1="解答表示",CONCATENATE(OFFSET(筆記入力!$D$2,A124,1),""),"")</f>
        <v/>
      </c>
      <c r="F124" s="33"/>
    </row>
    <row r="125" spans="1:6" ht="30">
      <c r="A125" s="23">
        <v>75</v>
      </c>
      <c r="B125" s="24" t="str">
        <f ca="1">CONCATENATE(OFFSET(筆記入力!$B$2,A125,1),"")</f>
        <v>2025年に開催される大阪・関西万博の会場となる、大阪市此花区の沖合にある人工島の名前は何でしょう？</v>
      </c>
      <c r="C125" s="19"/>
      <c r="D125" s="25" t="str">
        <f ca="1">IF($C$1="解答表示",CONCATENATE(OFFSET(筆記入力!$C$2,A125,1),""),"")</f>
        <v/>
      </c>
      <c r="E125" s="25" t="str">
        <f ca="1">IF($C$1="解答表示",CONCATENATE(OFFSET(筆記入力!$D$2,A125,1),""),"")</f>
        <v/>
      </c>
      <c r="F125" s="33"/>
    </row>
    <row r="126" spans="1:6" ht="30">
      <c r="A126" s="23">
        <v>76</v>
      </c>
      <c r="B126" s="24" t="str">
        <f ca="1">CONCATENATE(OFFSET(筆記入力!$B$2,A126,1),"")</f>
        <v>15世紀に三山を統一し、琉球王国を建国した人物は誰でしょう？</v>
      </c>
      <c r="C126" s="19"/>
      <c r="D126" s="25" t="str">
        <f ca="1">IF($C$1="解答表示",CONCATENATE(OFFSET(筆記入力!$C$2,A126,1),""),"")</f>
        <v/>
      </c>
      <c r="E126" s="25" t="str">
        <f ca="1">IF($C$1="解答表示",CONCATENATE(OFFSET(筆記入力!$D$2,A126,1),""),"")</f>
        <v/>
      </c>
      <c r="F126" s="33"/>
    </row>
    <row r="127" spans="1:6" ht="30">
      <c r="A127" s="23">
        <v>77</v>
      </c>
      <c r="B127" s="24" t="str">
        <f ca="1">CONCATENATE(OFFSET(筆記入力!$B$2,A127,1),"")</f>
        <v>ハリス島で作られるものが高級品として知られる、羊毛を手で紡いで作られるスコットランドの毛織物は何でしょう？</v>
      </c>
      <c r="C127" s="19"/>
      <c r="D127" s="25" t="str">
        <f ca="1">IF($C$1="解答表示",CONCATENATE(OFFSET(筆記入力!$C$2,A127,1),""),"")</f>
        <v/>
      </c>
      <c r="E127" s="25" t="str">
        <f ca="1">IF($C$1="解答表示",CONCATENATE(OFFSET(筆記入力!$D$2,A127,1),""),"")</f>
        <v/>
      </c>
      <c r="F127" s="33"/>
    </row>
    <row r="128" spans="1:6" ht="30">
      <c r="A128" s="23">
        <v>78</v>
      </c>
      <c r="B128" s="24" t="str">
        <f ca="1">CONCATENATE(OFFSET(筆記入力!$B$2,A128,1),"")</f>
        <v>鎌倉・室町時代に、港などで物資の運送・保管・販売を行った業者を何というでしょう？</v>
      </c>
      <c r="C128" s="19"/>
      <c r="D128" s="25" t="str">
        <f ca="1">IF($C$1="解答表示",CONCATENATE(OFFSET(筆記入力!$C$2,A128,1),""),"")</f>
        <v/>
      </c>
      <c r="E128" s="25" t="str">
        <f ca="1">IF($C$1="解答表示",CONCATENATE(OFFSET(筆記入力!$D$2,A128,1),""),"")</f>
        <v/>
      </c>
      <c r="F128" s="33"/>
    </row>
    <row r="129" spans="1:6" ht="30">
      <c r="A129" s="23">
        <v>79</v>
      </c>
      <c r="B129" s="24" t="str">
        <f ca="1">CONCATENATE(OFFSET(筆記入力!$B$2,A129,1),"")</f>
        <v>金融商品取引所に上場されて取引される「上場投資信託」のことをアルファベット３文字で何というでしょう？</v>
      </c>
      <c r="C129" s="19"/>
      <c r="D129" s="25" t="str">
        <f ca="1">IF($C$1="解答表示",CONCATENATE(OFFSET(筆記入力!$C$2,A129,1),""),"")</f>
        <v/>
      </c>
      <c r="E129" s="25" t="str">
        <f ca="1">IF($C$1="解答表示",CONCATENATE(OFFSET(筆記入力!$D$2,A129,1),""),"")</f>
        <v/>
      </c>
      <c r="F129" s="33"/>
    </row>
    <row r="130" spans="1:6" ht="31" thickBot="1">
      <c r="A130" s="26">
        <v>80</v>
      </c>
      <c r="B130" s="27" t="str">
        <f ca="1">CONCATENATE(OFFSET(筆記入力!$B$2,A130,1),"")</f>
        <v>バレーボールで、ネットの両脇に設置されている紅白の棒を何というでしょう？</v>
      </c>
      <c r="C130" s="19"/>
      <c r="D130" s="25" t="str">
        <f ca="1">IF($C$1="解答表示",CONCATENATE(OFFSET(筆記入力!$C$2,A130,1),""),"")</f>
        <v/>
      </c>
      <c r="E130" s="25" t="str">
        <f ca="1">IF($C$1="解答表示",CONCATENATE(OFFSET(筆記入力!$D$2,A130,1),""),"")</f>
        <v/>
      </c>
      <c r="F130" s="33"/>
    </row>
    <row r="131" spans="1:6" ht="31" thickTop="1">
      <c r="A131" s="28">
        <v>81</v>
      </c>
      <c r="B131" s="29" t="str">
        <f ca="1">CONCATENATE(OFFSET(筆記入力!$B$2,A131,1),"")</f>
        <v>「プレリュード」「メヌエット」「月の光」「バスピエ」の4曲からなる、ドビュッシーのピアノ独奏曲は何でしょう？</v>
      </c>
      <c r="C131" s="19"/>
      <c r="D131" s="25" t="str">
        <f ca="1">IF($C$1="解答表示",CONCATENATE(OFFSET(筆記入力!$C$2,A131,1),""),"")</f>
        <v/>
      </c>
      <c r="E131" s="25" t="str">
        <f ca="1">IF($C$1="解答表示",CONCATENATE(OFFSET(筆記入力!$D$2,A131,1),""),"")</f>
        <v/>
      </c>
      <c r="F131" s="33"/>
    </row>
    <row r="132" spans="1:6" ht="30">
      <c r="A132" s="23">
        <v>82</v>
      </c>
      <c r="B132" s="24" t="str">
        <f ca="1">CONCATENATE(OFFSET(筆記入力!$B$2,A132,1),"")</f>
        <v>全国のご当地餃子が集まった「餃子スタジアム」も人気の、池袋サンシャインシティ内にあるテーマパークは何でしょう？</v>
      </c>
      <c r="C132" s="19"/>
      <c r="D132" s="25" t="str">
        <f ca="1">IF($C$1="解答表示",CONCATENATE(OFFSET(筆記入力!$C$2,A132,1),""),"")</f>
        <v/>
      </c>
      <c r="E132" s="25" t="str">
        <f ca="1">IF($C$1="解答表示",CONCATENATE(OFFSET(筆記入力!$D$2,A132,1),""),"")</f>
        <v/>
      </c>
      <c r="F132" s="33"/>
    </row>
    <row r="133" spans="1:6" ht="30">
      <c r="A133" s="23">
        <v>83</v>
      </c>
      <c r="B133" s="24" t="str">
        <f ca="1">CONCATENATE(OFFSET(筆記入力!$B$2,A133,1),"")</f>
        <v>『愛はきらめきの中に』『メロディ・フェア』『若葉のころ』などのヒット曲を生んだ、イギリスのボーカルグループは何でしょう？</v>
      </c>
      <c r="C133" s="19"/>
      <c r="D133" s="25" t="str">
        <f ca="1">IF($C$1="解答表示",CONCATENATE(OFFSET(筆記入力!$C$2,A133,1),""),"")</f>
        <v/>
      </c>
      <c r="E133" s="25" t="str">
        <f ca="1">IF($C$1="解答表示",CONCATENATE(OFFSET(筆記入力!$D$2,A133,1),""),"")</f>
        <v/>
      </c>
      <c r="F133" s="33"/>
    </row>
    <row r="134" spans="1:6" ht="30">
      <c r="A134" s="23">
        <v>84</v>
      </c>
      <c r="B134" s="24" t="str">
        <f ca="1">CONCATENATE(OFFSET(筆記入力!$B$2,A134,1),"")</f>
        <v>住宅金融支援機構が民間の金融機関と提携して融資する、最長35年の固定金利型住宅ローンは何でしょう？</v>
      </c>
      <c r="C134" s="19"/>
      <c r="D134" s="25" t="str">
        <f ca="1">IF($C$1="解答表示",CONCATENATE(OFFSET(筆記入力!$C$2,A134,1),""),"")</f>
        <v/>
      </c>
      <c r="E134" s="25" t="str">
        <f ca="1">IF($C$1="解答表示",CONCATENATE(OFFSET(筆記入力!$D$2,A134,1),""),"")</f>
        <v/>
      </c>
      <c r="F134" s="33"/>
    </row>
    <row r="135" spans="1:6" ht="31" thickBot="1">
      <c r="A135" s="23">
        <v>85</v>
      </c>
      <c r="B135" s="24" t="str">
        <f ca="1">CONCATENATE(OFFSET(筆記入力!$B$2,A135,1),"")</f>
        <v>大型の竪穴住居跡や掘立柱建物が見どころとなっている、青森県にある縄文時代の遺跡は何でしょう？</v>
      </c>
      <c r="C135" s="19"/>
      <c r="D135" s="25" t="str">
        <f ca="1">IF($C$1="解答表示",CONCATENATE(OFFSET(筆記入力!$C$2,A135,1),""),"")</f>
        <v/>
      </c>
      <c r="E135" s="25" t="str">
        <f ca="1">IF($C$1="解答表示",CONCATENATE(OFFSET(筆記入力!$D$2,A135,1),""),"")</f>
        <v/>
      </c>
      <c r="F135" s="33"/>
    </row>
    <row r="136" spans="1:6" ht="31" thickTop="1">
      <c r="A136" s="28">
        <v>86</v>
      </c>
      <c r="B136" s="29" t="str">
        <f ca="1">CONCATENATE(OFFSET(筆記入力!$B$2,A136,1),"")</f>
        <v>著書『自然真営道』『統道真傳』の中で、身分や階級、差別のない平等思想を唱えた、江戸時代の医者・思想家は誰でしょう？</v>
      </c>
      <c r="C136" s="19"/>
      <c r="D136" s="25" t="str">
        <f ca="1">IF($C$1="解答表示",CONCATENATE(OFFSET(筆記入力!$C$2,A136,1),""),"")</f>
        <v/>
      </c>
      <c r="E136" s="25" t="str">
        <f ca="1">IF($C$1="解答表示",CONCATENATE(OFFSET(筆記入力!$D$2,A136,1),""),"")</f>
        <v/>
      </c>
      <c r="F136" s="33"/>
    </row>
    <row r="137" spans="1:6" ht="30">
      <c r="A137" s="23">
        <v>87</v>
      </c>
      <c r="B137" s="24" t="str">
        <f ca="1">CONCATENATE(OFFSET(筆記入力!$B$2,A137,1),"")</f>
        <v xml:space="preserve">大阪冬の陣では徳川家康が、大坂夏の陣では真田幸村が本陣をおいた、大阪市天王寺区にある小高い丘は何でしょう？ </v>
      </c>
      <c r="C137" s="19"/>
      <c r="D137" s="25" t="str">
        <f ca="1">IF($C$1="解答表示",CONCATENATE(OFFSET(筆記入力!$C$2,A137,1),""),"")</f>
        <v/>
      </c>
      <c r="E137" s="25" t="str">
        <f ca="1">IF($C$1="解答表示",CONCATENATE(OFFSET(筆記入力!$D$2,A137,1),""),"")</f>
        <v/>
      </c>
      <c r="F137" s="33"/>
    </row>
    <row r="138" spans="1:6" ht="30">
      <c r="A138" s="23">
        <v>88</v>
      </c>
      <c r="B138" s="24" t="str">
        <f ca="1">CONCATENATE(OFFSET(筆記入力!$B$2,A138,1),"")</f>
        <v>戦国時代、全国の城や寺院の石垣造りに活躍した、近江近郊の石工職人を何というでしょう？</v>
      </c>
      <c r="C138" s="19"/>
      <c r="D138" s="25" t="str">
        <f ca="1">IF($C$1="解答表示",CONCATENATE(OFFSET(筆記入力!$C$2,A138,1),""),"")</f>
        <v/>
      </c>
      <c r="E138" s="25" t="str">
        <f ca="1">IF($C$1="解答表示",CONCATENATE(OFFSET(筆記入力!$D$2,A138,1),""),"")</f>
        <v/>
      </c>
      <c r="F138" s="33"/>
    </row>
    <row r="139" spans="1:6" ht="30">
      <c r="A139" s="23">
        <v>89</v>
      </c>
      <c r="B139" s="24" t="str">
        <f ca="1">CONCATENATE(OFFSET(筆記入力!$B$2,A139,1),"")</f>
        <v>オリエンテーリングで、コース上に設定される通過ポイントのことを何というでしょう？</v>
      </c>
      <c r="C139" s="19"/>
      <c r="D139" s="25" t="str">
        <f ca="1">IF($C$1="解答表示",CONCATENATE(OFFSET(筆記入力!$C$2,A139,1),""),"")</f>
        <v/>
      </c>
      <c r="E139" s="25" t="str">
        <f ca="1">IF($C$1="解答表示",CONCATENATE(OFFSET(筆記入力!$D$2,A139,1),""),"")</f>
        <v/>
      </c>
      <c r="F139" s="33"/>
    </row>
    <row r="140" spans="1:6" ht="31" thickBot="1">
      <c r="A140" s="23">
        <v>90</v>
      </c>
      <c r="B140" s="24" t="str">
        <f ca="1">CONCATENATE(OFFSET(筆記入力!$B$2,A140,1),"")</f>
        <v>フランス料理で、狩りによって捕まえた野ウサギやマガモなどの食材を何というでしょう？</v>
      </c>
      <c r="C140" s="19"/>
      <c r="D140" s="25" t="str">
        <f ca="1">IF($C$1="解答表示",CONCATENATE(OFFSET(筆記入力!$C$2,A140,1),""),"")</f>
        <v/>
      </c>
      <c r="E140" s="25" t="str">
        <f ca="1">IF($C$1="解答表示",CONCATENATE(OFFSET(筆記入力!$D$2,A140,1),""),"")</f>
        <v/>
      </c>
      <c r="F140" s="33"/>
    </row>
    <row r="141" spans="1:6" ht="31" thickTop="1">
      <c r="A141" s="28">
        <v>91</v>
      </c>
      <c r="B141" s="29" t="str">
        <f ca="1">CONCATENATE(OFFSET(筆記入力!$B$2,A141,1),"")</f>
        <v>スイスのバリーカレボー社が開発した、ブラック、ミルク、ホワイトに次ぐ「第4のチョコレート」と呼ばれるピンク色のチョコレートは何でしょう？</v>
      </c>
      <c r="C141" s="19"/>
      <c r="D141" s="25" t="str">
        <f ca="1">IF($C$1="解答表示",CONCATENATE(OFFSET(筆記入力!$C$2,A141,1),""),"")</f>
        <v/>
      </c>
      <c r="E141" s="25" t="str">
        <f ca="1">IF($C$1="解答表示",CONCATENATE(OFFSET(筆記入力!$D$2,A141,1),""),"")</f>
        <v/>
      </c>
      <c r="F141" s="33"/>
    </row>
    <row r="142" spans="1:6" ht="30">
      <c r="A142" s="23">
        <v>92</v>
      </c>
      <c r="B142" s="24" t="str">
        <f ca="1">CONCATENATE(OFFSET(筆記入力!$B$2,A142,1),"")</f>
        <v>トップ、ベース、スポットから成る、チアリーディングにおける組体操のような動きを何というでしょう？</v>
      </c>
      <c r="C142" s="19"/>
      <c r="D142" s="25" t="str">
        <f ca="1">IF($C$1="解答表示",CONCATENATE(OFFSET(筆記入力!$C$2,A142,1),""),"")</f>
        <v/>
      </c>
      <c r="E142" s="25" t="str">
        <f ca="1">IF($C$1="解答表示",CONCATENATE(OFFSET(筆記入力!$D$2,A142,1),""),"")</f>
        <v/>
      </c>
      <c r="F142" s="33"/>
    </row>
    <row r="143" spans="1:6" ht="30">
      <c r="A143" s="23">
        <v>93</v>
      </c>
      <c r="B143" s="24" t="str">
        <f ca="1">CONCATENATE(OFFSET(筆記入力!$B$2,A143,1),"")</f>
        <v>清水寺本堂などで用いられている、ヒノキの樹皮を重ねて屋根を葺く伝統技法は何でしょう？</v>
      </c>
      <c r="C143" s="19"/>
      <c r="D143" s="25" t="str">
        <f ca="1">IF($C$1="解答表示",CONCATENATE(OFFSET(筆記入力!$C$2,A143,1),""),"")</f>
        <v/>
      </c>
      <c r="E143" s="25" t="str">
        <f ca="1">IF($C$1="解答表示",CONCATENATE(OFFSET(筆記入力!$D$2,A143,1),""),"")</f>
        <v/>
      </c>
      <c r="F143" s="33"/>
    </row>
    <row r="144" spans="1:6" ht="30">
      <c r="A144" s="23">
        <v>94</v>
      </c>
      <c r="B144" s="24" t="str">
        <f ca="1">CONCATENATE(OFFSET(筆記入力!$B$2,A144,1),"")</f>
        <v>詩人シューバルトの詩に作曲家シューベルトが曲をつけた、ずる賢い漁師がある魚を罠にかけて釣り上げる様子を歌った歌曲は何でしょう？</v>
      </c>
      <c r="C144" s="19"/>
      <c r="D144" s="25" t="str">
        <f ca="1">IF($C$1="解答表示",CONCATENATE(OFFSET(筆記入力!$C$2,A144,1),""),"")</f>
        <v/>
      </c>
      <c r="E144" s="25" t="str">
        <f ca="1">IF($C$1="解答表示",CONCATENATE(OFFSET(筆記入力!$D$2,A144,1),""),"")</f>
        <v/>
      </c>
      <c r="F144" s="33"/>
    </row>
    <row r="145" spans="1:6" ht="31" thickBot="1">
      <c r="A145" s="23">
        <v>95</v>
      </c>
      <c r="B145" s="24" t="str">
        <f ca="1">CONCATENATE(OFFSET(筆記入力!$B$2,A145,1),"")</f>
        <v>教会の礼拝で用いられるミサ曲で、栄光の讃歌を「グロリア」といいますが、憐れみの讃歌を何というでしょう？</v>
      </c>
      <c r="C145" s="19"/>
      <c r="D145" s="25" t="str">
        <f ca="1">IF($C$1="解答表示",CONCATENATE(OFFSET(筆記入力!$C$2,A145,1),""),"")</f>
        <v/>
      </c>
      <c r="E145" s="25" t="str">
        <f ca="1">IF($C$1="解答表示",CONCATENATE(OFFSET(筆記入力!$D$2,A145,1),""),"")</f>
        <v/>
      </c>
      <c r="F145" s="33"/>
    </row>
    <row r="146" spans="1:6" ht="31" thickTop="1">
      <c r="A146" s="28">
        <v>96</v>
      </c>
      <c r="B146" s="29" t="str">
        <f ca="1">CONCATENATE(OFFSET(筆記入力!$B$2,A146,1),"")</f>
        <v>選手のことは「スーパースター」、観客のことは「ユニバース」と呼ぶ、ドラマ仕立ての展開で人気のアメリカのプロレス団体は何でしょう？</v>
      </c>
      <c r="C146" s="19"/>
      <c r="D146" s="25" t="str">
        <f ca="1">IF($C$1="解答表示",CONCATENATE(OFFSET(筆記入力!$C$2,A146,1),""),"")</f>
        <v/>
      </c>
      <c r="E146" s="25" t="str">
        <f ca="1">IF($C$1="解答表示",CONCATENATE(OFFSET(筆記入力!$D$2,A146,1),""),"")</f>
        <v/>
      </c>
      <c r="F146" s="33"/>
    </row>
    <row r="147" spans="1:6" ht="30">
      <c r="A147" s="23">
        <v>97</v>
      </c>
      <c r="B147" s="24" t="str">
        <f ca="1">CONCATENATE(OFFSET(筆記入力!$B$2,A147,1),"")</f>
        <v>京都の四季折々の行事を背景に、双子の姉妹・千重子と苗子の数奇な運命を描いた、川端康成の小説は何でしょう？</v>
      </c>
      <c r="C147" s="19"/>
      <c r="D147" s="25" t="str">
        <f ca="1">IF($C$1="解答表示",CONCATENATE(OFFSET(筆記入力!$C$2,A147,1),""),"")</f>
        <v/>
      </c>
      <c r="E147" s="25" t="str">
        <f ca="1">IF($C$1="解答表示",CONCATENATE(OFFSET(筆記入力!$D$2,A147,1),""),"")</f>
        <v/>
      </c>
      <c r="F147" s="33"/>
    </row>
    <row r="148" spans="1:6" ht="30">
      <c r="A148" s="23">
        <v>98</v>
      </c>
      <c r="B148" s="24" t="str">
        <f ca="1">CONCATENATE(OFFSET(筆記入力!$B$2,A148,1),"")</f>
        <v>耳鼻科などに置かれている、薬液を霧状にして放出する医療機器を何というでしょう？</v>
      </c>
      <c r="C148" s="19"/>
      <c r="D148" s="25" t="str">
        <f ca="1">IF($C$1="解答表示",CONCATENATE(OFFSET(筆記入力!$C$2,A148,1),""),"")</f>
        <v/>
      </c>
      <c r="E148" s="25" t="str">
        <f ca="1">IF($C$1="解答表示",CONCATENATE(OFFSET(筆記入力!$D$2,A148,1),""),"")</f>
        <v/>
      </c>
      <c r="F148" s="33"/>
    </row>
    <row r="149" spans="1:6" ht="30">
      <c r="A149" s="23">
        <v>99</v>
      </c>
      <c r="B149" s="24" t="str">
        <f ca="1">CONCATENATE(OFFSET(筆記入力!$B$2,A149,1),"")</f>
        <v>1948年に養護施設「エリザベス・サンダース・ホーム」を創設し、約2000人の混血児を育て上げた社会事業家は誰でしょう？</v>
      </c>
      <c r="C149" s="19"/>
      <c r="D149" s="25" t="str">
        <f ca="1">IF($C$1="解答表示",CONCATENATE(OFFSET(筆記入力!$C$2,A149,1),""),"")</f>
        <v/>
      </c>
      <c r="E149" s="25" t="str">
        <f ca="1">IF($C$1="解答表示",CONCATENATE(OFFSET(筆記入力!$D$2,A149,1),""),"")</f>
        <v/>
      </c>
      <c r="F149" s="33"/>
    </row>
    <row r="150" spans="1:6" ht="30">
      <c r="A150" s="23">
        <v>100</v>
      </c>
      <c r="B150" s="24" t="str">
        <f ca="1">CONCATENATE(OFFSET(筆記入力!$B$2,A150,1),"")</f>
        <v>その製品には最高の品質と安全性を表す「Sマーク」がつけられている、精巧な野生動物のフィギュアで知られるドイツの玩具メーカーは何でしょう？</v>
      </c>
      <c r="C150" s="19"/>
      <c r="D150" s="25" t="str">
        <f ca="1">IF($C$1="解答表示",CONCATENATE(OFFSET(筆記入力!$C$2,A150,1),""),"")</f>
        <v/>
      </c>
      <c r="E150" s="25" t="str">
        <f ca="1">IF($C$1="解答表示",CONCATENATE(OFFSET(筆記入力!$D$2,A150,1),""),"")</f>
        <v/>
      </c>
      <c r="F150" s="33"/>
    </row>
    <row r="151" spans="1:6">
      <c r="E151" t="s">
        <v>22</v>
      </c>
      <c r="F151">
        <f>SUM(F51:F150)</f>
        <v>0</v>
      </c>
    </row>
  </sheetData>
  <sheetProtection sheet="1" objects="1" scenarios="1" formatCells="0" formatColumns="0" formatRows="0"/>
  <phoneticPr fontId="1"/>
  <conditionalFormatting sqref="C1">
    <cfRule type="expression" dxfId="1" priority="1">
      <formula>C1="解答表示"</formula>
    </cfRule>
    <cfRule type="expression" dxfId="0" priority="2">
      <formula>C1="解答非表示"</formula>
    </cfRule>
  </conditionalFormatting>
  <dataValidations count="1">
    <dataValidation type="list" allowBlank="1" showInputMessage="1" showErrorMessage="1" sqref="C1" xr:uid="{00000000-0002-0000-0400-000000000000}">
      <formula1>"解答非表示,解答表示"</formula1>
    </dataValidation>
  </dataValidations>
  <pageMargins left="0.7" right="0.7" top="0.75" bottom="0.75" header="0.3" footer="0.3"/>
  <pageSetup paperSize="9" orientation="portrait" r:id="rId1"/>
  <rowBreaks count="1" manualBreakCount="1">
    <brk id="52"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J52"/>
  <sheetViews>
    <sheetView topLeftCell="A46" workbookViewId="0">
      <selection activeCell="K13" sqref="K13"/>
    </sheetView>
  </sheetViews>
  <sheetFormatPr baseColWidth="10" defaultColWidth="8.83203125" defaultRowHeight="14"/>
  <cols>
    <col min="1" max="10" width="8.6640625" customWidth="1"/>
  </cols>
  <sheetData>
    <row r="1" spans="1:10" ht="15" thickBot="1"/>
    <row r="2" spans="1:10">
      <c r="A2" s="8">
        <v>1</v>
      </c>
      <c r="B2" s="9">
        <v>2</v>
      </c>
      <c r="C2" s="9">
        <v>3</v>
      </c>
      <c r="D2" s="9">
        <v>4</v>
      </c>
      <c r="E2" s="9">
        <v>5</v>
      </c>
      <c r="F2" s="9">
        <v>6</v>
      </c>
      <c r="G2" s="9">
        <v>7</v>
      </c>
      <c r="H2" s="9">
        <v>8</v>
      </c>
      <c r="I2" s="9">
        <v>9</v>
      </c>
      <c r="J2" s="10">
        <v>10</v>
      </c>
    </row>
    <row r="3" spans="1:10" ht="21">
      <c r="A3" s="11" t="str">
        <f ca="1">CONCATENATE(OFFSET('4択入力'!$H$2,A2,0),"")</f>
        <v/>
      </c>
      <c r="B3" s="12" t="str">
        <f ca="1">CONCATENATE(OFFSET('4択入力'!$H$2,B2,0),"")</f>
        <v/>
      </c>
      <c r="C3" s="12" t="str">
        <f ca="1">CONCATENATE(OFFSET('4択入力'!$H$2,C2,0),"")</f>
        <v/>
      </c>
      <c r="D3" s="12" t="str">
        <f ca="1">CONCATENATE(OFFSET('4択入力'!$H$2,D2,0),"")</f>
        <v/>
      </c>
      <c r="E3" s="12" t="str">
        <f ca="1">CONCATENATE(OFFSET('4択入力'!$H$2,E2,0),"")</f>
        <v/>
      </c>
      <c r="F3" s="12" t="str">
        <f ca="1">CONCATENATE(OFFSET('4択入力'!$H$2,F2,0),"")</f>
        <v/>
      </c>
      <c r="G3" s="12" t="str">
        <f ca="1">CONCATENATE(OFFSET('4択入力'!$H$2,G2,0),"")</f>
        <v/>
      </c>
      <c r="H3" s="12" t="str">
        <f ca="1">CONCATENATE(OFFSET('4択入力'!$H$2,H2,0),"")</f>
        <v/>
      </c>
      <c r="I3" s="12" t="str">
        <f ca="1">CONCATENATE(OFFSET('4択入力'!$H$2,I2,0),"")</f>
        <v/>
      </c>
      <c r="J3" s="13" t="str">
        <f ca="1">CONCATENATE(OFFSET('4択入力'!$H$2,J2,0),"")</f>
        <v/>
      </c>
    </row>
    <row r="4" spans="1:10" ht="15" thickBot="1">
      <c r="A4" s="14" t="e">
        <f ca="1">CONCATENATE(OFFSET('4択入力'!$C$2,A2,A3),"")</f>
        <v>#VALUE!</v>
      </c>
      <c r="B4" s="15" t="e">
        <f ca="1">CONCATENATE(OFFSET('4択入力'!$C$2,B2,B3),"")</f>
        <v>#VALUE!</v>
      </c>
      <c r="C4" s="15" t="e">
        <f ca="1">CONCATENATE(OFFSET('4択入力'!$C$2,C2,C3),"")</f>
        <v>#VALUE!</v>
      </c>
      <c r="D4" s="15" t="e">
        <f ca="1">CONCATENATE(OFFSET('4択入力'!$C$2,D2,D3),"")</f>
        <v>#VALUE!</v>
      </c>
      <c r="E4" s="15" t="e">
        <f ca="1">CONCATENATE(OFFSET('4択入力'!$C$2,E2,E3),"")</f>
        <v>#VALUE!</v>
      </c>
      <c r="F4" s="15" t="e">
        <f ca="1">CONCATENATE(OFFSET('4択入力'!$C$2,F2,F3),"")</f>
        <v>#VALUE!</v>
      </c>
      <c r="G4" s="15" t="e">
        <f ca="1">CONCATENATE(OFFSET('4択入力'!$C$2,G2,G3),"")</f>
        <v>#VALUE!</v>
      </c>
      <c r="H4" s="15" t="e">
        <f ca="1">CONCATENATE(OFFSET('4択入力'!$C$2,H2,H3),"")</f>
        <v>#VALUE!</v>
      </c>
      <c r="I4" s="15" t="e">
        <f ca="1">CONCATENATE(OFFSET('4択入力'!$C$2,I2,I3),"")</f>
        <v>#VALUE!</v>
      </c>
      <c r="J4" s="16" t="e">
        <f ca="1">CONCATENATE(OFFSET('4択入力'!$C$2,J2,J3),"")</f>
        <v>#VALUE!</v>
      </c>
    </row>
    <row r="5" spans="1:10">
      <c r="A5" s="8">
        <v>11</v>
      </c>
      <c r="B5" s="9">
        <v>12</v>
      </c>
      <c r="C5" s="9">
        <v>13</v>
      </c>
      <c r="D5" s="9">
        <v>14</v>
      </c>
      <c r="E5" s="9">
        <v>15</v>
      </c>
      <c r="F5" s="9">
        <v>16</v>
      </c>
      <c r="G5" s="9">
        <v>17</v>
      </c>
      <c r="H5" s="9">
        <v>18</v>
      </c>
      <c r="I5" s="9">
        <v>19</v>
      </c>
      <c r="J5" s="10">
        <v>20</v>
      </c>
    </row>
    <row r="6" spans="1:10" ht="21">
      <c r="A6" s="11" t="str">
        <f ca="1">CONCATENATE(OFFSET('4択入力'!$H$2,A5,0),"")</f>
        <v/>
      </c>
      <c r="B6" s="12" t="str">
        <f ca="1">CONCATENATE(OFFSET('4択入力'!$H$2,B5,0),"")</f>
        <v/>
      </c>
      <c r="C6" s="12" t="str">
        <f ca="1">CONCATENATE(OFFSET('4択入力'!$H$2,C5,0),"")</f>
        <v/>
      </c>
      <c r="D6" s="12" t="str">
        <f ca="1">CONCATENATE(OFFSET('4択入力'!$H$2,D5,0),"")</f>
        <v/>
      </c>
      <c r="E6" s="12" t="str">
        <f ca="1">CONCATENATE(OFFSET('4択入力'!$H$2,E5,0),"")</f>
        <v/>
      </c>
      <c r="F6" s="12" t="str">
        <f ca="1">CONCATENATE(OFFSET('4択入力'!$H$2,F5,0),"")</f>
        <v/>
      </c>
      <c r="G6" s="12" t="str">
        <f ca="1">CONCATENATE(OFFSET('4択入力'!$H$2,G5,0),"")</f>
        <v/>
      </c>
      <c r="H6" s="12" t="str">
        <f ca="1">CONCATENATE(OFFSET('4択入力'!$H$2,H5,0),"")</f>
        <v/>
      </c>
      <c r="I6" s="12" t="str">
        <f ca="1">CONCATENATE(OFFSET('4択入力'!$H$2,I5,0),"")</f>
        <v/>
      </c>
      <c r="J6" s="13" t="str">
        <f ca="1">CONCATENATE(OFFSET('4択入力'!$H$2,J5,0),"")</f>
        <v/>
      </c>
    </row>
    <row r="7" spans="1:10" ht="15" thickBot="1">
      <c r="A7" s="14" t="e">
        <f ca="1">CONCATENATE(OFFSET('4択入力'!$C$2,A5,A6),"")</f>
        <v>#VALUE!</v>
      </c>
      <c r="B7" s="15" t="e">
        <f ca="1">CONCATENATE(OFFSET('4択入力'!$C$2,B5,B6),"")</f>
        <v>#VALUE!</v>
      </c>
      <c r="C7" s="15" t="e">
        <f ca="1">CONCATENATE(OFFSET('4択入力'!$C$2,C5,C6),"")</f>
        <v>#VALUE!</v>
      </c>
      <c r="D7" s="15" t="e">
        <f ca="1">CONCATENATE(OFFSET('4択入力'!$C$2,D5,D6),"")</f>
        <v>#VALUE!</v>
      </c>
      <c r="E7" s="15" t="e">
        <f ca="1">CONCATENATE(OFFSET('4択入力'!$C$2,E5,E6),"")</f>
        <v>#VALUE!</v>
      </c>
      <c r="F7" s="15" t="e">
        <f ca="1">CONCATENATE(OFFSET('4択入力'!$C$2,F5,F6),"")</f>
        <v>#VALUE!</v>
      </c>
      <c r="G7" s="15" t="e">
        <f ca="1">CONCATENATE(OFFSET('4択入力'!$C$2,G5,G6),"")</f>
        <v>#VALUE!</v>
      </c>
      <c r="H7" s="15" t="e">
        <f ca="1">CONCATENATE(OFFSET('4択入力'!$C$2,H5,H6),"")</f>
        <v>#VALUE!</v>
      </c>
      <c r="I7" s="15" t="e">
        <f ca="1">CONCATENATE(OFFSET('4択入力'!$C$2,I5,I6),"")</f>
        <v>#VALUE!</v>
      </c>
      <c r="J7" s="16" t="e">
        <f ca="1">CONCATENATE(OFFSET('4択入力'!$C$2,J5,J6),"")</f>
        <v>#VALUE!</v>
      </c>
    </row>
    <row r="8" spans="1:10">
      <c r="A8" s="8">
        <v>21</v>
      </c>
      <c r="B8" s="9">
        <v>22</v>
      </c>
      <c r="C8" s="9">
        <v>23</v>
      </c>
      <c r="D8" s="9">
        <v>24</v>
      </c>
      <c r="E8" s="9">
        <v>25</v>
      </c>
      <c r="F8" s="9">
        <v>26</v>
      </c>
      <c r="G8" s="9">
        <v>27</v>
      </c>
      <c r="H8" s="9">
        <v>28</v>
      </c>
      <c r="I8" s="9">
        <v>29</v>
      </c>
      <c r="J8" s="10">
        <v>30</v>
      </c>
    </row>
    <row r="9" spans="1:10" ht="21">
      <c r="A9" s="11" t="str">
        <f ca="1">CONCATENATE(OFFSET('4択入力'!$H$2,A8,0),"")</f>
        <v/>
      </c>
      <c r="B9" s="12" t="str">
        <f ca="1">CONCATENATE(OFFSET('4択入力'!$H$2,B8,0),"")</f>
        <v/>
      </c>
      <c r="C9" s="12" t="str">
        <f ca="1">CONCATENATE(OFFSET('4択入力'!$H$2,C8,0),"")</f>
        <v/>
      </c>
      <c r="D9" s="12" t="str">
        <f ca="1">CONCATENATE(OFFSET('4択入力'!$H$2,D8,0),"")</f>
        <v/>
      </c>
      <c r="E9" s="12" t="str">
        <f ca="1">CONCATENATE(OFFSET('4択入力'!$H$2,E8,0),"")</f>
        <v/>
      </c>
      <c r="F9" s="12" t="str">
        <f ca="1">CONCATENATE(OFFSET('4択入力'!$H$2,F8,0),"")</f>
        <v/>
      </c>
      <c r="G9" s="12" t="str">
        <f ca="1">CONCATENATE(OFFSET('4択入力'!$H$2,G8,0),"")</f>
        <v/>
      </c>
      <c r="H9" s="12" t="str">
        <f ca="1">CONCATENATE(OFFSET('4択入力'!$H$2,H8,0),"")</f>
        <v/>
      </c>
      <c r="I9" s="12" t="str">
        <f ca="1">CONCATENATE(OFFSET('4択入力'!$H$2,I8,0),"")</f>
        <v/>
      </c>
      <c r="J9" s="13" t="str">
        <f ca="1">CONCATENATE(OFFSET('4択入力'!$H$2,J8,0),"")</f>
        <v/>
      </c>
    </row>
    <row r="10" spans="1:10" ht="15" thickBot="1">
      <c r="A10" s="14" t="e">
        <f ca="1">CONCATENATE(OFFSET('4択入力'!$C$2,A8,A9),"")</f>
        <v>#VALUE!</v>
      </c>
      <c r="B10" s="15" t="e">
        <f ca="1">CONCATENATE(OFFSET('4択入力'!$C$2,B8,B9),"")</f>
        <v>#VALUE!</v>
      </c>
      <c r="C10" s="15" t="e">
        <f ca="1">CONCATENATE(OFFSET('4択入力'!$C$2,C8,C9),"")</f>
        <v>#VALUE!</v>
      </c>
      <c r="D10" s="15" t="e">
        <f ca="1">CONCATENATE(OFFSET('4択入力'!$C$2,D8,D9),"")</f>
        <v>#VALUE!</v>
      </c>
      <c r="E10" s="15" t="e">
        <f ca="1">CONCATENATE(OFFSET('4択入力'!$C$2,E8,E9),"")</f>
        <v>#VALUE!</v>
      </c>
      <c r="F10" s="15" t="e">
        <f ca="1">CONCATENATE(OFFSET('4択入力'!$C$2,F8,F9),"")</f>
        <v>#VALUE!</v>
      </c>
      <c r="G10" s="15" t="e">
        <f ca="1">CONCATENATE(OFFSET('4択入力'!$C$2,G8,G9),"")</f>
        <v>#VALUE!</v>
      </c>
      <c r="H10" s="15" t="e">
        <f ca="1">CONCATENATE(OFFSET('4択入力'!$C$2,H8,H9),"")</f>
        <v>#VALUE!</v>
      </c>
      <c r="I10" s="15" t="e">
        <f ca="1">CONCATENATE(OFFSET('4択入力'!$C$2,I8,I9),"")</f>
        <v>#VALUE!</v>
      </c>
      <c r="J10" s="16" t="e">
        <f ca="1">CONCATENATE(OFFSET('4択入力'!$C$2,J8,J9),"")</f>
        <v>#VALUE!</v>
      </c>
    </row>
    <row r="11" spans="1:10">
      <c r="A11" s="8">
        <v>31</v>
      </c>
      <c r="B11" s="9">
        <v>32</v>
      </c>
      <c r="C11" s="9">
        <v>33</v>
      </c>
      <c r="D11" s="9">
        <v>34</v>
      </c>
      <c r="E11" s="9">
        <v>35</v>
      </c>
      <c r="F11" s="9">
        <v>36</v>
      </c>
      <c r="G11" s="9">
        <v>37</v>
      </c>
      <c r="H11" s="9">
        <v>38</v>
      </c>
      <c r="I11" s="9">
        <v>39</v>
      </c>
      <c r="J11" s="10">
        <v>40</v>
      </c>
    </row>
    <row r="12" spans="1:10" ht="21">
      <c r="A12" s="11" t="str">
        <f ca="1">CONCATENATE(OFFSET('4択入力'!$H$2,A11,0),"")</f>
        <v/>
      </c>
      <c r="B12" s="12" t="str">
        <f ca="1">CONCATENATE(OFFSET('4択入力'!$H$2,B11,0),"")</f>
        <v/>
      </c>
      <c r="C12" s="12" t="str">
        <f ca="1">CONCATENATE(OFFSET('4択入力'!$H$2,C11,0),"")</f>
        <v/>
      </c>
      <c r="D12" s="12" t="str">
        <f ca="1">CONCATENATE(OFFSET('4択入力'!$H$2,D11,0),"")</f>
        <v/>
      </c>
      <c r="E12" s="12" t="str">
        <f ca="1">CONCATENATE(OFFSET('4択入力'!$H$2,E11,0),"")</f>
        <v/>
      </c>
      <c r="F12" s="12" t="str">
        <f ca="1">CONCATENATE(OFFSET('4択入力'!$H$2,F11,0),"")</f>
        <v/>
      </c>
      <c r="G12" s="12" t="str">
        <f ca="1">CONCATENATE(OFFSET('4択入力'!$H$2,G11,0),"")</f>
        <v/>
      </c>
      <c r="H12" s="12" t="str">
        <f ca="1">CONCATENATE(OFFSET('4択入力'!$H$2,H11,0),"")</f>
        <v/>
      </c>
      <c r="I12" s="12" t="str">
        <f ca="1">CONCATENATE(OFFSET('4択入力'!$H$2,I11,0),"")</f>
        <v/>
      </c>
      <c r="J12" s="13" t="str">
        <f ca="1">CONCATENATE(OFFSET('4択入力'!$H$2,J11,0),"")</f>
        <v/>
      </c>
    </row>
    <row r="13" spans="1:10" ht="15" thickBot="1">
      <c r="A13" s="14" t="e">
        <f ca="1">CONCATENATE(OFFSET('4択入力'!$C$2,A11,A12),"")</f>
        <v>#VALUE!</v>
      </c>
      <c r="B13" s="15" t="e">
        <f ca="1">CONCATENATE(OFFSET('4択入力'!$C$2,B11,B12),"")</f>
        <v>#VALUE!</v>
      </c>
      <c r="C13" s="15" t="e">
        <f ca="1">CONCATENATE(OFFSET('4択入力'!$C$2,C11,C12),"")</f>
        <v>#VALUE!</v>
      </c>
      <c r="D13" s="15" t="e">
        <f ca="1">CONCATENATE(OFFSET('4択入力'!$C$2,D11,D12),"")</f>
        <v>#VALUE!</v>
      </c>
      <c r="E13" s="15" t="e">
        <f ca="1">CONCATENATE(OFFSET('4択入力'!$C$2,E11,E12),"")</f>
        <v>#VALUE!</v>
      </c>
      <c r="F13" s="15" t="e">
        <f ca="1">CONCATENATE(OFFSET('4択入力'!$C$2,F11,F12),"")</f>
        <v>#VALUE!</v>
      </c>
      <c r="G13" s="15" t="e">
        <f ca="1">CONCATENATE(OFFSET('4択入力'!$C$2,G11,G12),"")</f>
        <v>#VALUE!</v>
      </c>
      <c r="H13" s="15" t="e">
        <f ca="1">CONCATENATE(OFFSET('4択入力'!$C$2,H11,H12),"")</f>
        <v>#VALUE!</v>
      </c>
      <c r="I13" s="15" t="e">
        <f ca="1">CONCATENATE(OFFSET('4択入力'!$C$2,I11,I12),"")</f>
        <v>#VALUE!</v>
      </c>
      <c r="J13" s="16" t="e">
        <f ca="1">CONCATENATE(OFFSET('4択入力'!$C$2,J11,J12),"")</f>
        <v>#VALUE!</v>
      </c>
    </row>
    <row r="14" spans="1:10">
      <c r="A14" s="8">
        <v>41</v>
      </c>
      <c r="B14" s="9">
        <v>42</v>
      </c>
      <c r="C14" s="9">
        <v>43</v>
      </c>
      <c r="D14" s="9">
        <v>44</v>
      </c>
      <c r="E14" s="9">
        <v>45</v>
      </c>
      <c r="F14" s="9">
        <v>46</v>
      </c>
      <c r="G14" s="9">
        <v>47</v>
      </c>
      <c r="H14" s="9">
        <v>48</v>
      </c>
      <c r="I14" s="9">
        <v>49</v>
      </c>
      <c r="J14" s="10">
        <v>50</v>
      </c>
    </row>
    <row r="15" spans="1:10" ht="21">
      <c r="A15" s="11" t="str">
        <f ca="1">CONCATENATE(OFFSET('4択入力'!$H$2,A14,0),"")</f>
        <v/>
      </c>
      <c r="B15" s="12" t="str">
        <f ca="1">CONCATENATE(OFFSET('4択入力'!$H$2,B14,0),"")</f>
        <v/>
      </c>
      <c r="C15" s="12" t="str">
        <f ca="1">CONCATENATE(OFFSET('4択入力'!$H$2,C14,0),"")</f>
        <v/>
      </c>
      <c r="D15" s="12" t="str">
        <f ca="1">CONCATENATE(OFFSET('4択入力'!$H$2,D14,0),"")</f>
        <v/>
      </c>
      <c r="E15" s="12" t="str">
        <f ca="1">CONCATENATE(OFFSET('4択入力'!$H$2,E14,0),"")</f>
        <v/>
      </c>
      <c r="F15" s="12" t="str">
        <f ca="1">CONCATENATE(OFFSET('4択入力'!$H$2,F14,0),"")</f>
        <v/>
      </c>
      <c r="G15" s="12" t="str">
        <f ca="1">CONCATENATE(OFFSET('4択入力'!$H$2,G14,0),"")</f>
        <v/>
      </c>
      <c r="H15" s="12" t="str">
        <f ca="1">CONCATENATE(OFFSET('4択入力'!$H$2,H14,0),"")</f>
        <v/>
      </c>
      <c r="I15" s="12" t="str">
        <f ca="1">CONCATENATE(OFFSET('4択入力'!$H$2,I14,0),"")</f>
        <v/>
      </c>
      <c r="J15" s="13" t="str">
        <f ca="1">CONCATENATE(OFFSET('4択入力'!$H$2,J14,0),"")</f>
        <v/>
      </c>
    </row>
    <row r="16" spans="1:10" ht="15" thickBot="1">
      <c r="A16" s="14" t="e">
        <f ca="1">CONCATENATE(OFFSET('4択入力'!$C$2,A14,A15),"")</f>
        <v>#VALUE!</v>
      </c>
      <c r="B16" s="15" t="e">
        <f ca="1">CONCATENATE(OFFSET('4択入力'!$C$2,B14,B15),"")</f>
        <v>#VALUE!</v>
      </c>
      <c r="C16" s="15" t="e">
        <f ca="1">CONCATENATE(OFFSET('4択入力'!$C$2,C14,C15),"")</f>
        <v>#VALUE!</v>
      </c>
      <c r="D16" s="15" t="e">
        <f ca="1">CONCATENATE(OFFSET('4択入力'!$C$2,D14,D15),"")</f>
        <v>#VALUE!</v>
      </c>
      <c r="E16" s="15" t="e">
        <f ca="1">CONCATENATE(OFFSET('4択入力'!$C$2,E14,E15),"")</f>
        <v>#VALUE!</v>
      </c>
      <c r="F16" s="15" t="e">
        <f ca="1">CONCATENATE(OFFSET('4択入力'!$C$2,F14,F15),"")</f>
        <v>#VALUE!</v>
      </c>
      <c r="G16" s="15" t="e">
        <f ca="1">CONCATENATE(OFFSET('4択入力'!$C$2,G14,G15),"")</f>
        <v>#VALUE!</v>
      </c>
      <c r="H16" s="15" t="e">
        <f ca="1">CONCATENATE(OFFSET('4択入力'!$C$2,H14,H15),"")</f>
        <v>#VALUE!</v>
      </c>
      <c r="I16" s="15" t="e">
        <f ca="1">CONCATENATE(OFFSET('4択入力'!$C$2,I14,I15),"")</f>
        <v>#VALUE!</v>
      </c>
      <c r="J16" s="16" t="e">
        <f ca="1">CONCATENATE(OFFSET('4択入力'!$C$2,J14,J15),"")</f>
        <v>#VALUE!</v>
      </c>
    </row>
    <row r="17" spans="1:10">
      <c r="A17" s="8">
        <v>51</v>
      </c>
      <c r="B17" s="9">
        <v>52</v>
      </c>
      <c r="C17" s="9">
        <v>53</v>
      </c>
      <c r="D17" s="9">
        <v>54</v>
      </c>
      <c r="E17" s="9">
        <v>55</v>
      </c>
      <c r="F17" s="9">
        <v>56</v>
      </c>
      <c r="G17" s="9">
        <v>57</v>
      </c>
      <c r="H17" s="9">
        <v>58</v>
      </c>
      <c r="I17" s="9">
        <v>59</v>
      </c>
      <c r="J17" s="10">
        <v>60</v>
      </c>
    </row>
    <row r="18" spans="1:10" ht="21">
      <c r="A18" s="11" t="str">
        <f ca="1">CONCATENATE(OFFSET('4択入力'!$H$2,A17,0),"")</f>
        <v/>
      </c>
      <c r="B18" s="12" t="str">
        <f ca="1">CONCATENATE(OFFSET('4択入力'!$H$2,B17,0),"")</f>
        <v/>
      </c>
      <c r="C18" s="12" t="str">
        <f ca="1">CONCATENATE(OFFSET('4択入力'!$H$2,C17,0),"")</f>
        <v/>
      </c>
      <c r="D18" s="12" t="str">
        <f ca="1">CONCATENATE(OFFSET('4択入力'!$H$2,D17,0),"")</f>
        <v/>
      </c>
      <c r="E18" s="12" t="str">
        <f ca="1">CONCATENATE(OFFSET('4択入力'!$H$2,E17,0),"")</f>
        <v/>
      </c>
      <c r="F18" s="12" t="str">
        <f ca="1">CONCATENATE(OFFSET('4択入力'!$H$2,F17,0),"")</f>
        <v/>
      </c>
      <c r="G18" s="12" t="str">
        <f ca="1">CONCATENATE(OFFSET('4択入力'!$H$2,G17,0),"")</f>
        <v/>
      </c>
      <c r="H18" s="12" t="str">
        <f ca="1">CONCATENATE(OFFSET('4択入力'!$H$2,H17,0),"")</f>
        <v/>
      </c>
      <c r="I18" s="12" t="str">
        <f ca="1">CONCATENATE(OFFSET('4択入力'!$H$2,I17,0),"")</f>
        <v/>
      </c>
      <c r="J18" s="13" t="str">
        <f ca="1">CONCATENATE(OFFSET('4択入力'!$H$2,J17,0),"")</f>
        <v/>
      </c>
    </row>
    <row r="19" spans="1:10" ht="15" thickBot="1">
      <c r="A19" s="14" t="e">
        <f ca="1">CONCATENATE(OFFSET('4択入力'!$C$2,A17,A18),"")</f>
        <v>#VALUE!</v>
      </c>
      <c r="B19" s="15" t="e">
        <f ca="1">CONCATENATE(OFFSET('4択入力'!$C$2,B17,B18),"")</f>
        <v>#VALUE!</v>
      </c>
      <c r="C19" s="15" t="e">
        <f ca="1">CONCATENATE(OFFSET('4択入力'!$C$2,C17,C18),"")</f>
        <v>#VALUE!</v>
      </c>
      <c r="D19" s="15" t="e">
        <f ca="1">CONCATENATE(OFFSET('4択入力'!$C$2,D17,D18),"")</f>
        <v>#VALUE!</v>
      </c>
      <c r="E19" s="15" t="e">
        <f ca="1">CONCATENATE(OFFSET('4択入力'!$C$2,E17,E18),"")</f>
        <v>#VALUE!</v>
      </c>
      <c r="F19" s="15" t="e">
        <f ca="1">CONCATENATE(OFFSET('4択入力'!$C$2,F17,F18),"")</f>
        <v>#VALUE!</v>
      </c>
      <c r="G19" s="15" t="e">
        <f ca="1">CONCATENATE(OFFSET('4択入力'!$C$2,G17,G18),"")</f>
        <v>#VALUE!</v>
      </c>
      <c r="H19" s="15" t="e">
        <f ca="1">CONCATENATE(OFFSET('4択入力'!$C$2,H17,H18),"")</f>
        <v>#VALUE!</v>
      </c>
      <c r="I19" s="15" t="e">
        <f ca="1">CONCATENATE(OFFSET('4択入力'!$C$2,I17,I18),"")</f>
        <v>#VALUE!</v>
      </c>
      <c r="J19" s="16" t="e">
        <f ca="1">CONCATENATE(OFFSET('4択入力'!$C$2,J17,J18),"")</f>
        <v>#VALUE!</v>
      </c>
    </row>
    <row r="20" spans="1:10">
      <c r="A20" s="8">
        <v>61</v>
      </c>
      <c r="B20" s="9">
        <v>62</v>
      </c>
      <c r="C20" s="9">
        <v>63</v>
      </c>
      <c r="D20" s="9">
        <v>64</v>
      </c>
      <c r="E20" s="9">
        <v>65</v>
      </c>
      <c r="F20" s="9">
        <v>66</v>
      </c>
      <c r="G20" s="9">
        <v>67</v>
      </c>
      <c r="H20" s="9">
        <v>68</v>
      </c>
      <c r="I20" s="9">
        <v>69</v>
      </c>
      <c r="J20" s="10">
        <v>70</v>
      </c>
    </row>
    <row r="21" spans="1:10" ht="21">
      <c r="A21" s="11" t="str">
        <f ca="1">CONCATENATE(OFFSET('4択入力'!$H$2,A20,0),"")</f>
        <v/>
      </c>
      <c r="B21" s="12" t="str">
        <f ca="1">CONCATENATE(OFFSET('4択入力'!$H$2,B20,0),"")</f>
        <v/>
      </c>
      <c r="C21" s="12" t="str">
        <f ca="1">CONCATENATE(OFFSET('4択入力'!$H$2,C20,0),"")</f>
        <v/>
      </c>
      <c r="D21" s="12" t="str">
        <f ca="1">CONCATENATE(OFFSET('4択入力'!$H$2,D20,0),"")</f>
        <v/>
      </c>
      <c r="E21" s="12" t="str">
        <f ca="1">CONCATENATE(OFFSET('4択入力'!$H$2,E20,0),"")</f>
        <v/>
      </c>
      <c r="F21" s="12" t="str">
        <f ca="1">CONCATENATE(OFFSET('4択入力'!$H$2,F20,0),"")</f>
        <v/>
      </c>
      <c r="G21" s="12" t="str">
        <f ca="1">CONCATENATE(OFFSET('4択入力'!$H$2,G20,0),"")</f>
        <v/>
      </c>
      <c r="H21" s="12" t="str">
        <f ca="1">CONCATENATE(OFFSET('4択入力'!$H$2,H20,0),"")</f>
        <v/>
      </c>
      <c r="I21" s="12" t="str">
        <f ca="1">CONCATENATE(OFFSET('4択入力'!$H$2,I20,0),"")</f>
        <v/>
      </c>
      <c r="J21" s="13" t="str">
        <f ca="1">CONCATENATE(OFFSET('4択入力'!$H$2,J20,0),"")</f>
        <v/>
      </c>
    </row>
    <row r="22" spans="1:10" ht="15" thickBot="1">
      <c r="A22" s="14" t="e">
        <f ca="1">CONCATENATE(OFFSET('4択入力'!$C$2,A20,A21),"")</f>
        <v>#VALUE!</v>
      </c>
      <c r="B22" s="15" t="e">
        <f ca="1">CONCATENATE(OFFSET('4択入力'!$C$2,B20,B21),"")</f>
        <v>#VALUE!</v>
      </c>
      <c r="C22" s="15" t="e">
        <f ca="1">CONCATENATE(OFFSET('4択入力'!$C$2,C20,C21),"")</f>
        <v>#VALUE!</v>
      </c>
      <c r="D22" s="15" t="e">
        <f ca="1">CONCATENATE(OFFSET('4択入力'!$C$2,D20,D21),"")</f>
        <v>#VALUE!</v>
      </c>
      <c r="E22" s="15" t="e">
        <f ca="1">CONCATENATE(OFFSET('4択入力'!$C$2,E20,E21),"")</f>
        <v>#VALUE!</v>
      </c>
      <c r="F22" s="15" t="e">
        <f ca="1">CONCATENATE(OFFSET('4択入力'!$C$2,F20,F21),"")</f>
        <v>#VALUE!</v>
      </c>
      <c r="G22" s="15" t="e">
        <f ca="1">CONCATENATE(OFFSET('4択入力'!$C$2,G20,G21),"")</f>
        <v>#VALUE!</v>
      </c>
      <c r="H22" s="15" t="e">
        <f ca="1">CONCATENATE(OFFSET('4択入力'!$C$2,H20,H21),"")</f>
        <v>#VALUE!</v>
      </c>
      <c r="I22" s="15" t="e">
        <f ca="1">CONCATENATE(OFFSET('4択入力'!$C$2,I20,I21),"")</f>
        <v>#VALUE!</v>
      </c>
      <c r="J22" s="16" t="e">
        <f ca="1">CONCATENATE(OFFSET('4択入力'!$C$2,J20,J21),"")</f>
        <v>#VALUE!</v>
      </c>
    </row>
    <row r="23" spans="1:10">
      <c r="A23" s="8">
        <v>71</v>
      </c>
      <c r="B23" s="9">
        <v>72</v>
      </c>
      <c r="C23" s="9">
        <v>73</v>
      </c>
      <c r="D23" s="9">
        <v>74</v>
      </c>
      <c r="E23" s="9">
        <v>75</v>
      </c>
      <c r="F23" s="9">
        <v>76</v>
      </c>
      <c r="G23" s="9">
        <v>77</v>
      </c>
      <c r="H23" s="9">
        <v>78</v>
      </c>
      <c r="I23" s="9">
        <v>79</v>
      </c>
      <c r="J23" s="10">
        <v>80</v>
      </c>
    </row>
    <row r="24" spans="1:10" ht="21">
      <c r="A24" s="11" t="str">
        <f ca="1">CONCATENATE(OFFSET('4択入力'!$H$2,A23,0),"")</f>
        <v/>
      </c>
      <c r="B24" s="12" t="str">
        <f ca="1">CONCATENATE(OFFSET('4択入力'!$H$2,B23,0),"")</f>
        <v/>
      </c>
      <c r="C24" s="12" t="str">
        <f ca="1">CONCATENATE(OFFSET('4択入力'!$H$2,C23,0),"")</f>
        <v/>
      </c>
      <c r="D24" s="12" t="str">
        <f ca="1">CONCATENATE(OFFSET('4択入力'!$H$2,D23,0),"")</f>
        <v/>
      </c>
      <c r="E24" s="12" t="str">
        <f ca="1">CONCATENATE(OFFSET('4択入力'!$H$2,E23,0),"")</f>
        <v/>
      </c>
      <c r="F24" s="12" t="str">
        <f ca="1">CONCATENATE(OFFSET('4択入力'!$H$2,F23,0),"")</f>
        <v/>
      </c>
      <c r="G24" s="12" t="str">
        <f ca="1">CONCATENATE(OFFSET('4択入力'!$H$2,G23,0),"")</f>
        <v/>
      </c>
      <c r="H24" s="12" t="str">
        <f ca="1">CONCATENATE(OFFSET('4択入力'!$H$2,H23,0),"")</f>
        <v/>
      </c>
      <c r="I24" s="12" t="str">
        <f ca="1">CONCATENATE(OFFSET('4択入力'!$H$2,I23,0),"")</f>
        <v/>
      </c>
      <c r="J24" s="13" t="str">
        <f ca="1">CONCATENATE(OFFSET('4択入力'!$H$2,J23,0),"")</f>
        <v/>
      </c>
    </row>
    <row r="25" spans="1:10" ht="15" thickBot="1">
      <c r="A25" s="14" t="e">
        <f ca="1">CONCATENATE(OFFSET('4択入力'!$C$2,A23,A24),"")</f>
        <v>#VALUE!</v>
      </c>
      <c r="B25" s="15" t="e">
        <f ca="1">CONCATENATE(OFFSET('4択入力'!$C$2,B23,B24),"")</f>
        <v>#VALUE!</v>
      </c>
      <c r="C25" s="15" t="e">
        <f ca="1">CONCATENATE(OFFSET('4択入力'!$C$2,C23,C24),"")</f>
        <v>#VALUE!</v>
      </c>
      <c r="D25" s="15" t="e">
        <f ca="1">CONCATENATE(OFFSET('4択入力'!$C$2,D23,D24),"")</f>
        <v>#VALUE!</v>
      </c>
      <c r="E25" s="15" t="e">
        <f ca="1">CONCATENATE(OFFSET('4択入力'!$C$2,E23,E24),"")</f>
        <v>#VALUE!</v>
      </c>
      <c r="F25" s="15" t="e">
        <f ca="1">CONCATENATE(OFFSET('4択入力'!$C$2,F23,F24),"")</f>
        <v>#VALUE!</v>
      </c>
      <c r="G25" s="15" t="e">
        <f ca="1">CONCATENATE(OFFSET('4択入力'!$C$2,G23,G24),"")</f>
        <v>#VALUE!</v>
      </c>
      <c r="H25" s="15" t="e">
        <f ca="1">CONCATENATE(OFFSET('4択入力'!$C$2,H23,H24),"")</f>
        <v>#VALUE!</v>
      </c>
      <c r="I25" s="15" t="e">
        <f ca="1">CONCATENATE(OFFSET('4択入力'!$C$2,I23,I24),"")</f>
        <v>#VALUE!</v>
      </c>
      <c r="J25" s="16" t="e">
        <f ca="1">CONCATENATE(OFFSET('4択入力'!$C$2,J23,J24),"")</f>
        <v>#VALUE!</v>
      </c>
    </row>
    <row r="26" spans="1:10">
      <c r="A26" s="8">
        <v>81</v>
      </c>
      <c r="B26" s="9">
        <v>82</v>
      </c>
      <c r="C26" s="9">
        <v>83</v>
      </c>
      <c r="D26" s="9">
        <v>84</v>
      </c>
      <c r="E26" s="9">
        <v>85</v>
      </c>
      <c r="F26" s="9">
        <v>86</v>
      </c>
      <c r="G26" s="9">
        <v>87</v>
      </c>
      <c r="H26" s="9">
        <v>88</v>
      </c>
      <c r="I26" s="9">
        <v>89</v>
      </c>
      <c r="J26" s="10">
        <v>90</v>
      </c>
    </row>
    <row r="27" spans="1:10" ht="21">
      <c r="A27" s="11" t="str">
        <f ca="1">CONCATENATE(OFFSET('4択入力'!$H$2,A26,0),"")</f>
        <v/>
      </c>
      <c r="B27" s="12" t="str">
        <f ca="1">CONCATENATE(OFFSET('4択入力'!$H$2,B26,0),"")</f>
        <v/>
      </c>
      <c r="C27" s="12" t="str">
        <f ca="1">CONCATENATE(OFFSET('4択入力'!$H$2,C26,0),"")</f>
        <v/>
      </c>
      <c r="D27" s="12" t="str">
        <f ca="1">CONCATENATE(OFFSET('4択入力'!$H$2,D26,0),"")</f>
        <v/>
      </c>
      <c r="E27" s="12" t="str">
        <f ca="1">CONCATENATE(OFFSET('4択入力'!$H$2,E26,0),"")</f>
        <v/>
      </c>
      <c r="F27" s="12" t="str">
        <f ca="1">CONCATENATE(OFFSET('4択入力'!$H$2,F26,0),"")</f>
        <v/>
      </c>
      <c r="G27" s="12" t="str">
        <f ca="1">CONCATENATE(OFFSET('4択入力'!$H$2,G26,0),"")</f>
        <v/>
      </c>
      <c r="H27" s="12" t="str">
        <f ca="1">CONCATENATE(OFFSET('4択入力'!$H$2,H26,0),"")</f>
        <v/>
      </c>
      <c r="I27" s="12" t="str">
        <f ca="1">CONCATENATE(OFFSET('4択入力'!$H$2,I26,0),"")</f>
        <v/>
      </c>
      <c r="J27" s="13" t="str">
        <f ca="1">CONCATENATE(OFFSET('4択入力'!$H$2,J26,0),"")</f>
        <v/>
      </c>
    </row>
    <row r="28" spans="1:10" ht="15" thickBot="1">
      <c r="A28" s="14" t="e">
        <f ca="1">CONCATENATE(OFFSET('4択入力'!$C$2,A26,A27),"")</f>
        <v>#VALUE!</v>
      </c>
      <c r="B28" s="15" t="e">
        <f ca="1">CONCATENATE(OFFSET('4択入力'!$C$2,B26,B27),"")</f>
        <v>#VALUE!</v>
      </c>
      <c r="C28" s="15" t="e">
        <f ca="1">CONCATENATE(OFFSET('4択入力'!$C$2,C26,C27),"")</f>
        <v>#VALUE!</v>
      </c>
      <c r="D28" s="15" t="e">
        <f ca="1">CONCATENATE(OFFSET('4択入力'!$C$2,D26,D27),"")</f>
        <v>#VALUE!</v>
      </c>
      <c r="E28" s="15" t="e">
        <f ca="1">CONCATENATE(OFFSET('4択入力'!$C$2,E26,E27),"")</f>
        <v>#VALUE!</v>
      </c>
      <c r="F28" s="15" t="e">
        <f ca="1">CONCATENATE(OFFSET('4択入力'!$C$2,F26,F27),"")</f>
        <v>#VALUE!</v>
      </c>
      <c r="G28" s="15" t="e">
        <f ca="1">CONCATENATE(OFFSET('4択入力'!$C$2,G26,G27),"")</f>
        <v>#VALUE!</v>
      </c>
      <c r="H28" s="15" t="e">
        <f ca="1">CONCATENATE(OFFSET('4択入力'!$C$2,H26,H27),"")</f>
        <v>#VALUE!</v>
      </c>
      <c r="I28" s="15" t="e">
        <f ca="1">CONCATENATE(OFFSET('4択入力'!$C$2,I26,I27),"")</f>
        <v>#VALUE!</v>
      </c>
      <c r="J28" s="16" t="e">
        <f ca="1">CONCATENATE(OFFSET('4択入力'!$C$2,J26,J27),"")</f>
        <v>#VALUE!</v>
      </c>
    </row>
    <row r="29" spans="1:10">
      <c r="A29" s="8">
        <v>91</v>
      </c>
      <c r="B29" s="9">
        <v>92</v>
      </c>
      <c r="C29" s="9">
        <v>93</v>
      </c>
      <c r="D29" s="9">
        <v>94</v>
      </c>
      <c r="E29" s="9">
        <v>95</v>
      </c>
      <c r="F29" s="9">
        <v>96</v>
      </c>
      <c r="G29" s="9">
        <v>97</v>
      </c>
      <c r="H29" s="9">
        <v>98</v>
      </c>
      <c r="I29" s="9">
        <v>99</v>
      </c>
      <c r="J29" s="10">
        <v>100</v>
      </c>
    </row>
    <row r="30" spans="1:10" ht="21">
      <c r="A30" s="11" t="str">
        <f ca="1">CONCATENATE(OFFSET('4択入力'!$H$2,A29,0),"")</f>
        <v/>
      </c>
      <c r="B30" s="12" t="str">
        <f ca="1">CONCATENATE(OFFSET('4択入力'!$H$2,B29,0),"")</f>
        <v/>
      </c>
      <c r="C30" s="12" t="str">
        <f ca="1">CONCATENATE(OFFSET('4択入力'!$H$2,C29,0),"")</f>
        <v/>
      </c>
      <c r="D30" s="12" t="str">
        <f ca="1">CONCATENATE(OFFSET('4択入力'!$H$2,D29,0),"")</f>
        <v/>
      </c>
      <c r="E30" s="12" t="str">
        <f ca="1">CONCATENATE(OFFSET('4択入力'!$H$2,E29,0),"")</f>
        <v/>
      </c>
      <c r="F30" s="12" t="str">
        <f ca="1">CONCATENATE(OFFSET('4択入力'!$H$2,F29,0),"")</f>
        <v/>
      </c>
      <c r="G30" s="12" t="str">
        <f ca="1">CONCATENATE(OFFSET('4択入力'!$H$2,G29,0),"")</f>
        <v/>
      </c>
      <c r="H30" s="12" t="str">
        <f ca="1">CONCATENATE(OFFSET('4択入力'!$H$2,H29,0),"")</f>
        <v/>
      </c>
      <c r="I30" s="12" t="str">
        <f ca="1">CONCATENATE(OFFSET('4択入力'!$H$2,I29,0),"")</f>
        <v/>
      </c>
      <c r="J30" s="13" t="str">
        <f ca="1">CONCATENATE(OFFSET('4択入力'!$H$2,J29,0),"")</f>
        <v/>
      </c>
    </row>
    <row r="31" spans="1:10" ht="15" thickBot="1">
      <c r="A31" s="14" t="e">
        <f ca="1">CONCATENATE(OFFSET('4択入力'!$C$2,A29,A30),"")</f>
        <v>#VALUE!</v>
      </c>
      <c r="B31" s="15" t="e">
        <f ca="1">CONCATENATE(OFFSET('4択入力'!$C$2,B29,B30),"")</f>
        <v>#VALUE!</v>
      </c>
      <c r="C31" s="15" t="e">
        <f ca="1">CONCATENATE(OFFSET('4択入力'!$C$2,C29,C30),"")</f>
        <v>#VALUE!</v>
      </c>
      <c r="D31" s="15" t="e">
        <f ca="1">CONCATENATE(OFFSET('4択入力'!$C$2,D29,D30),"")</f>
        <v>#VALUE!</v>
      </c>
      <c r="E31" s="15" t="e">
        <f ca="1">CONCATENATE(OFFSET('4択入力'!$C$2,E29,E30),"")</f>
        <v>#VALUE!</v>
      </c>
      <c r="F31" s="15" t="e">
        <f ca="1">CONCATENATE(OFFSET('4択入力'!$C$2,F29,F30),"")</f>
        <v>#VALUE!</v>
      </c>
      <c r="G31" s="15" t="e">
        <f ca="1">CONCATENATE(OFFSET('4択入力'!$C$2,G29,G30),"")</f>
        <v>#VALUE!</v>
      </c>
      <c r="H31" s="15" t="e">
        <f ca="1">CONCATENATE(OFFSET('4択入力'!$C$2,H29,H30),"")</f>
        <v>#VALUE!</v>
      </c>
      <c r="I31" s="15" t="e">
        <f ca="1">CONCATENATE(OFFSET('4択入力'!$C$2,I29,I30),"")</f>
        <v>#VALUE!</v>
      </c>
      <c r="J31" s="16" t="e">
        <f ca="1">CONCATENATE(OFFSET('4択入力'!$C$2,J29,J30),"")</f>
        <v>#VALUE!</v>
      </c>
    </row>
    <row r="32" spans="1:10" ht="15" thickBot="1"/>
    <row r="33" spans="1:10">
      <c r="A33" s="8">
        <v>1</v>
      </c>
      <c r="B33" s="9">
        <v>2</v>
      </c>
      <c r="C33" s="9">
        <v>3</v>
      </c>
      <c r="D33" s="9">
        <v>4</v>
      </c>
      <c r="E33" s="9">
        <v>5</v>
      </c>
      <c r="F33" s="9">
        <v>6</v>
      </c>
      <c r="G33" s="9">
        <v>7</v>
      </c>
      <c r="H33" s="9">
        <v>8</v>
      </c>
      <c r="I33" s="9">
        <v>9</v>
      </c>
      <c r="J33" s="10">
        <v>10</v>
      </c>
    </row>
    <row r="34" spans="1:10" ht="33.75" customHeight="1" thickBot="1">
      <c r="A34" s="20" t="str">
        <f ca="1">CONCATENATE(OFFSET(筆記入力!$D$2,A33,0),"")</f>
        <v>『レ・ミゼラブル』</v>
      </c>
      <c r="B34" s="21" t="str">
        <f ca="1">CONCATENATE(OFFSET(筆記入力!$D$2,B33,0),"")</f>
        <v>凸レンズ</v>
      </c>
      <c r="C34" s="21" t="str">
        <f ca="1">CONCATENATE(OFFSET(筆記入力!$D$2,C33,0),"")</f>
        <v>青森県</v>
      </c>
      <c r="D34" s="21" t="str">
        <f ca="1">CONCATENATE(OFFSET(筆記入力!$D$2,D33,0),"")</f>
        <v>7枚</v>
      </c>
      <c r="E34" s="21" t="str">
        <f ca="1">CONCATENATE(OFFSET(筆記入力!$D$2,E33,0),"")</f>
        <v>ブルボン朝</v>
      </c>
      <c r="F34" s="21" t="str">
        <f ca="1">CONCATENATE(OFFSET(筆記入力!$D$2,F33,0),"")</f>
        <v>チフス</v>
      </c>
      <c r="G34" s="21" t="str">
        <f ca="1">CONCATENATE(OFFSET(筆記入力!$D$2,G33,0),"")</f>
        <v>チョロQ</v>
      </c>
      <c r="H34" s="21" t="str">
        <f ca="1">CONCATENATE(OFFSET(筆記入力!$D$2,H33,0),"")</f>
        <v>千点棒</v>
      </c>
      <c r="I34" s="21" t="str">
        <f ca="1">CONCATENATE(OFFSET(筆記入力!$D$2,I33,0),"")</f>
        <v>応天門</v>
      </c>
      <c r="J34" s="22" t="str">
        <f ca="1">CONCATENATE(OFFSET(筆記入力!$D$2,J33,0),"")</f>
        <v>武家諸法度</v>
      </c>
    </row>
    <row r="35" spans="1:10">
      <c r="A35" s="8">
        <v>11</v>
      </c>
      <c r="B35" s="9">
        <v>12</v>
      </c>
      <c r="C35" s="9">
        <v>13</v>
      </c>
      <c r="D35" s="9">
        <v>14</v>
      </c>
      <c r="E35" s="9">
        <v>15</v>
      </c>
      <c r="F35" s="9">
        <v>16</v>
      </c>
      <c r="G35" s="9">
        <v>17</v>
      </c>
      <c r="H35" s="9">
        <v>18</v>
      </c>
      <c r="I35" s="9">
        <v>19</v>
      </c>
      <c r="J35" s="10">
        <v>20</v>
      </c>
    </row>
    <row r="36" spans="1:10" ht="33.75" customHeight="1" thickBot="1">
      <c r="A36" s="20" t="str">
        <f ca="1">CONCATENATE(OFFSET(筆記入力!$D$2,A35,0),"")</f>
        <v>中性子</v>
      </c>
      <c r="B36" s="21" t="str">
        <f ca="1">CONCATENATE(OFFSET(筆記入力!$D$2,B35,0),"")</f>
        <v>イエローカード</v>
      </c>
      <c r="C36" s="21" t="str">
        <f ca="1">CONCATENATE(OFFSET(筆記入力!$D$2,C35,0),"")</f>
        <v>先手</v>
      </c>
      <c r="D36" s="21" t="str">
        <f ca="1">CONCATENATE(OFFSET(筆記入力!$D$2,D35,0),"")</f>
        <v>スウェーデン</v>
      </c>
      <c r="E36" s="21" t="str">
        <f ca="1">CONCATENATE(OFFSET(筆記入力!$D$2,E35,0),"")</f>
        <v>日野富子</v>
      </c>
      <c r="F36" s="21" t="str">
        <f ca="1">CONCATENATE(OFFSET(筆記入力!$D$2,F35,0),"")</f>
        <v>ウィンブルドン選手権</v>
      </c>
      <c r="G36" s="21" t="str">
        <f ca="1">CONCATENATE(OFFSET(筆記入力!$D$2,G35,0),"")</f>
        <v>森山良子</v>
      </c>
      <c r="H36" s="21" t="str">
        <f ca="1">CONCATENATE(OFFSET(筆記入力!$D$2,H35,0),"")</f>
        <v>泉岳寺</v>
      </c>
      <c r="I36" s="21" t="str">
        <f ca="1">CONCATENATE(OFFSET(筆記入力!$D$2,I35,0),"")</f>
        <v>乳鉢</v>
      </c>
      <c r="J36" s="22" t="str">
        <f ca="1">CONCATENATE(OFFSET(筆記入力!$D$2,J35,0),"")</f>
        <v>八丁味噌</v>
      </c>
    </row>
    <row r="37" spans="1:10">
      <c r="A37" s="8">
        <v>21</v>
      </c>
      <c r="B37" s="9">
        <v>22</v>
      </c>
      <c r="C37" s="9">
        <v>23</v>
      </c>
      <c r="D37" s="9">
        <v>24</v>
      </c>
      <c r="E37" s="9">
        <v>25</v>
      </c>
      <c r="F37" s="9">
        <v>26</v>
      </c>
      <c r="G37" s="9">
        <v>27</v>
      </c>
      <c r="H37" s="9">
        <v>28</v>
      </c>
      <c r="I37" s="9">
        <v>29</v>
      </c>
      <c r="J37" s="10">
        <v>30</v>
      </c>
    </row>
    <row r="38" spans="1:10" ht="33.75" customHeight="1" thickBot="1">
      <c r="A38" s="20" t="str">
        <f ca="1">CONCATENATE(OFFSET(筆記入力!$D$2,A37,0),"")</f>
        <v>オホーツク海</v>
      </c>
      <c r="B38" s="21" t="str">
        <f ca="1">CONCATENATE(OFFSET(筆記入力!$D$2,B37,0),"")</f>
        <v>40時間</v>
      </c>
      <c r="C38" s="21" t="str">
        <f ca="1">CONCATENATE(OFFSET(筆記入力!$D$2,C37,0),"")</f>
        <v>『神曲』</v>
      </c>
      <c r="D38" s="21" t="str">
        <f ca="1">CONCATENATE(OFFSET(筆記入力!$D$2,D37,0),"")</f>
        <v>長崎空港</v>
      </c>
      <c r="E38" s="21" t="str">
        <f ca="1">CONCATENATE(OFFSET(筆記入力!$D$2,E37,0),"")</f>
        <v>樋口一葉</v>
      </c>
      <c r="F38" s="21" t="str">
        <f ca="1">CONCATENATE(OFFSET(筆記入力!$D$2,F37,0),"")</f>
        <v>楳図かずお</v>
      </c>
      <c r="G38" s="21" t="str">
        <f ca="1">CONCATENATE(OFFSET(筆記入力!$D$2,G37,0),"")</f>
        <v>供託金</v>
      </c>
      <c r="H38" s="21" t="str">
        <f ca="1">CONCATENATE(OFFSET(筆記入力!$D$2,H37,0),"")</f>
        <v>オデット</v>
      </c>
      <c r="I38" s="21" t="str">
        <f ca="1">CONCATENATE(OFFSET(筆記入力!$D$2,I37,0),"")</f>
        <v>ウスバカゲロウ</v>
      </c>
      <c r="J38" s="22" t="str">
        <f ca="1">CONCATENATE(OFFSET(筆記入力!$D$2,J37,0),"")</f>
        <v>シナプス</v>
      </c>
    </row>
    <row r="39" spans="1:10">
      <c r="A39" s="8">
        <v>31</v>
      </c>
      <c r="B39" s="9">
        <v>32</v>
      </c>
      <c r="C39" s="9">
        <v>33</v>
      </c>
      <c r="D39" s="9">
        <v>34</v>
      </c>
      <c r="E39" s="9">
        <v>35</v>
      </c>
      <c r="F39" s="9">
        <v>36</v>
      </c>
      <c r="G39" s="9">
        <v>37</v>
      </c>
      <c r="H39" s="9">
        <v>38</v>
      </c>
      <c r="I39" s="9">
        <v>39</v>
      </c>
      <c r="J39" s="10">
        <v>40</v>
      </c>
    </row>
    <row r="40" spans="1:10" ht="33.75" customHeight="1" thickBot="1">
      <c r="A40" s="20" t="str">
        <f ca="1">CONCATENATE(OFFSET(筆記入力!$D$2,A39,0),"")</f>
        <v>マツムシ</v>
      </c>
      <c r="B40" s="21" t="str">
        <f ca="1">CONCATENATE(OFFSET(筆記入力!$D$2,B39,0),"")</f>
        <v>ツバメ</v>
      </c>
      <c r="C40" s="21" t="str">
        <f ca="1">CONCATENATE(OFFSET(筆記入力!$D$2,C39,0),"")</f>
        <v>浅葱幕</v>
      </c>
      <c r="D40" s="21" t="str">
        <f ca="1">CONCATENATE(OFFSET(筆記入力!$D$2,D39,0),"")</f>
        <v>マジョリカ マジョルカ</v>
      </c>
      <c r="E40" s="21" t="str">
        <f ca="1">CONCATENATE(OFFSET(筆記入力!$D$2,E39,0),"")</f>
        <v>トリトン</v>
      </c>
      <c r="F40" s="21" t="str">
        <f ca="1">CONCATENATE(OFFSET(筆記入力!$D$2,F39,0),"")</f>
        <v>四千頭身</v>
      </c>
      <c r="G40" s="21" t="str">
        <f ca="1">CONCATENATE(OFFSET(筆記入力!$D$2,G39,0),"")</f>
        <v>SAT</v>
      </c>
      <c r="H40" s="21" t="str">
        <f ca="1">CONCATENATE(OFFSET(筆記入力!$D$2,H39,0),"")</f>
        <v>Nゲージ</v>
      </c>
      <c r="I40" s="21" t="str">
        <f ca="1">CONCATENATE(OFFSET(筆記入力!$D$2,I39,0),"")</f>
        <v>タイムボカン</v>
      </c>
      <c r="J40" s="22" t="str">
        <f ca="1">CONCATENATE(OFFSET(筆記入力!$D$2,J39,0),"")</f>
        <v>永楽通宝/永楽銭</v>
      </c>
    </row>
    <row r="41" spans="1:10">
      <c r="A41" s="8">
        <v>41</v>
      </c>
      <c r="B41" s="9">
        <v>42</v>
      </c>
      <c r="C41" s="9">
        <v>43</v>
      </c>
      <c r="D41" s="9">
        <v>44</v>
      </c>
      <c r="E41" s="9">
        <v>45</v>
      </c>
      <c r="F41" s="9">
        <v>46</v>
      </c>
      <c r="G41" s="9">
        <v>47</v>
      </c>
      <c r="H41" s="9">
        <v>48</v>
      </c>
      <c r="I41" s="9">
        <v>49</v>
      </c>
      <c r="J41" s="10">
        <v>50</v>
      </c>
    </row>
    <row r="42" spans="1:10" ht="33.75" customHeight="1" thickBot="1">
      <c r="A42" s="20" t="str">
        <f ca="1">CONCATENATE(OFFSET(筆記入力!$D$2,A41,0),"")</f>
        <v>アクアビット</v>
      </c>
      <c r="B42" s="21" t="str">
        <f ca="1">CONCATENATE(OFFSET(筆記入力!$D$2,B41,0),"")</f>
        <v xml:space="preserve">半透膜 </v>
      </c>
      <c r="C42" s="21" t="str">
        <f ca="1">CONCATENATE(OFFSET(筆記入力!$D$2,C41,0),"")</f>
        <v>抄本</v>
      </c>
      <c r="D42" s="21" t="str">
        <f ca="1">CONCATENATE(OFFSET(筆記入力!$D$2,D41,0),"")</f>
        <v>白くま</v>
      </c>
      <c r="E42" s="21" t="str">
        <f ca="1">CONCATENATE(OFFSET(筆記入力!$D$2,E41,0),"")</f>
        <v>書肺</v>
      </c>
      <c r="F42" s="21" t="str">
        <f ca="1">CONCATENATE(OFFSET(筆記入力!$D$2,F41,0),"")</f>
        <v>チェシャ猫</v>
      </c>
      <c r="G42" s="21" t="str">
        <f ca="1">CONCATENATE(OFFSET(筆記入力!$D$2,G41,0),"")</f>
        <v>『初恋』</v>
      </c>
      <c r="H42" s="21" t="str">
        <f ca="1">CONCATENATE(OFFSET(筆記入力!$D$2,H41,0),"")</f>
        <v>MBA</v>
      </c>
      <c r="I42" s="21" t="str">
        <f ca="1">CONCATENATE(OFFSET(筆記入力!$D$2,I41,0),"")</f>
        <v>堺市</v>
      </c>
      <c r="J42" s="22" t="str">
        <f ca="1">CONCATENATE(OFFSET(筆記入力!$D$2,J41,0),"")</f>
        <v>UNEP</v>
      </c>
    </row>
    <row r="43" spans="1:10">
      <c r="A43" s="8">
        <v>51</v>
      </c>
      <c r="B43" s="9">
        <v>52</v>
      </c>
      <c r="C43" s="9">
        <v>53</v>
      </c>
      <c r="D43" s="9">
        <v>54</v>
      </c>
      <c r="E43" s="9">
        <v>55</v>
      </c>
      <c r="F43" s="9">
        <v>56</v>
      </c>
      <c r="G43" s="9">
        <v>57</v>
      </c>
      <c r="H43" s="9">
        <v>58</v>
      </c>
      <c r="I43" s="9">
        <v>59</v>
      </c>
      <c r="J43" s="10">
        <v>60</v>
      </c>
    </row>
    <row r="44" spans="1:10" ht="33.75" customHeight="1" thickBot="1">
      <c r="A44" s="20" t="str">
        <f ca="1">CONCATENATE(OFFSET(筆記入力!$D$2,A43,0),"")</f>
        <v>グルーガン</v>
      </c>
      <c r="B44" s="21" t="str">
        <f ca="1">CONCATENATE(OFFSET(筆記入力!$D$2,B43,0),"")</f>
        <v>MaaS</v>
      </c>
      <c r="C44" s="21" t="str">
        <f ca="1">CONCATENATE(OFFSET(筆記入力!$D$2,C43,0),"")</f>
        <v>むつ</v>
      </c>
      <c r="D44" s="21" t="str">
        <f ca="1">CONCATENATE(OFFSET(筆記入力!$D$2,D43,0),"")</f>
        <v>アマミノクロウサギ</v>
      </c>
      <c r="E44" s="21" t="str">
        <f ca="1">CONCATENATE(OFFSET(筆記入力!$D$2,E43,0),"")</f>
        <v>午前８時</v>
      </c>
      <c r="F44" s="21" t="str">
        <f ca="1">CONCATENATE(OFFSET(筆記入力!$D$2,F43,0),"")</f>
        <v>松竹芸能</v>
      </c>
      <c r="G44" s="21" t="str">
        <f ca="1">CONCATENATE(OFFSET(筆記入力!$D$2,G43,0),"")</f>
        <v>コイ</v>
      </c>
      <c r="H44" s="21" t="str">
        <f ca="1">CONCATENATE(OFFSET(筆記入力!$D$2,H43,0),"")</f>
        <v>小林多喜二</v>
      </c>
      <c r="I44" s="21" t="str">
        <f ca="1">CONCATENATE(OFFSET(筆記入力!$D$2,I43,0),"")</f>
        <v>ニコロ・パガニーニ</v>
      </c>
      <c r="J44" s="22" t="str">
        <f ca="1">CONCATENATE(OFFSET(筆記入力!$D$2,J43,0),"")</f>
        <v>夕張市</v>
      </c>
    </row>
    <row r="45" spans="1:10">
      <c r="A45" s="8">
        <v>61</v>
      </c>
      <c r="B45" s="9">
        <v>62</v>
      </c>
      <c r="C45" s="9">
        <v>63</v>
      </c>
      <c r="D45" s="9">
        <v>64</v>
      </c>
      <c r="E45" s="9">
        <v>65</v>
      </c>
      <c r="F45" s="9">
        <v>66</v>
      </c>
      <c r="G45" s="9">
        <v>67</v>
      </c>
      <c r="H45" s="9">
        <v>68</v>
      </c>
      <c r="I45" s="9">
        <v>69</v>
      </c>
      <c r="J45" s="10">
        <v>70</v>
      </c>
    </row>
    <row r="46" spans="1:10" ht="33.75" customHeight="1" thickBot="1">
      <c r="A46" s="20" t="str">
        <f ca="1">CONCATENATE(OFFSET(筆記入力!$D$2,A45,0),"")</f>
        <v>ワークマン</v>
      </c>
      <c r="B46" s="21" t="str">
        <f ca="1">CONCATENATE(OFFSET(筆記入力!$D$2,B45,0),"")</f>
        <v>伊勢神宮</v>
      </c>
      <c r="C46" s="21" t="str">
        <f ca="1">CONCATENATE(OFFSET(筆記入力!$D$2,C45,0),"")</f>
        <v>ジョン・ロックフェラー</v>
      </c>
      <c r="D46" s="21" t="str">
        <f ca="1">CONCATENATE(OFFSET(筆記入力!$D$2,D45,0),"")</f>
        <v>集英社</v>
      </c>
      <c r="E46" s="21" t="str">
        <f ca="1">CONCATENATE(OFFSET(筆記入力!$D$2,E45,0),"")</f>
        <v>アンドレ・ブルトン</v>
      </c>
      <c r="F46" s="21" t="str">
        <f ca="1">CONCATENATE(OFFSET(筆記入力!$D$2,F45,0),"")</f>
        <v>熱川温泉（あたがわおんせん）</v>
      </c>
      <c r="G46" s="21" t="str">
        <f ca="1">CONCATENATE(OFFSET(筆記入力!$D$2,G45,0),"")</f>
        <v>山脇東洋</v>
      </c>
      <c r="H46" s="21" t="str">
        <f ca="1">CONCATENATE(OFFSET(筆記入力!$D$2,H45,0),"")</f>
        <v xml:space="preserve">新巻鮭（あらまきざけ） </v>
      </c>
      <c r="I46" s="21" t="str">
        <f ca="1">CONCATENATE(OFFSET(筆記入力!$D$2,I45,0),"")</f>
        <v>ガマ</v>
      </c>
      <c r="J46" s="22" t="str">
        <f ca="1">CONCATENATE(OFFSET(筆記入力!$D$2,J45,0),"")</f>
        <v>セントラルパーク</v>
      </c>
    </row>
    <row r="47" spans="1:10">
      <c r="A47" s="8">
        <v>71</v>
      </c>
      <c r="B47" s="9">
        <v>72</v>
      </c>
      <c r="C47" s="9">
        <v>73</v>
      </c>
      <c r="D47" s="9">
        <v>74</v>
      </c>
      <c r="E47" s="9">
        <v>75</v>
      </c>
      <c r="F47" s="9">
        <v>76</v>
      </c>
      <c r="G47" s="9">
        <v>77</v>
      </c>
      <c r="H47" s="9">
        <v>78</v>
      </c>
      <c r="I47" s="9">
        <v>79</v>
      </c>
      <c r="J47" s="10">
        <v>80</v>
      </c>
    </row>
    <row r="48" spans="1:10" ht="33.75" customHeight="1" thickBot="1">
      <c r="A48" s="20" t="str">
        <f ca="1">CONCATENATE(OFFSET(筆記入力!$D$2,A47,0),"")</f>
        <v>中江藤樹</v>
      </c>
      <c r="B48" s="21" t="str">
        <f ca="1">CONCATENATE(OFFSET(筆記入力!$D$2,B47,0),"")</f>
        <v>『小景異情』</v>
      </c>
      <c r="C48" s="21" t="str">
        <f ca="1">CONCATENATE(OFFSET(筆記入力!$D$2,C47,0),"")</f>
        <v>ホルン</v>
      </c>
      <c r="D48" s="21" t="str">
        <f ca="1">CONCATENATE(OFFSET(筆記入力!$D$2,D47,0),"")</f>
        <v>予算委員会</v>
      </c>
      <c r="E48" s="21" t="str">
        <f ca="1">CONCATENATE(OFFSET(筆記入力!$D$2,E47,0),"")</f>
        <v>夢洲（ゆめしま）</v>
      </c>
      <c r="F48" s="21" t="str">
        <f ca="1">CONCATENATE(OFFSET(筆記入力!$D$2,F47,0),"")</f>
        <v>尚巴志（しょうはし）</v>
      </c>
      <c r="G48" s="21" t="str">
        <f ca="1">CONCATENATE(OFFSET(筆記入力!$D$2,G47,0),"")</f>
        <v>ツイード</v>
      </c>
      <c r="H48" s="21" t="str">
        <f ca="1">CONCATENATE(OFFSET(筆記入力!$D$2,H47,0),"")</f>
        <v>問丸</v>
      </c>
      <c r="I48" s="21" t="str">
        <f ca="1">CONCATENATE(OFFSET(筆記入力!$D$2,I47,0),"")</f>
        <v>ETF</v>
      </c>
      <c r="J48" s="22" t="str">
        <f ca="1">CONCATENATE(OFFSET(筆記入力!$D$2,J47,0),"")</f>
        <v>アンテナ</v>
      </c>
    </row>
    <row r="49" spans="1:10">
      <c r="A49" s="8">
        <v>81</v>
      </c>
      <c r="B49" s="9">
        <v>82</v>
      </c>
      <c r="C49" s="9">
        <v>83</v>
      </c>
      <c r="D49" s="9">
        <v>84</v>
      </c>
      <c r="E49" s="9">
        <v>85</v>
      </c>
      <c r="F49" s="9">
        <v>86</v>
      </c>
      <c r="G49" s="9">
        <v>87</v>
      </c>
      <c r="H49" s="9">
        <v>88</v>
      </c>
      <c r="I49" s="9">
        <v>89</v>
      </c>
      <c r="J49" s="10">
        <v>90</v>
      </c>
    </row>
    <row r="50" spans="1:10" ht="33.75" customHeight="1" thickBot="1">
      <c r="A50" s="20" t="str">
        <f ca="1">CONCATENATE(OFFSET(筆記入力!$D$2,A49,0),"")</f>
        <v>『ベルガマスク組曲』</v>
      </c>
      <c r="B50" s="21" t="str">
        <f ca="1">CONCATENATE(OFFSET(筆記入力!$D$2,B49,0),"")</f>
        <v>ナンジャタウン</v>
      </c>
      <c r="C50" s="21" t="str">
        <f ca="1">CONCATENATE(OFFSET(筆記入力!$D$2,C49,0),"")</f>
        <v>ビージーズ</v>
      </c>
      <c r="D50" s="21" t="str">
        <f ca="1">CONCATENATE(OFFSET(筆記入力!$D$2,D49,0),"")</f>
        <v>フラット35</v>
      </c>
      <c r="E50" s="21" t="str">
        <f ca="1">CONCATENATE(OFFSET(筆記入力!$D$2,E49,0),"")</f>
        <v>三内丸山遺跡</v>
      </c>
      <c r="F50" s="21" t="str">
        <f ca="1">CONCATENATE(OFFSET(筆記入力!$D$2,F49,0),"")</f>
        <v>安藤昌益</v>
      </c>
      <c r="G50" s="21" t="str">
        <f ca="1">CONCATENATE(OFFSET(筆記入力!$D$2,G49,0),"")</f>
        <v>茶臼山</v>
      </c>
      <c r="H50" s="21" t="str">
        <f ca="1">CONCATENATE(OFFSET(筆記入力!$D$2,H49,0),"")</f>
        <v>穴太衆（あのうしゅう）</v>
      </c>
      <c r="I50" s="21" t="str">
        <f ca="1">CONCATENATE(OFFSET(筆記入力!$D$2,I49,0),"")</f>
        <v>コントロール</v>
      </c>
      <c r="J50" s="22" t="str">
        <f ca="1">CONCATENATE(OFFSET(筆記入力!$D$2,J49,0),"")</f>
        <v>ジビエ</v>
      </c>
    </row>
    <row r="51" spans="1:10">
      <c r="A51" s="8">
        <v>91</v>
      </c>
      <c r="B51" s="9">
        <v>92</v>
      </c>
      <c r="C51" s="9">
        <v>93</v>
      </c>
      <c r="D51" s="9">
        <v>94</v>
      </c>
      <c r="E51" s="9">
        <v>95</v>
      </c>
      <c r="F51" s="9">
        <v>96</v>
      </c>
      <c r="G51" s="9">
        <v>97</v>
      </c>
      <c r="H51" s="9">
        <v>98</v>
      </c>
      <c r="I51" s="9">
        <v>99</v>
      </c>
      <c r="J51" s="10">
        <v>100</v>
      </c>
    </row>
    <row r="52" spans="1:10" ht="33.75" customHeight="1" thickBot="1">
      <c r="A52" s="20" t="str">
        <f ca="1">CONCATENATE(OFFSET(筆記入力!$D$2,A51,0),"")</f>
        <v>ルビーチョコレート</v>
      </c>
      <c r="B52" s="21" t="str">
        <f ca="1">CONCATENATE(OFFSET(筆記入力!$D$2,B51,0),"")</f>
        <v>スタンツ</v>
      </c>
      <c r="C52" s="21" t="str">
        <f ca="1">CONCATENATE(OFFSET(筆記入力!$D$2,C51,0),"")</f>
        <v>檜皮葺（ひわだぶき）</v>
      </c>
      <c r="D52" s="21" t="str">
        <f ca="1">CONCATENATE(OFFSET(筆記入力!$D$2,D51,0),"")</f>
        <v>『鱒（ます）』</v>
      </c>
      <c r="E52" s="21" t="str">
        <f ca="1">CONCATENATE(OFFSET(筆記入力!$D$2,E51,0),"")</f>
        <v>キリエ</v>
      </c>
      <c r="F52" s="21" t="str">
        <f ca="1">CONCATENATE(OFFSET(筆記入力!$D$2,F51,0),"")</f>
        <v>WWE</v>
      </c>
      <c r="G52" s="21" t="str">
        <f ca="1">CONCATENATE(OFFSET(筆記入力!$D$2,G51,0),"")</f>
        <v>『古都』</v>
      </c>
      <c r="H52" s="21" t="str">
        <f ca="1">CONCATENATE(OFFSET(筆記入力!$D$2,H51,0),"")</f>
        <v>ネブライザー</v>
      </c>
      <c r="I52" s="21" t="str">
        <f ca="1">CONCATENATE(OFFSET(筆記入力!$D$2,I51,0),"")</f>
        <v>沢田美喜(さわだ・みき)</v>
      </c>
      <c r="J52" s="22" t="str">
        <f ca="1">CONCATENATE(OFFSET(筆記入力!$D$2,J51,0),"")</f>
        <v>シュライヒ</v>
      </c>
    </row>
  </sheetData>
  <sheetProtection sheet="1" objects="1" scenarios="1" formatCells="0" formatColumns="0" formatRows="0"/>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read me</vt:lpstr>
      <vt:lpstr>4択入力</vt:lpstr>
      <vt:lpstr>筆記入力</vt:lpstr>
      <vt:lpstr>4択問題</vt:lpstr>
      <vt:lpstr>筆記問題</vt:lpstr>
      <vt:lpstr>解答（印刷用）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2020-07-06T09:15:48Z</dcterms:modified>
</cp:coreProperties>
</file>