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<sst xmlns="http://schemas.openxmlformats.org/spreadsheetml/2006/main" count="24" uniqueCount="13">
  <si>
    <t>Ultrasonic Sensor Testing</t>
  </si>
  <si>
    <t>Duration:</t>
  </si>
  <si>
    <t>90 min</t>
  </si>
  <si>
    <t>Tester:</t>
  </si>
  <si>
    <t>Xuemeng Sun</t>
  </si>
  <si>
    <t>Date:</t>
  </si>
  <si>
    <t>Sensor 1</t>
  </si>
  <si>
    <t>Separation Distance (cm)</t>
  </si>
  <si>
    <t>Trial</t>
  </si>
  <si>
    <t>Mean</t>
  </si>
  <si>
    <t>STDEV</t>
  </si>
  <si>
    <t>Sensor 2</t>
  </si>
  <si>
    <t>Sensor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</si>
</sst>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0.0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2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9" fillId="0" fontId="2" numFmtId="165" xfId="0" applyAlignment="1" applyBorder="1" applyFont="1" applyNumberFormat="1">
      <alignment readingOrder="0"/>
    </xf>
    <xf borderId="8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2" xfId="0" applyBorder="1" applyFont="1" applyNumberFormat="1"/>
    <xf borderId="6" fillId="0" fontId="2" numFmtId="2" xfId="0" applyBorder="1" applyFont="1" applyNumberFormat="1"/>
    <xf borderId="9" fillId="0" fontId="2" numFmtId="0" xfId="0" applyAlignment="1" applyBorder="1" applyFont="1">
      <alignment readingOrder="0"/>
    </xf>
    <xf borderId="8" fillId="0" fontId="2" numFmtId="2" xfId="0" applyBorder="1" applyFont="1" applyNumberFormat="1"/>
    <xf borderId="0" fillId="0" fontId="2" numFmtId="0" xfId="0" applyAlignment="1" applyFont="1">
      <alignment readingOrder="0"/>
    </xf>
    <xf borderId="0" fillId="0" fontId="2" numFmtId="2" xfId="0" applyFont="1" applyNumberFormat="1"/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2" xfId="0" applyAlignment="1" applyBorder="1" applyFont="1" applyNumberFormat="1">
      <alignment readingOrder="0"/>
    </xf>
    <xf borderId="10" fillId="0" fontId="2" numFmtId="2" xfId="0" applyAlignment="1" applyBorder="1" applyFont="1" applyNumberFormat="1">
      <alignment readingOrder="0"/>
    </xf>
    <xf borderId="7" fillId="2" fontId="3" numFmtId="0" xfId="0" applyAlignment="1" applyBorder="1" applyFill="1" applyFont="1">
      <alignment horizontal="left" readingOrder="0"/>
    </xf>
    <xf borderId="7" fillId="0" fontId="2" numFmtId="2" xfId="0" applyAlignment="1" applyBorder="1" applyFont="1" applyNumberFormat="1">
      <alignment readingOrder="0"/>
    </xf>
    <xf borderId="6" fillId="0" fontId="2" numFmtId="2" xfId="0" applyAlignment="1" applyBorder="1" applyFont="1" applyNumberFormat="1">
      <alignment readingOrder="0"/>
    </xf>
    <xf borderId="8" fillId="0" fontId="2" numFmtId="2" xfId="0" applyAlignment="1" applyBorder="1" applyFont="1" applyNumberFormat="1">
      <alignment readingOrder="0"/>
    </xf>
    <xf borderId="11" fillId="2" fontId="3" numFmtId="0" xfId="0" applyAlignment="1" applyBorder="1" applyFont="1">
      <alignment horizontal="left" readingOrder="0"/>
    </xf>
    <xf borderId="11" fillId="0" fontId="2" numFmtId="2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4" fillId="0" fontId="2" numFmtId="2" xfId="0" applyBorder="1" applyFont="1" applyNumberFormat="1"/>
    <xf borderId="10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Sensor 1: Absolute Error for Various Distances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Sheet1!$B$4:$F$4</c:f>
            </c:strRef>
          </c:cat>
          <c:val>
            <c:numRef>
              <c:f>Sheet1!$B$17:$F$17</c:f>
            </c:numRef>
          </c:val>
          <c:smooth val="0"/>
        </c:ser>
        <c:axId val="633710469"/>
        <c:axId val="151351043"/>
      </c:lineChart>
      <c:catAx>
        <c:axId val="633710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Separation Distance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351043"/>
      </c:catAx>
      <c:valAx>
        <c:axId val="151351043"/>
        <c:scaling>
          <c:orientation val="minMax"/>
          <c:max val="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371046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Sensor 2: Absolute Error for Various Distances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Sheet1!$B$21:$F$21</c:f>
            </c:strRef>
          </c:cat>
          <c:val>
            <c:numRef>
              <c:f>Sheet1!$B$34:$F$34</c:f>
            </c:numRef>
          </c:val>
          <c:smooth val="0"/>
        </c:ser>
        <c:axId val="1864521528"/>
        <c:axId val="203736918"/>
      </c:lineChart>
      <c:catAx>
        <c:axId val="186452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Separation Distance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736918"/>
      </c:catAx>
      <c:valAx>
        <c:axId val="203736918"/>
        <c:scaling>
          <c:orientation val="minMax"/>
          <c:max val="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452152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Sensor 3: Absolute Error for Various Distances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Sheet1!$B$37:$F$37</c:f>
            </c:strRef>
          </c:cat>
          <c:val>
            <c:numRef>
              <c:f>Sheet1!$B$50:$F$50</c:f>
            </c:numRef>
          </c:val>
          <c:smooth val="0"/>
        </c:ser>
        <c:axId val="82300504"/>
        <c:axId val="1804578070"/>
      </c:lineChart>
      <c:catAx>
        <c:axId val="8230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Separation Distance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4578070"/>
      </c:catAx>
      <c:valAx>
        <c:axId val="1804578070"/>
        <c:scaling>
          <c:orientation val="minMax"/>
          <c:max val="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30050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Absolute Error of Ultrasonic Sensors for Various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Sheet1!$B$4:$F$4</c:f>
            </c:strRef>
          </c:cat>
          <c:val>
            <c:numRef>
              <c:f>Sheet1!$B$17:$F$17</c:f>
            </c:numRef>
          </c:val>
          <c:smooth val="0"/>
        </c:ser>
        <c:ser>
          <c:idx val="1"/>
          <c:order val="1"/>
          <c:tx>
            <c:strRef>
              <c:f>Sheet1!$A$34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Sheet1!$B$4:$F$4</c:f>
            </c:strRef>
          </c:cat>
          <c:val>
            <c:numRef>
              <c:f>Sheet1!$B$34:$F$34</c:f>
            </c:numRef>
          </c:val>
          <c:smooth val="0"/>
        </c:ser>
        <c:ser>
          <c:idx val="2"/>
          <c:order val="2"/>
          <c:tx>
            <c:strRef>
              <c:f>Sheet1!$A$50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Sheet1!$B$4:$F$4</c:f>
            </c:strRef>
          </c:cat>
          <c:val>
            <c:numRef>
              <c:f>Sheet1!$B$50:$F$50</c:f>
            </c:numRef>
          </c:val>
          <c:smooth val="0"/>
        </c:ser>
        <c:axId val="2062660589"/>
        <c:axId val="916636849"/>
      </c:lineChart>
      <c:catAx>
        <c:axId val="206266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Separation Distance (cm)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16636849"/>
      </c:catAx>
      <c:valAx>
        <c:axId val="916636849"/>
        <c:scaling>
          <c:orientation val="minMax"/>
          <c:max val="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2660589"/>
      </c:valAx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942975</xdr:colOff>
      <xdr:row>1</xdr:row>
      <xdr:rowOff>171450</xdr:rowOff>
    </xdr:from>
    <xdr:ext cx="4800600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18</xdr:row>
      <xdr:rowOff>171450</xdr:rowOff>
    </xdr:from>
    <xdr:ext cx="4791075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34</xdr:row>
      <xdr:rowOff>180975</xdr:rowOff>
    </xdr:from>
    <xdr:ext cx="4791075" cy="2962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51</xdr:row>
      <xdr:rowOff>0</xdr:rowOff>
    </xdr:from>
    <xdr:ext cx="4791075" cy="2962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 t="s">
        <v>1</v>
      </c>
      <c r="E1" s="3" t="s">
        <v>2</v>
      </c>
      <c r="F1" s="2" t="s">
        <v>3</v>
      </c>
      <c r="G1" s="3" t="s">
        <v>4</v>
      </c>
      <c r="H1" s="2" t="s">
        <v>5</v>
      </c>
      <c r="I1" s="4">
        <v>43157.0</v>
      </c>
    </row>
    <row r="2">
      <c r="A2" s="1"/>
      <c r="B2" s="1"/>
    </row>
    <row r="3">
      <c r="A3" s="5" t="s">
        <v>6</v>
      </c>
      <c r="B3" s="6" t="s">
        <v>7</v>
      </c>
      <c r="C3" s="7"/>
      <c r="D3" s="7"/>
      <c r="E3" s="7"/>
      <c r="F3" s="8"/>
    </row>
    <row r="4">
      <c r="A4" s="9" t="s">
        <v>8</v>
      </c>
      <c r="B4" s="10">
        <v>2.5</v>
      </c>
      <c r="C4" s="11">
        <v>5.0</v>
      </c>
      <c r="D4" s="11">
        <v>10.0</v>
      </c>
      <c r="E4" s="11">
        <v>30.48</v>
      </c>
      <c r="F4" s="11">
        <v>60.96</v>
      </c>
    </row>
    <row r="5">
      <c r="A5" s="12">
        <v>1.0</v>
      </c>
      <c r="B5" s="13">
        <v>3.8</v>
      </c>
      <c r="C5" s="14">
        <v>6.5</v>
      </c>
      <c r="D5" s="14">
        <v>13.5</v>
      </c>
      <c r="E5" s="14">
        <v>33.4</v>
      </c>
      <c r="F5" s="14">
        <v>63.4</v>
      </c>
    </row>
    <row r="6">
      <c r="A6" s="12">
        <v>2.0</v>
      </c>
      <c r="B6" s="13">
        <v>3.8</v>
      </c>
      <c r="C6" s="14">
        <v>6.3</v>
      </c>
      <c r="D6" s="14">
        <v>13.0</v>
      </c>
      <c r="E6" s="14">
        <v>32.8</v>
      </c>
      <c r="F6" s="14">
        <v>64.3</v>
      </c>
    </row>
    <row r="7">
      <c r="A7" s="12">
        <v>3.0</v>
      </c>
      <c r="B7" s="13">
        <v>4.0</v>
      </c>
      <c r="C7" s="14">
        <v>6.7</v>
      </c>
      <c r="D7" s="14">
        <v>13.0</v>
      </c>
      <c r="E7" s="14">
        <v>33.0</v>
      </c>
      <c r="F7" s="14">
        <v>64.3</v>
      </c>
    </row>
    <row r="8">
      <c r="A8" s="12">
        <v>4.0</v>
      </c>
      <c r="B8" s="13">
        <v>3.8</v>
      </c>
      <c r="C8" s="14">
        <v>6.7</v>
      </c>
      <c r="D8" s="14">
        <v>12.8</v>
      </c>
      <c r="E8" s="14">
        <v>32.8</v>
      </c>
      <c r="F8" s="14">
        <v>64.5</v>
      </c>
    </row>
    <row r="9">
      <c r="A9" s="12">
        <v>5.0</v>
      </c>
      <c r="B9" s="13">
        <v>3.6</v>
      </c>
      <c r="C9" s="14">
        <v>6.7</v>
      </c>
      <c r="D9" s="14">
        <v>12.8</v>
      </c>
      <c r="E9" s="14">
        <v>32.8</v>
      </c>
      <c r="F9" s="14">
        <v>64.3</v>
      </c>
    </row>
    <row r="10">
      <c r="A10" s="12">
        <v>6.0</v>
      </c>
      <c r="B10" s="13">
        <v>3.6</v>
      </c>
      <c r="C10" s="14">
        <v>5.9</v>
      </c>
      <c r="D10" s="14">
        <v>12.2</v>
      </c>
      <c r="E10" s="14">
        <v>32.8</v>
      </c>
      <c r="F10" s="14">
        <v>64.3</v>
      </c>
    </row>
    <row r="11">
      <c r="A11" s="12">
        <v>7.0</v>
      </c>
      <c r="B11" s="13">
        <v>3.6</v>
      </c>
      <c r="C11" s="14">
        <v>6.3</v>
      </c>
      <c r="D11" s="14">
        <v>12.8</v>
      </c>
      <c r="E11" s="14">
        <v>32.9</v>
      </c>
      <c r="F11" s="14">
        <v>63.4</v>
      </c>
    </row>
    <row r="12">
      <c r="A12" s="12">
        <v>8.0</v>
      </c>
      <c r="B12" s="13">
        <v>3.8</v>
      </c>
      <c r="C12" s="14">
        <v>6.3</v>
      </c>
      <c r="D12" s="14">
        <v>12.6</v>
      </c>
      <c r="E12" s="14">
        <v>32.8</v>
      </c>
      <c r="F12" s="14">
        <v>64.1</v>
      </c>
    </row>
    <row r="13">
      <c r="A13" s="12">
        <v>9.0</v>
      </c>
      <c r="B13" s="13">
        <v>3.6</v>
      </c>
      <c r="C13" s="14">
        <v>6.3</v>
      </c>
      <c r="D13" s="14">
        <v>12.1</v>
      </c>
      <c r="E13" s="14">
        <v>32.8</v>
      </c>
      <c r="F13" s="14">
        <v>64.3</v>
      </c>
    </row>
    <row r="14">
      <c r="A14" s="15">
        <v>10.0</v>
      </c>
      <c r="B14" s="16">
        <v>3.6</v>
      </c>
      <c r="C14" s="17">
        <v>6.5</v>
      </c>
      <c r="D14" s="17">
        <v>12.8</v>
      </c>
      <c r="E14" s="17">
        <v>32.8</v>
      </c>
      <c r="F14" s="17">
        <v>63.4</v>
      </c>
    </row>
    <row r="15">
      <c r="A15" s="18" t="s">
        <v>9</v>
      </c>
      <c r="B15" s="19">
        <f t="shared" ref="B15:F15" si="1">AVERAGE(B5:B14)</f>
        <v>3.72</v>
      </c>
      <c r="C15" s="20">
        <f t="shared" si="1"/>
        <v>6.42</v>
      </c>
      <c r="D15" s="20">
        <f t="shared" si="1"/>
        <v>12.76</v>
      </c>
      <c r="E15" s="20">
        <f t="shared" si="1"/>
        <v>32.89</v>
      </c>
      <c r="F15" s="20">
        <f t="shared" si="1"/>
        <v>64.03</v>
      </c>
    </row>
    <row r="16">
      <c r="A16" s="18" t="s">
        <v>10</v>
      </c>
      <c r="B16" s="20">
        <f t="shared" ref="B16:F16" si="2">STDEV.s(B5:B14)</f>
        <v>0.1398411798</v>
      </c>
      <c r="C16" s="20">
        <f t="shared" si="2"/>
        <v>0.2529822128</v>
      </c>
      <c r="D16" s="20">
        <f t="shared" si="2"/>
        <v>0.4005551703</v>
      </c>
      <c r="E16" s="20">
        <f t="shared" si="2"/>
        <v>0.191195072</v>
      </c>
      <c r="F16" s="20">
        <f t="shared" si="2"/>
        <v>0.4448470399</v>
      </c>
    </row>
    <row r="17">
      <c r="A17" s="21" t="s">
        <v>6</v>
      </c>
      <c r="B17" s="22">
        <f t="shared" ref="B17:F17" si="3">ABS(B15-B4)</f>
        <v>1.22</v>
      </c>
      <c r="C17" s="22">
        <f t="shared" si="3"/>
        <v>1.42</v>
      </c>
      <c r="D17" s="22">
        <f t="shared" si="3"/>
        <v>2.76</v>
      </c>
      <c r="E17" s="22">
        <f t="shared" si="3"/>
        <v>2.41</v>
      </c>
      <c r="F17" s="22">
        <f t="shared" si="3"/>
        <v>3.07</v>
      </c>
    </row>
    <row r="18">
      <c r="A18" s="23"/>
      <c r="B18" s="24"/>
      <c r="C18" s="24"/>
      <c r="D18" s="24"/>
      <c r="E18" s="24"/>
      <c r="F18" s="24"/>
    </row>
    <row r="19">
      <c r="A19" s="23"/>
      <c r="B19" s="24"/>
      <c r="C19" s="24"/>
      <c r="D19" s="24"/>
      <c r="E19" s="24"/>
      <c r="F19" s="24"/>
    </row>
    <row r="20">
      <c r="A20" s="25" t="s">
        <v>11</v>
      </c>
      <c r="B20" s="6" t="s">
        <v>7</v>
      </c>
      <c r="C20" s="7"/>
      <c r="D20" s="7"/>
      <c r="E20" s="7"/>
      <c r="F20" s="8"/>
    </row>
    <row r="21">
      <c r="A21" s="9" t="s">
        <v>8</v>
      </c>
      <c r="B21" s="10">
        <v>2.5</v>
      </c>
      <c r="C21" s="11">
        <v>5.0</v>
      </c>
      <c r="D21" s="11">
        <v>10.0</v>
      </c>
      <c r="E21" s="11">
        <v>30.48</v>
      </c>
      <c r="F21" s="11">
        <v>60.96</v>
      </c>
    </row>
    <row r="22">
      <c r="A22" s="12">
        <v>1.0</v>
      </c>
      <c r="B22" s="13">
        <v>4.9</v>
      </c>
      <c r="C22" s="14">
        <v>6.7</v>
      </c>
      <c r="D22" s="14">
        <v>13.0</v>
      </c>
      <c r="E22" s="14">
        <v>33.4</v>
      </c>
      <c r="F22" s="14">
        <v>66.0</v>
      </c>
    </row>
    <row r="23">
      <c r="A23" s="12">
        <v>2.0</v>
      </c>
      <c r="B23" s="13">
        <v>4.9</v>
      </c>
      <c r="C23" s="14">
        <v>6.5</v>
      </c>
      <c r="D23" s="14">
        <v>13.0</v>
      </c>
      <c r="E23" s="14">
        <v>33.4</v>
      </c>
      <c r="F23" s="14">
        <v>66.1</v>
      </c>
    </row>
    <row r="24">
      <c r="A24" s="12">
        <v>3.0</v>
      </c>
      <c r="B24" s="13">
        <v>4.9</v>
      </c>
      <c r="C24" s="14">
        <v>6.7</v>
      </c>
      <c r="D24" s="14">
        <v>13.0</v>
      </c>
      <c r="E24" s="14">
        <v>32.8</v>
      </c>
      <c r="F24" s="14">
        <v>66.1</v>
      </c>
    </row>
    <row r="25">
      <c r="A25" s="12">
        <v>4.0</v>
      </c>
      <c r="B25" s="13">
        <v>4.9</v>
      </c>
      <c r="C25" s="14">
        <v>5.9</v>
      </c>
      <c r="D25" s="14">
        <v>13.0</v>
      </c>
      <c r="E25" s="14">
        <v>32.8</v>
      </c>
      <c r="F25" s="14">
        <v>65.9</v>
      </c>
    </row>
    <row r="26">
      <c r="A26" s="12">
        <v>5.0</v>
      </c>
      <c r="B26" s="13">
        <v>4.9</v>
      </c>
      <c r="C26" s="14">
        <v>6.7</v>
      </c>
      <c r="D26" s="14">
        <v>12.0</v>
      </c>
      <c r="E26" s="14">
        <v>32.9</v>
      </c>
      <c r="F26" s="14">
        <v>65.1</v>
      </c>
    </row>
    <row r="27">
      <c r="A27" s="12">
        <v>6.0</v>
      </c>
      <c r="B27" s="13">
        <v>4.0</v>
      </c>
      <c r="C27" s="14">
        <v>6.3</v>
      </c>
      <c r="D27" s="14">
        <v>13.7</v>
      </c>
      <c r="E27" s="14">
        <v>33.6</v>
      </c>
      <c r="F27" s="14">
        <v>66.6</v>
      </c>
    </row>
    <row r="28">
      <c r="A28" s="12">
        <v>7.0</v>
      </c>
      <c r="B28" s="13">
        <v>4.9</v>
      </c>
      <c r="C28" s="14">
        <v>6.5</v>
      </c>
      <c r="D28" s="14">
        <v>13.0</v>
      </c>
      <c r="E28" s="14">
        <v>32.9</v>
      </c>
      <c r="F28" s="14">
        <v>65.3</v>
      </c>
    </row>
    <row r="29">
      <c r="A29" s="12">
        <v>8.0</v>
      </c>
      <c r="B29" s="13">
        <v>3.1</v>
      </c>
      <c r="C29" s="14">
        <v>5.9</v>
      </c>
      <c r="D29" s="14">
        <v>13.0</v>
      </c>
      <c r="E29" s="14">
        <v>33.8</v>
      </c>
      <c r="F29" s="14">
        <v>66.2</v>
      </c>
    </row>
    <row r="30">
      <c r="A30" s="12">
        <v>9.0</v>
      </c>
      <c r="B30" s="13">
        <v>3.6</v>
      </c>
      <c r="C30" s="14">
        <v>5.5</v>
      </c>
      <c r="D30" s="14">
        <v>13.5</v>
      </c>
      <c r="E30" s="14">
        <v>33.4</v>
      </c>
      <c r="F30" s="14">
        <v>64.3</v>
      </c>
    </row>
    <row r="31">
      <c r="A31" s="12">
        <v>10.0</v>
      </c>
      <c r="B31" s="13">
        <v>3.1</v>
      </c>
      <c r="C31" s="14">
        <v>5.5</v>
      </c>
      <c r="D31" s="14">
        <v>13.5</v>
      </c>
      <c r="E31" s="14">
        <v>33.8</v>
      </c>
      <c r="F31" s="14">
        <v>65.4</v>
      </c>
    </row>
    <row r="32">
      <c r="A32" s="26" t="s">
        <v>9</v>
      </c>
      <c r="B32" s="27">
        <f t="shared" ref="B32:F32" si="4">AVERAGE(B22:B31)</f>
        <v>4.32</v>
      </c>
      <c r="C32" s="28">
        <f t="shared" si="4"/>
        <v>6.22</v>
      </c>
      <c r="D32" s="28">
        <f t="shared" si="4"/>
        <v>13.07</v>
      </c>
      <c r="E32" s="28">
        <f t="shared" si="4"/>
        <v>33.28</v>
      </c>
      <c r="F32" s="28">
        <f t="shared" si="4"/>
        <v>65.7</v>
      </c>
    </row>
    <row r="33">
      <c r="A33" s="29" t="s">
        <v>10</v>
      </c>
      <c r="B33" s="30">
        <f>STDEV.s(B22:B31)</f>
        <v>0.7899367063</v>
      </c>
      <c r="C33" s="31">
        <f>stdev.s(C22:C31)</f>
        <v>0.4825856286</v>
      </c>
      <c r="D33" s="31">
        <f t="shared" ref="D33:E33" si="5">STDEV.s(D22:D31)</f>
        <v>0.4643992535</v>
      </c>
      <c r="E33" s="31">
        <f t="shared" si="5"/>
        <v>0.3994440581</v>
      </c>
      <c r="F33" s="31">
        <f>STDEV(F22:F31)</f>
        <v>0.6733003292</v>
      </c>
      <c r="G33" s="18"/>
    </row>
    <row r="34">
      <c r="A34" s="21" t="s">
        <v>11</v>
      </c>
      <c r="B34" s="22">
        <f t="shared" ref="B34:E34" si="6">ABS(B32-B21)</f>
        <v>1.82</v>
      </c>
      <c r="C34" s="22">
        <f t="shared" si="6"/>
        <v>1.22</v>
      </c>
      <c r="D34" s="22">
        <f t="shared" si="6"/>
        <v>3.07</v>
      </c>
      <c r="E34" s="22">
        <f t="shared" si="6"/>
        <v>2.8</v>
      </c>
      <c r="F34" s="32">
        <v>4.74</v>
      </c>
      <c r="G34" s="23"/>
    </row>
    <row r="35">
      <c r="A35" s="33"/>
      <c r="B35" s="34"/>
      <c r="C35" s="34"/>
      <c r="D35" s="34"/>
      <c r="E35" s="34"/>
      <c r="F35" s="34"/>
      <c r="G35" s="23"/>
    </row>
    <row r="36">
      <c r="A36" s="35" t="s">
        <v>12</v>
      </c>
      <c r="B36" s="6" t="s">
        <v>7</v>
      </c>
      <c r="C36" s="7"/>
      <c r="D36" s="7"/>
      <c r="E36" s="7"/>
      <c r="F36" s="8"/>
    </row>
    <row r="37">
      <c r="A37" s="9" t="s">
        <v>8</v>
      </c>
      <c r="B37" s="10">
        <v>2.5</v>
      </c>
      <c r="C37" s="11">
        <v>5.0</v>
      </c>
      <c r="D37" s="11">
        <v>10.0</v>
      </c>
      <c r="E37" s="11">
        <v>30.48</v>
      </c>
      <c r="F37" s="11">
        <v>60.96</v>
      </c>
    </row>
    <row r="38">
      <c r="A38" s="12">
        <v>1.0</v>
      </c>
      <c r="B38" s="13">
        <v>4.4</v>
      </c>
      <c r="C38" s="14">
        <v>6.7</v>
      </c>
      <c r="D38" s="14">
        <v>10.3</v>
      </c>
      <c r="E38" s="14">
        <v>34.0</v>
      </c>
      <c r="F38" s="14">
        <v>65.8</v>
      </c>
    </row>
    <row r="39">
      <c r="A39" s="12">
        <v>2.0</v>
      </c>
      <c r="B39" s="13">
        <v>4.4</v>
      </c>
      <c r="C39" s="14">
        <v>6.7</v>
      </c>
      <c r="D39" s="14">
        <v>13.8</v>
      </c>
      <c r="E39" s="14">
        <v>33.6</v>
      </c>
      <c r="F39" s="14">
        <v>65.3</v>
      </c>
    </row>
    <row r="40">
      <c r="A40" s="12">
        <v>3.0</v>
      </c>
      <c r="B40" s="13">
        <v>4.6</v>
      </c>
      <c r="C40" s="14">
        <v>6.7</v>
      </c>
      <c r="D40" s="14">
        <v>12.6</v>
      </c>
      <c r="E40" s="14">
        <v>33.6</v>
      </c>
      <c r="F40" s="14">
        <v>65.3</v>
      </c>
    </row>
    <row r="41">
      <c r="A41" s="12">
        <v>4.0</v>
      </c>
      <c r="B41" s="13">
        <v>4.4</v>
      </c>
      <c r="C41" s="14">
        <v>6.5</v>
      </c>
      <c r="D41" s="14">
        <v>13.1</v>
      </c>
      <c r="E41" s="14">
        <v>32.9</v>
      </c>
      <c r="F41" s="14">
        <v>66.0</v>
      </c>
    </row>
    <row r="42">
      <c r="A42" s="12">
        <v>5.0</v>
      </c>
      <c r="B42" s="13">
        <v>4.6</v>
      </c>
      <c r="C42" s="14">
        <v>6.7</v>
      </c>
      <c r="D42" s="14">
        <v>12.8</v>
      </c>
      <c r="E42" s="14">
        <v>33.6</v>
      </c>
      <c r="F42" s="14">
        <v>66.1</v>
      </c>
    </row>
    <row r="43">
      <c r="A43" s="12">
        <v>6.0</v>
      </c>
      <c r="B43" s="13">
        <v>4.6</v>
      </c>
      <c r="C43" s="14">
        <v>6.5</v>
      </c>
      <c r="D43" s="14">
        <v>13.0</v>
      </c>
      <c r="E43" s="14">
        <v>33.6</v>
      </c>
      <c r="F43" s="14">
        <v>65.8</v>
      </c>
    </row>
    <row r="44">
      <c r="A44" s="12">
        <v>7.0</v>
      </c>
      <c r="B44" s="13">
        <v>4.0</v>
      </c>
      <c r="C44" s="14">
        <v>6.7</v>
      </c>
      <c r="D44" s="14">
        <v>13.0</v>
      </c>
      <c r="E44" s="14">
        <v>34.0</v>
      </c>
      <c r="F44" s="14">
        <v>66.0</v>
      </c>
    </row>
    <row r="45">
      <c r="A45" s="12">
        <v>8.0</v>
      </c>
      <c r="B45" s="13">
        <v>4.6</v>
      </c>
      <c r="C45" s="14">
        <v>6.5</v>
      </c>
      <c r="D45" s="14">
        <v>13.7</v>
      </c>
      <c r="E45" s="14">
        <v>34.0</v>
      </c>
      <c r="F45" s="14">
        <v>66.0</v>
      </c>
    </row>
    <row r="46">
      <c r="A46" s="12">
        <v>9.0</v>
      </c>
      <c r="B46" s="13">
        <v>4.6</v>
      </c>
      <c r="C46" s="14">
        <v>6.7</v>
      </c>
      <c r="D46" s="14">
        <v>13.0</v>
      </c>
      <c r="E46" s="14">
        <v>33.8</v>
      </c>
      <c r="F46" s="14">
        <v>65.3</v>
      </c>
    </row>
    <row r="47">
      <c r="A47" s="12">
        <v>10.0</v>
      </c>
      <c r="B47" s="13">
        <v>4.6</v>
      </c>
      <c r="C47" s="14">
        <v>6.7</v>
      </c>
      <c r="D47" s="14">
        <v>11.8</v>
      </c>
      <c r="E47" s="14">
        <v>34.0</v>
      </c>
      <c r="F47" s="14">
        <v>66.6</v>
      </c>
    </row>
    <row r="48">
      <c r="A48" s="26" t="s">
        <v>9</v>
      </c>
      <c r="B48" s="36">
        <f t="shared" ref="B48:F48" si="7">AVERAGE(B38:B47)</f>
        <v>4.48</v>
      </c>
      <c r="C48" s="37">
        <f t="shared" si="7"/>
        <v>6.64</v>
      </c>
      <c r="D48" s="37">
        <f t="shared" si="7"/>
        <v>12.71</v>
      </c>
      <c r="E48" s="37">
        <f t="shared" si="7"/>
        <v>33.71</v>
      </c>
      <c r="F48" s="37">
        <f t="shared" si="7"/>
        <v>65.82</v>
      </c>
    </row>
    <row r="49">
      <c r="A49" s="29" t="s">
        <v>10</v>
      </c>
      <c r="B49" s="20">
        <f t="shared" ref="B49:F49" si="8">STDEV(B38:B47)</f>
        <v>0.1932183566</v>
      </c>
      <c r="C49" s="20">
        <f t="shared" si="8"/>
        <v>0.09660917831</v>
      </c>
      <c r="D49" s="20">
        <f t="shared" si="8"/>
        <v>1.012642308</v>
      </c>
      <c r="E49" s="20">
        <f t="shared" si="8"/>
        <v>0.3414023368</v>
      </c>
      <c r="F49" s="20">
        <f t="shared" si="8"/>
        <v>0.4211096453</v>
      </c>
    </row>
    <row r="50">
      <c r="A50" s="21" t="s">
        <v>12</v>
      </c>
      <c r="B50" s="22">
        <f t="shared" ref="B50:F50" si="9">ABS(B48-B37)</f>
        <v>1.98</v>
      </c>
      <c r="C50" s="22">
        <f t="shared" si="9"/>
        <v>1.64</v>
      </c>
      <c r="D50" s="22">
        <f t="shared" si="9"/>
        <v>2.71</v>
      </c>
      <c r="E50" s="22">
        <f t="shared" si="9"/>
        <v>3.23</v>
      </c>
      <c r="F50" s="22">
        <f t="shared" si="9"/>
        <v>4.86</v>
      </c>
    </row>
  </sheetData>
  <mergeCells count="4">
    <mergeCell ref="B3:F3"/>
    <mergeCell ref="B20:F20"/>
    <mergeCell ref="B36:F36"/>
    <mergeCell ref="A1:B1"/>
  </mergeCells>
  <drawing r:id="rId1"/>
</worksheet>
</file>