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<sst xmlns="http://schemas.openxmlformats.org/spreadsheetml/2006/main" count="32" uniqueCount="19">
  <si>
    <t>Navigation Testing</t>
  </si>
  <si>
    <t>Duration:</t>
  </si>
  <si>
    <t>90 min</t>
  </si>
  <si>
    <t>Tester:</t>
  </si>
  <si>
    <t>RY</t>
  </si>
  <si>
    <t>Date:</t>
  </si>
  <si>
    <t>Track (cm):</t>
  </si>
  <si>
    <t>Wheel Radius (cm):</t>
  </si>
  <si>
    <t>Algorithm:</t>
  </si>
  <si>
    <t>Group 43</t>
  </si>
  <si>
    <t>Path</t>
  </si>
  <si>
    <t>Delta X (cm)</t>
  </si>
  <si>
    <t>Delta Y (cm)</t>
  </si>
  <si>
    <t>Euclidean Error (cm)</t>
  </si>
  <si>
    <t>Mean (cm):</t>
  </si>
  <si>
    <t>Std Dev (cm):</t>
  </si>
  <si>
    <t>Group 45</t>
  </si>
  <si>
    <t>Group 50</t>
  </si>
  <si>
    <t>Trial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</si>
</sst>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0.0"/>
  </numFmts>
  <fonts count="6">
    <font>
      <sz val="10.0"/>
      <color rgb="FF000000"/>
      <name val="Arial"/>
    </font>
    <font>
      <b/>
      <sz val="12.0"/>
      <name val="Arial"/>
    </font>
    <font>
      <name val="Arial"/>
    </font>
    <font>
      <b/>
    </font>
    <font/>
    <font>
      <b/>
      <name val="Arial"/>
    </font>
  </fonts>
  <fills count="2">
    <fill>
      <patternFill patternType="none"/>
    </fill>
    <fill>
      <patternFill patternType="lightGray"/>
    </fill>
  </fills>
  <borders count="13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2" fillId="0" fontId="2" numFmtId="164" xfId="0" applyAlignment="1" applyBorder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Border="1" applyFont="1"/>
    <xf borderId="3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7" fillId="0" fontId="4" numFmtId="0" xfId="0" applyAlignment="1" applyBorder="1" applyFont="1">
      <alignment readingOrder="0"/>
    </xf>
    <xf borderId="6" fillId="0" fontId="4" numFmtId="165" xfId="0" applyAlignment="1" applyBorder="1" applyFont="1" applyNumberFormat="1">
      <alignment readingOrder="0"/>
    </xf>
    <xf borderId="7" fillId="0" fontId="4" numFmtId="165" xfId="0" applyAlignment="1" applyBorder="1" applyFont="1" applyNumberFormat="1">
      <alignment readingOrder="0"/>
    </xf>
    <xf borderId="6" fillId="0" fontId="4" numFmtId="2" xfId="0" applyBorder="1" applyFont="1" applyNumberFormat="1"/>
    <xf borderId="5" fillId="0" fontId="4" numFmtId="0" xfId="0" applyAlignment="1" applyBorder="1" applyFont="1">
      <alignment readingOrder="0"/>
    </xf>
    <xf borderId="8" fillId="0" fontId="4" numFmtId="165" xfId="0" applyAlignment="1" applyBorder="1" applyFont="1" applyNumberFormat="1">
      <alignment readingOrder="0"/>
    </xf>
    <xf borderId="5" fillId="0" fontId="4" numFmtId="165" xfId="0" applyAlignment="1" applyBorder="1" applyFont="1" applyNumberFormat="1">
      <alignment readingOrder="0"/>
    </xf>
    <xf borderId="8" fillId="0" fontId="4" numFmtId="2" xfId="0" applyBorder="1" applyFont="1" applyNumberFormat="1"/>
    <xf borderId="9" fillId="0" fontId="4" numFmtId="0" xfId="0" applyAlignment="1" applyBorder="1" applyFont="1">
      <alignment readingOrder="0"/>
    </xf>
    <xf borderId="10" fillId="0" fontId="4" numFmtId="165" xfId="0" applyAlignment="1" applyBorder="1" applyFont="1" applyNumberFormat="1">
      <alignment readingOrder="0"/>
    </xf>
    <xf borderId="9" fillId="0" fontId="4" numFmtId="165" xfId="0" applyAlignment="1" applyBorder="1" applyFont="1" applyNumberFormat="1">
      <alignment readingOrder="0"/>
    </xf>
    <xf borderId="10" fillId="0" fontId="4" numFmtId="2" xfId="0" applyBorder="1" applyFont="1" applyNumberFormat="1"/>
    <xf borderId="11" fillId="0" fontId="5" numFmtId="0" xfId="0" applyAlignment="1" applyBorder="1" applyFont="1">
      <alignment horizontal="right" vertical="bottom"/>
    </xf>
    <xf borderId="12" fillId="0" fontId="2" numFmtId="0" xfId="0" applyAlignment="1" applyBorder="1" applyFont="1">
      <alignment vertical="bottom"/>
    </xf>
    <xf borderId="10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right"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165" xfId="0" applyAlignment="1" applyBorder="1" applyFont="1" applyNumberFormat="1">
      <alignment horizontal="right" readingOrder="0" vertical="bottom"/>
    </xf>
    <xf borderId="10" fillId="0" fontId="2" numFmtId="0" xfId="0" applyAlignment="1" applyBorder="1" applyFont="1">
      <alignment horizontal="right" vertical="bottom"/>
    </xf>
    <xf borderId="11" fillId="0" fontId="2" numFmtId="165" xfId="0" applyAlignment="1" applyBorder="1" applyFont="1" applyNumberFormat="1">
      <alignment horizontal="right" readingOrder="0" vertical="bottom"/>
    </xf>
    <xf borderId="11" fillId="0" fontId="2" numFmtId="2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3" width="21.57"/>
  </cols>
  <sheetData>
    <row r="1">
      <c r="A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4">
        <v>43541.0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>
      <c r="A3" s="6" t="s">
        <v>6</v>
      </c>
      <c r="B3" s="7">
        <v>15.4</v>
      </c>
      <c r="C3" s="6" t="s">
        <v>7</v>
      </c>
      <c r="D3" s="8">
        <v>2.15</v>
      </c>
      <c r="E3" s="9"/>
    </row>
    <row r="5">
      <c r="A5" s="6" t="s">
        <v>8</v>
      </c>
      <c r="B5" s="7" t="s">
        <v>9</v>
      </c>
    </row>
    <row r="6">
      <c r="A6" s="10" t="s">
        <v>10</v>
      </c>
      <c r="B6" s="10" t="s">
        <v>11</v>
      </c>
      <c r="C6" s="10" t="s">
        <v>12</v>
      </c>
      <c r="D6" s="11" t="s">
        <v>13</v>
      </c>
      <c r="E6" s="12"/>
      <c r="F6" s="12"/>
      <c r="G6" s="12"/>
      <c r="H6" s="1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4">
        <v>1.0</v>
      </c>
      <c r="B7" s="15">
        <v>-5.2</v>
      </c>
      <c r="C7" s="16">
        <v>3.3</v>
      </c>
      <c r="D7" s="17">
        <f t="shared" ref="D7:D16" si="1">SQRT(B7^2+C7^2)</f>
        <v>6.158733636</v>
      </c>
    </row>
    <row r="8">
      <c r="A8" s="18">
        <v>2.0</v>
      </c>
      <c r="B8" s="19">
        <v>-4.9</v>
      </c>
      <c r="C8" s="20">
        <v>6.5</v>
      </c>
      <c r="D8" s="21">
        <f t="shared" si="1"/>
        <v>8.14002457</v>
      </c>
    </row>
    <row r="9">
      <c r="A9" s="18">
        <v>3.0</v>
      </c>
      <c r="B9" s="19">
        <v>-5.2</v>
      </c>
      <c r="C9" s="20">
        <v>5.5</v>
      </c>
      <c r="D9" s="21">
        <f t="shared" si="1"/>
        <v>7.569015788</v>
      </c>
    </row>
    <row r="10">
      <c r="A10" s="18">
        <v>4.0</v>
      </c>
      <c r="B10" s="19">
        <v>-5.0</v>
      </c>
      <c r="C10" s="20">
        <v>6.9</v>
      </c>
      <c r="D10" s="21">
        <f t="shared" si="1"/>
        <v>8.521150157</v>
      </c>
    </row>
    <row r="11">
      <c r="A11" s="18">
        <v>5.0</v>
      </c>
      <c r="B11" s="19">
        <v>-7.2</v>
      </c>
      <c r="C11" s="20">
        <v>5.8</v>
      </c>
      <c r="D11" s="21">
        <f t="shared" si="1"/>
        <v>9.245539465</v>
      </c>
    </row>
    <row r="12">
      <c r="A12" s="18">
        <v>6.0</v>
      </c>
      <c r="B12" s="19">
        <v>-5.9</v>
      </c>
      <c r="C12" s="20">
        <v>4.2</v>
      </c>
      <c r="D12" s="21">
        <f t="shared" si="1"/>
        <v>7.242237223</v>
      </c>
    </row>
    <row r="13">
      <c r="A13" s="18">
        <v>7.0</v>
      </c>
      <c r="B13" s="19">
        <v>-6.0</v>
      </c>
      <c r="C13" s="20">
        <v>5.2</v>
      </c>
      <c r="D13" s="21">
        <f t="shared" si="1"/>
        <v>7.939773297</v>
      </c>
    </row>
    <row r="14">
      <c r="A14" s="18">
        <v>8.0</v>
      </c>
      <c r="B14" s="19">
        <v>-5.7</v>
      </c>
      <c r="C14" s="20">
        <v>4.5</v>
      </c>
      <c r="D14" s="21">
        <f t="shared" si="1"/>
        <v>7.262231062</v>
      </c>
    </row>
    <row r="15">
      <c r="A15" s="18">
        <v>9.0</v>
      </c>
      <c r="B15" s="19">
        <v>-4.4</v>
      </c>
      <c r="C15" s="20">
        <v>6.0</v>
      </c>
      <c r="D15" s="21">
        <f t="shared" si="1"/>
        <v>7.440430095</v>
      </c>
    </row>
    <row r="16">
      <c r="A16" s="22">
        <v>10.0</v>
      </c>
      <c r="B16" s="23">
        <v>-4.5</v>
      </c>
      <c r="C16" s="24">
        <v>4.9</v>
      </c>
      <c r="D16" s="25">
        <f t="shared" si="1"/>
        <v>6.652818951</v>
      </c>
    </row>
    <row r="17">
      <c r="C17" s="6" t="s">
        <v>14</v>
      </c>
      <c r="D17" s="21">
        <f>AVERAGE(D7:D16)</f>
        <v>7.617195424</v>
      </c>
      <c r="G17" s="6"/>
    </row>
    <row r="18">
      <c r="C18" s="6" t="s">
        <v>15</v>
      </c>
      <c r="D18" s="25">
        <f>STDEV(D7:D16)</f>
        <v>0.8946345407</v>
      </c>
      <c r="G18" s="6"/>
    </row>
    <row r="20">
      <c r="A20" s="6" t="s">
        <v>8</v>
      </c>
      <c r="B20" s="7" t="s">
        <v>16</v>
      </c>
    </row>
    <row r="21">
      <c r="A21" s="10" t="s">
        <v>10</v>
      </c>
      <c r="B21" s="10" t="s">
        <v>11</v>
      </c>
      <c r="C21" s="10" t="s">
        <v>12</v>
      </c>
      <c r="D21" s="11" t="s">
        <v>13</v>
      </c>
      <c r="E21" s="12"/>
      <c r="F21" s="12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4">
        <v>1.0</v>
      </c>
      <c r="B22" s="15">
        <v>-6.3</v>
      </c>
      <c r="C22" s="16">
        <v>8.0</v>
      </c>
      <c r="D22" s="17">
        <f t="shared" ref="D22:D31" si="2">SQRT(B22^2+C22^2)</f>
        <v>10.18282868</v>
      </c>
    </row>
    <row r="23">
      <c r="A23" s="18">
        <v>2.0</v>
      </c>
      <c r="B23" s="19">
        <v>-7.0</v>
      </c>
      <c r="C23" s="20">
        <v>9.6</v>
      </c>
      <c r="D23" s="21">
        <f t="shared" si="2"/>
        <v>11.88107739</v>
      </c>
    </row>
    <row r="24">
      <c r="A24" s="18">
        <v>3.0</v>
      </c>
      <c r="B24" s="19">
        <v>-5.4</v>
      </c>
      <c r="C24" s="20">
        <v>7.1</v>
      </c>
      <c r="D24" s="21">
        <f t="shared" si="2"/>
        <v>8.920201791</v>
      </c>
    </row>
    <row r="25">
      <c r="A25" s="18">
        <v>4.0</v>
      </c>
      <c r="B25" s="19">
        <v>-3.5</v>
      </c>
      <c r="C25" s="20">
        <v>7.7</v>
      </c>
      <c r="D25" s="21">
        <f t="shared" si="2"/>
        <v>8.458132182</v>
      </c>
    </row>
    <row r="26">
      <c r="A26" s="18">
        <v>5.0</v>
      </c>
      <c r="B26" s="19">
        <v>-6.2</v>
      </c>
      <c r="C26" s="20">
        <v>6.5</v>
      </c>
      <c r="D26" s="21">
        <f t="shared" si="2"/>
        <v>8.982761268</v>
      </c>
    </row>
    <row r="27">
      <c r="A27" s="18">
        <v>6.0</v>
      </c>
      <c r="B27" s="19">
        <v>-4.9</v>
      </c>
      <c r="C27" s="20">
        <v>6.2</v>
      </c>
      <c r="D27" s="21">
        <f t="shared" si="2"/>
        <v>7.90253124</v>
      </c>
    </row>
    <row r="28">
      <c r="A28" s="18">
        <v>7.0</v>
      </c>
      <c r="B28" s="19">
        <v>-4.8</v>
      </c>
      <c r="C28" s="20">
        <v>5.8</v>
      </c>
      <c r="D28" s="21">
        <f t="shared" si="2"/>
        <v>7.52861209</v>
      </c>
    </row>
    <row r="29">
      <c r="A29" s="18">
        <v>8.0</v>
      </c>
      <c r="B29" s="19">
        <v>-6.9</v>
      </c>
      <c r="C29" s="20">
        <v>5.4</v>
      </c>
      <c r="D29" s="21">
        <f t="shared" si="2"/>
        <v>8.76184912</v>
      </c>
    </row>
    <row r="30">
      <c r="A30" s="18">
        <v>9.0</v>
      </c>
      <c r="B30" s="19">
        <v>-5.0</v>
      </c>
      <c r="C30" s="20">
        <v>6.2</v>
      </c>
      <c r="D30" s="21">
        <f t="shared" si="2"/>
        <v>7.964923101</v>
      </c>
    </row>
    <row r="31">
      <c r="A31" s="22">
        <v>10.0</v>
      </c>
      <c r="B31" s="23">
        <v>-5.2</v>
      </c>
      <c r="C31" s="24">
        <v>7.0</v>
      </c>
      <c r="D31" s="25">
        <f t="shared" si="2"/>
        <v>8.720091743</v>
      </c>
    </row>
    <row r="32">
      <c r="C32" s="6" t="s">
        <v>14</v>
      </c>
      <c r="D32" s="21">
        <f>AVERAGE(D22:D31)</f>
        <v>8.930300861</v>
      </c>
      <c r="G32" s="6"/>
    </row>
    <row r="33">
      <c r="C33" s="6" t="s">
        <v>15</v>
      </c>
      <c r="D33" s="25">
        <f>STDEV(D22:D31)</f>
        <v>1.270488328</v>
      </c>
      <c r="G33" s="6"/>
    </row>
    <row r="35">
      <c r="A35" s="26" t="s">
        <v>8</v>
      </c>
      <c r="B35" s="3" t="s">
        <v>17</v>
      </c>
      <c r="C35" s="27"/>
      <c r="D35" s="2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8" t="s">
        <v>18</v>
      </c>
      <c r="B36" s="29" t="s">
        <v>11</v>
      </c>
      <c r="C36" s="29" t="s">
        <v>12</v>
      </c>
      <c r="D36" s="29" t="s">
        <v>13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0">
        <v>1.0</v>
      </c>
      <c r="B37" s="31">
        <v>8.2</v>
      </c>
      <c r="C37" s="31">
        <v>10.5</v>
      </c>
      <c r="D37" s="32">
        <f t="shared" ref="D37:D46" si="3">SQRT(B37^2+C37^2)</f>
        <v>13.3225373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0">
        <v>2.0</v>
      </c>
      <c r="B38" s="31">
        <v>9.0</v>
      </c>
      <c r="C38" s="31">
        <v>9.8</v>
      </c>
      <c r="D38" s="32">
        <f t="shared" si="3"/>
        <v>13.3056379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0">
        <v>3.0</v>
      </c>
      <c r="B39" s="33">
        <v>8.9</v>
      </c>
      <c r="C39" s="31">
        <v>7.6</v>
      </c>
      <c r="D39" s="32">
        <f t="shared" si="3"/>
        <v>11.7034183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0">
        <v>4.0</v>
      </c>
      <c r="B40" s="31">
        <v>8.9</v>
      </c>
      <c r="C40" s="31">
        <v>7.9</v>
      </c>
      <c r="D40" s="32">
        <f t="shared" si="3"/>
        <v>11.90042016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0">
        <v>5.0</v>
      </c>
      <c r="B41" s="33">
        <v>10.1</v>
      </c>
      <c r="C41" s="31">
        <v>8.2</v>
      </c>
      <c r="D41" s="32">
        <f t="shared" si="3"/>
        <v>13.00961183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0">
        <v>6.0</v>
      </c>
      <c r="B42" s="33">
        <v>7.9</v>
      </c>
      <c r="C42" s="33">
        <v>6.4</v>
      </c>
      <c r="D42" s="32">
        <f t="shared" si="3"/>
        <v>10.16710382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0">
        <v>7.0</v>
      </c>
      <c r="B43" s="31">
        <v>9.5</v>
      </c>
      <c r="C43" s="31">
        <v>10.1</v>
      </c>
      <c r="D43" s="32">
        <f t="shared" si="3"/>
        <v>13.86578523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0">
        <v>8.0</v>
      </c>
      <c r="B44" s="33">
        <v>8.5</v>
      </c>
      <c r="C44" s="31">
        <v>7.9</v>
      </c>
      <c r="D44" s="32">
        <f t="shared" si="3"/>
        <v>11.60430954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0">
        <v>9.0</v>
      </c>
      <c r="B45" s="31">
        <v>6.6</v>
      </c>
      <c r="C45" s="33">
        <v>11.0</v>
      </c>
      <c r="D45" s="32">
        <f t="shared" si="3"/>
        <v>12.82809417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4">
        <v>10.0</v>
      </c>
      <c r="B46" s="35">
        <v>7.2</v>
      </c>
      <c r="C46" s="35">
        <v>9.5</v>
      </c>
      <c r="D46" s="36">
        <f t="shared" si="3"/>
        <v>11.92015101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37" t="s">
        <v>14</v>
      </c>
      <c r="D47" s="32">
        <f>AVERAGE(D37:D46)</f>
        <v>12.36270693</v>
      </c>
      <c r="E47" s="5"/>
      <c r="F47" s="5"/>
      <c r="G47" s="38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37" t="s">
        <v>15</v>
      </c>
      <c r="D48" s="36">
        <f>STDEV(D37:D46)</f>
        <v>1.102762928</v>
      </c>
      <c r="E48" s="5"/>
      <c r="F48" s="5"/>
      <c r="G48" s="3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</sheetData>
  <mergeCells count="1">
    <mergeCell ref="A1:B1"/>
  </mergeCells>
  <drawing r:id="rId1"/>
</worksheet>
</file>