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gic DRC Rule Mapping" sheetId="1" r:id="rId4"/>
    <sheet state="visible" name="GDS layers and descriptions" sheetId="2" r:id="rId5"/>
    <sheet state="visible" name="Layer resistances and capacitan" sheetId="3" r:id="rId6"/>
    <sheet state="visible" name="Sheet7" sheetId="4" r:id="rId7"/>
    <sheet state="visible" name="Raw Data - MAGIC Calma Mapping" sheetId="5" r:id="rId8"/>
    <sheet state="visible" name="Raw Data - GDS-II Layer Definit" sheetId="6" r:id="rId9"/>
    <sheet state="visible" name="Derived mask layer mappings" sheetId="7" r:id="rId10"/>
    <sheet state="visible" name="Process Primitive Devices" sheetId="8" r:id="rId11"/>
    <sheet state="visible" name="Raw Data - Processed Names" sheetId="9" r:id="rId12"/>
    <sheet state="visible" name="Magic DRC rule status obsolete" sheetId="10" r:id="rId13"/>
    <sheet state="visible" name="Magic + KLayout DRC rule status" sheetId="11" r:id="rId14"/>
  </sheets>
  <definedNames>
    <definedName hidden="1" localSheetId="5" name="_xlnm._FilterDatabase">'Raw Data - GDS-II Layer Definit'!$A$1:$M$301</definedName>
    <definedName hidden="1" localSheetId="5" name="Z_B9462A67_F958_47A8_AFBD_C9F7A0C848D5_.wvu.FilterData">'Raw Data - GDS-II Layer Definit'!$J$1:$J$301</definedName>
  </definedNames>
  <calcPr/>
  <customWorkbookViews>
    <customWorkbookView activeSheetId="0" maximized="1" windowHeight="0" windowWidth="0" guid="{B9462A67-F958-47A8-AFBD-C9F7A0C848D5}" name="Filter 1"/>
  </customWorkbookViews>
</workbook>
</file>

<file path=xl/sharedStrings.xml><?xml version="1.0" encoding="utf-8"?>
<sst xmlns="http://schemas.openxmlformats.org/spreadsheetml/2006/main" count="9894" uniqueCount="3249">
  <si>
    <t>SkyWater</t>
  </si>
  <si>
    <t>Magic</t>
  </si>
  <si>
    <t>Auto-
generated</t>
  </si>
  <si>
    <t>docs link</t>
  </si>
  <si>
    <t>ruleset</t>
  </si>
  <si>
    <t>layer(s)</t>
  </si>
  <si>
    <t>mask</t>
  </si>
  <si>
    <t>Description</t>
  </si>
  <si>
    <t>Notes</t>
  </si>
  <si>
    <t>x</t>
  </si>
  <si>
    <t>(various)</t>
  </si>
  <si>
    <t>Miscellaneous rules</t>
  </si>
  <si>
    <t>dnwell</t>
  </si>
  <si>
    <t>deep nwell</t>
  </si>
  <si>
    <t>DNWELL</t>
  </si>
  <si>
    <t>Deep N-well</t>
  </si>
  <si>
    <t>nwell</t>
  </si>
  <si>
    <t>NWELL</t>
  </si>
  <si>
    <t>N-well</t>
  </si>
  <si>
    <t>Width of nwell</t>
  </si>
  <si>
    <t>Correctly implemented in magic</t>
  </si>
  <si>
    <t>2a</t>
  </si>
  <si>
    <t>Spacing of nwell</t>
  </si>
  <si>
    <t>pwbm</t>
  </si>
  <si>
    <t>P-well block in UHVI</t>
  </si>
  <si>
    <t>Not yet implemented in magic</t>
  </si>
  <si>
    <t>pwdem</t>
  </si>
  <si>
    <t>Something to do with UHVI</t>
  </si>
  <si>
    <t>hvtp</t>
  </si>
  <si>
    <t>pfethvt,
varhvt,
pdiodehvt</t>
  </si>
  <si>
    <t>HVTP</t>
  </si>
  <si>
    <t>yes</t>
  </si>
  <si>
    <t>Threshold voltage adjustment</t>
  </si>
  <si>
    <t>hvtr</t>
  </si>
  <si>
    <t>For one device only, not yet implemented in magic</t>
  </si>
  <si>
    <t>lvtn</t>
  </si>
  <si>
    <t>lvntm</t>
  </si>
  <si>
    <t>pfetlvt,
nfetlvt,
…</t>
  </si>
  <si>
    <t>LVTM</t>
  </si>
  <si>
    <t>Threshold adjustment block</t>
  </si>
  <si>
    <t>ncm</t>
  </si>
  <si>
    <t>Threshold adjustment for SRAM</t>
  </si>
  <si>
    <t>SRAM cell only, not implemented in magic</t>
  </si>
  <si>
    <t>difftap</t>
  </si>
  <si>
    <t>diff,
tap</t>
  </si>
  <si>
    <t>ndiff,
pdiff,
nsd,
psd</t>
  </si>
  <si>
    <t>DIFF,
TAP</t>
  </si>
  <si>
    <t>Diffusion</t>
  </si>
  <si>
    <t>All drawn layers in magic</t>
  </si>
  <si>
    <t>tunm</t>
  </si>
  <si>
    <t>nsonos</t>
  </si>
  <si>
    <t>SONOS</t>
  </si>
  <si>
    <t>Floating gate</t>
  </si>
  <si>
    <t>Generated around nsonos devices</t>
  </si>
  <si>
    <t>poly</t>
  </si>
  <si>
    <t>Polysilicon</t>
  </si>
  <si>
    <t>rpm</t>
  </si>
  <si>
    <t>xhrpoly</t>
  </si>
  <si>
    <t>RPM</t>
  </si>
  <si>
    <t>Poly resistor implant</t>
  </si>
  <si>
    <t>Generated around poly resistors</t>
  </si>
  <si>
    <t>varac</t>
  </si>
  <si>
    <t>diff,
tap,
poly,
nwell,
hvtp,
licon</t>
  </si>
  <si>
    <t>varactor</t>
  </si>
  <si>
    <t>Varactor (device)</t>
  </si>
  <si>
    <t>photo</t>
  </si>
  <si>
    <t>areaid.po,
diff,
tap,
nwell,
dnwell</t>
  </si>
  <si>
    <t>Photodiode (device)</t>
  </si>
  <si>
    <t>Not yet implemented in magic (maybe fixed layout)</t>
  </si>
  <si>
    <t>npc</t>
  </si>
  <si>
    <t>NPC</t>
  </si>
  <si>
    <t>Nitride poly cut</t>
  </si>
  <si>
    <t>Generated around poly contacts</t>
  </si>
  <si>
    <t>nsd</t>
  </si>
  <si>
    <t>nsdm</t>
  </si>
  <si>
    <t>NPLUS</t>
  </si>
  <si>
    <t>N+ implant</t>
  </si>
  <si>
    <t>Generated around n-type diffusion</t>
  </si>
  <si>
    <t>psd</t>
  </si>
  <si>
    <t>psdm</t>
  </si>
  <si>
    <t>PPLUS</t>
  </si>
  <si>
    <t>P+ implant</t>
  </si>
  <si>
    <t>Generated around p-type diffusion</t>
  </si>
  <si>
    <t>licon</t>
  </si>
  <si>
    <t>pc,
ndc,
pdc,
nsd,
psc</t>
  </si>
  <si>
    <t>CONT</t>
  </si>
  <si>
    <t>Local internconnect contact</t>
  </si>
  <si>
    <t>li</t>
  </si>
  <si>
    <t>li (li1)</t>
  </si>
  <si>
    <t>LI</t>
  </si>
  <si>
    <t>Local internconnect</t>
  </si>
  <si>
    <t>ct</t>
  </si>
  <si>
    <t>mcon</t>
  </si>
  <si>
    <t>MCON</t>
  </si>
  <si>
    <t>Contact</t>
  </si>
  <si>
    <t>capm</t>
  </si>
  <si>
    <t>mimcap</t>
  </si>
  <si>
    <t>CAPM</t>
  </si>
  <si>
    <t>MiM cap 1st plate</t>
  </si>
  <si>
    <t>capm2</t>
  </si>
  <si>
    <t>mimcap2</t>
  </si>
  <si>
    <t>CAPM2</t>
  </si>
  <si>
    <t>MiM cap 2nd plate</t>
  </si>
  <si>
    <t>Not found in SkyWater documentation</t>
  </si>
  <si>
    <t>vpp</t>
  </si>
  <si>
    <t>capacitor:dg (capacitor)</t>
  </si>
  <si>
    <t>CAPID</t>
  </si>
  <si>
    <t>Parallel plate capacitor (device)</t>
  </si>
  <si>
    <t>Not implemented in magic, only in fixed layouts</t>
  </si>
  <si>
    <t>m1</t>
  </si>
  <si>
    <t>met1 (metal 1, metal1)</t>
  </si>
  <si>
    <t>MET1</t>
  </si>
  <si>
    <t>Metal 1</t>
  </si>
  <si>
    <t>via</t>
  </si>
  <si>
    <t>VIA1</t>
  </si>
  <si>
    <t>Via 1</t>
  </si>
  <si>
    <t>m2</t>
  </si>
  <si>
    <t>met2 (metal 2)</t>
  </si>
  <si>
    <t>MET2</t>
  </si>
  <si>
    <t>Metal 2</t>
  </si>
  <si>
    <t>via2</t>
  </si>
  <si>
    <t>VIA2</t>
  </si>
  <si>
    <t>Via 2</t>
  </si>
  <si>
    <t>m3</t>
  </si>
  <si>
    <t>met3 (metal 3)</t>
  </si>
  <si>
    <t>MET3</t>
  </si>
  <si>
    <t>Metal 3</t>
  </si>
  <si>
    <t>via3</t>
  </si>
  <si>
    <t>VIA3</t>
  </si>
  <si>
    <t>Via 3</t>
  </si>
  <si>
    <t>nsm</t>
  </si>
  <si>
    <t>Nitride seal mask</t>
  </si>
  <si>
    <t>Layer in seal ring only, not implemented in magic.</t>
  </si>
  <si>
    <t>indm</t>
  </si>
  <si>
    <t>top_indmMetal</t>
  </si>
  <si>
    <t>Inductor metal</t>
  </si>
  <si>
    <t>Does not exist in the process</t>
  </si>
  <si>
    <t>m4</t>
  </si>
  <si>
    <t>met4</t>
  </si>
  <si>
    <t>MET4</t>
  </si>
  <si>
    <t>Metal 4</t>
  </si>
  <si>
    <t>via4</t>
  </si>
  <si>
    <t>VIA4</t>
  </si>
  <si>
    <t>Via 4</t>
  </si>
  <si>
    <t>m5</t>
  </si>
  <si>
    <t>met5</t>
  </si>
  <si>
    <t>MET5</t>
  </si>
  <si>
    <t>Metal 5</t>
  </si>
  <si>
    <t>pad</t>
  </si>
  <si>
    <t>pad:dg (pad)</t>
  </si>
  <si>
    <t>GLASS</t>
  </si>
  <si>
    <t>Pad passivation (glass) cut</t>
  </si>
  <si>
    <t>rdl</t>
  </si>
  <si>
    <t>Redistribution layer</t>
  </si>
  <si>
    <t>mf</t>
  </si>
  <si>
    <t>(various?)</t>
  </si>
  <si>
    <t>Metal fuse (device)</t>
  </si>
  <si>
    <t>hvi</t>
  </si>
  <si>
    <t>mvndiff,
mvpdiff,
…</t>
  </si>
  <si>
    <t>THKOX</t>
  </si>
  <si>
    <t>Thick oxide implant</t>
  </si>
  <si>
    <t>Generated around all “mv”-type devices</t>
  </si>
  <si>
    <t>hvnwell</t>
  </si>
  <si>
    <t>NWELL,
THKOX</t>
  </si>
  <si>
    <t>High voltage nwell</t>
  </si>
  <si>
    <t>Magic CIF-DRC rule</t>
  </si>
  <si>
    <t>hvdifftap</t>
  </si>
  <si>
    <t>DIFF,
TAP,
THKOX</t>
  </si>
  <si>
    <t>High voltage diff/tap</t>
  </si>
  <si>
    <t>Extra diff/tap rules for high-voltage devices</t>
  </si>
  <si>
    <t>hvpoly</t>
  </si>
  <si>
    <t>mvnfet,
mvpfet,
…</t>
  </si>
  <si>
    <t>POLY,
THKOX</t>
  </si>
  <si>
    <t>High voltage poly</t>
  </si>
  <si>
    <t>Extra poly rules for high-voltage FET devices</t>
  </si>
  <si>
    <t>hvntm</t>
  </si>
  <si>
    <t>mvnfet,
mvrdn,
nndiode,
…</t>
  </si>
  <si>
    <t>HVNTM</t>
  </si>
  <si>
    <t>High voltage FET tip implant</t>
  </si>
  <si>
    <t>Generated around “mv”-type N-diffusion devices</t>
  </si>
  <si>
    <t>denmos</t>
  </si>
  <si>
    <t>diff,
poly,
nwell,
nsdm,
areaid.,
t</t>
  </si>
  <si>
    <t>Depletion NMOS (device)</t>
  </si>
  <si>
    <t>depmos</t>
  </si>
  <si>
    <t>diff,
poly,
psdm,
areaid.mt</t>
  </si>
  <si>
    <t>Depletion PMOS (device)</t>
  </si>
  <si>
    <t>extd</t>
  </si>
  <si>
    <t>diff,
tap,
poly</t>
  </si>
  <si>
    <t>Extended drain (device)</t>
  </si>
  <si>
    <t>hv</t>
  </si>
  <si>
    <t>hvi,
nwell,
diff,
poly</t>
  </si>
  <si>
    <t>High voltage</t>
  </si>
  <si>
    <t>Additional high voltage rules</t>
  </si>
  <si>
    <t>vhvi</t>
  </si>
  <si>
    <t>Very high voltage</t>
  </si>
  <si>
    <t>uhvi</t>
  </si>
  <si>
    <t>Ultra high voltage</t>
  </si>
  <si>
    <t>ulvt</t>
  </si>
  <si>
    <t>areaid.low_vt</t>
  </si>
  <si>
    <t>Ultra high voltage LVT</t>
  </si>
  <si>
    <t>pwres</t>
  </si>
  <si>
    <t>nwell,
dnwell</t>
  </si>
  <si>
    <t>rpw</t>
  </si>
  <si>
    <t>PWRES</t>
  </si>
  <si>
    <t>P-well resistor (device)</t>
  </si>
  <si>
    <t>rfdiode</t>
  </si>
  <si>
    <t>areaid.re</t>
  </si>
  <si>
    <t>RF diode (device)</t>
  </si>
  <si>
    <t>SkyWater - SKY130 GDS layers and descriptions</t>
  </si>
  <si>
    <t>Layer name</t>
  </si>
  <si>
    <t>Purpose</t>
  </si>
  <si>
    <t>GDS layer:datatype</t>
  </si>
  <si>
    <t>diff</t>
  </si>
  <si>
    <t>drawing, text</t>
  </si>
  <si>
    <t>65:20</t>
  </si>
  <si>
    <t>Active (diffusion) area (type opposite of well/substrate underneath)</t>
  </si>
  <si>
    <t>tap</t>
  </si>
  <si>
    <t>drawing</t>
  </si>
  <si>
    <t>65:44</t>
  </si>
  <si>
    <t>Active (diffusion) area (type equal to the well/substrate underneath) (i.e., N+ and P+)</t>
  </si>
  <si>
    <t>64:20</t>
  </si>
  <si>
    <t>N-well region</t>
  </si>
  <si>
    <t>64:18</t>
  </si>
  <si>
    <t>Deep n-well region</t>
  </si>
  <si>
    <t>19:44</t>
  </si>
  <si>
    <t>Regions (in UHVI) blocked from p-well implant (DE MOS devices only)</t>
  </si>
  <si>
    <t>pwde</t>
  </si>
  <si>
    <t>124:20</t>
  </si>
  <si>
    <t>Regions to receive p-well drain-extended implants</t>
  </si>
  <si>
    <t>18:20</t>
  </si>
  <si>
    <t>High-Vt RF transistor implant</t>
  </si>
  <si>
    <t>78:44</t>
  </si>
  <si>
    <t>High-Vt LVPMOS implant</t>
  </si>
  <si>
    <t>ldntm</t>
  </si>
  <si>
    <t>11:44</t>
  </si>
  <si>
    <t>N-tip implant on SONOS devices</t>
  </si>
  <si>
    <t>75:20</t>
  </si>
  <si>
    <t>High voltage (5.0V) thick oxide gate regions</t>
  </si>
  <si>
    <t>80:20</t>
  </si>
  <si>
    <t>SONOS device tunnel implant</t>
  </si>
  <si>
    <t>125:44</t>
  </si>
  <si>
    <t>Low-Vt NMOS device</t>
  </si>
  <si>
    <t>66:20</t>
  </si>
  <si>
    <t>125:20</t>
  </si>
  <si>
    <t>High voltage N-tip implant</t>
  </si>
  <si>
    <t>93:44</t>
  </si>
  <si>
    <t>N+ source/drain implant</t>
  </si>
  <si>
    <t>94:20</t>
  </si>
  <si>
    <t>P+ source/drain implant</t>
  </si>
  <si>
    <t>86:20</t>
  </si>
  <si>
    <t>300 ohms/square polysilicon resistor implant</t>
  </si>
  <si>
    <t>urpm</t>
  </si>
  <si>
    <t>79:20</t>
  </si>
  <si>
    <t>2000 ohms/square polysilicon resistor implant</t>
  </si>
  <si>
    <t>95:20</t>
  </si>
  <si>
    <t>Nitride poly cut (under licon1 areas)</t>
  </si>
  <si>
    <t>licon1</t>
  </si>
  <si>
    <t>66:44</t>
  </si>
  <si>
    <t>Contact to local interconnect</t>
  </si>
  <si>
    <t>li1</t>
  </si>
  <si>
    <t>67:20</t>
  </si>
  <si>
    <t>Local interconnect</t>
  </si>
  <si>
    <t>67:44</t>
  </si>
  <si>
    <t>Contact from local interconnect to metal1</t>
  </si>
  <si>
    <t>met1</t>
  </si>
  <si>
    <t>68:20</t>
  </si>
  <si>
    <t>68:44</t>
  </si>
  <si>
    <t>Contact from metal 1 to metal 2</t>
  </si>
  <si>
    <t>met2</t>
  </si>
  <si>
    <t>69:20</t>
  </si>
  <si>
    <t>69:44</t>
  </si>
  <si>
    <t>Contact from metal 2 to metal 3</t>
  </si>
  <si>
    <t>met3</t>
  </si>
  <si>
    <t>70:20</t>
  </si>
  <si>
    <t>70:44</t>
  </si>
  <si>
    <t>Contact from metal 3 to metal 4</t>
  </si>
  <si>
    <t>71:20</t>
  </si>
  <si>
    <t>71:44</t>
  </si>
  <si>
    <t>Contact from metal 4 to metal 5</t>
  </si>
  <si>
    <t>72:20</t>
  </si>
  <si>
    <t>76:20</t>
  </si>
  <si>
    <t>Passivation cut (opening over pads)</t>
  </si>
  <si>
    <t>61:20</t>
  </si>
  <si>
    <t>89:44</t>
  </si>
  <si>
    <t>MiM capacitor plate over metal 3</t>
  </si>
  <si>
    <t>cap2m</t>
  </si>
  <si>
    <t>97:44</t>
  </si>
  <si>
    <t>MiM capacitor plate over metal 4</t>
  </si>
  <si>
    <t>74:21</t>
  </si>
  <si>
    <t>12V nominal (16V max) node identifier</t>
  </si>
  <si>
    <t>74:22</t>
  </si>
  <si>
    <t>20V nominal node identifier</t>
  </si>
  <si>
    <t>npn</t>
  </si>
  <si>
    <t>82:20</t>
  </si>
  <si>
    <t>Base region identifier for NPN devices</t>
  </si>
  <si>
    <t>inductor</t>
  </si>
  <si>
    <t>82:24</t>
  </si>
  <si>
    <t>Identifier for inductor regions</t>
  </si>
  <si>
    <t>capacitor</t>
  </si>
  <si>
    <t>82:64</t>
  </si>
  <si>
    <t>Identifier for interdigitated (vertical parallel plate (vpp)) capacitors</t>
  </si>
  <si>
    <t>pnp</t>
  </si>
  <si>
    <t>82:44</t>
  </si>
  <si>
    <t>Base nwell region identifier for PNP devices</t>
  </si>
  <si>
    <t>LVS prune</t>
  </si>
  <si>
    <t>84:44</t>
  </si>
  <si>
    <t>Exemption from LVS check (used in e-test modules only)</t>
  </si>
  <si>
    <t>92:44</t>
  </si>
  <si>
    <t>N-core implant</t>
  </si>
  <si>
    <t>padCenter</t>
  </si>
  <si>
    <t>81:20</t>
  </si>
  <si>
    <t>Pad center marker</t>
  </si>
  <si>
    <t>target</t>
  </si>
  <si>
    <t>76:44</t>
  </si>
  <si>
    <t>Metal fuse target</t>
  </si>
  <si>
    <t>areaid.sl</t>
  </si>
  <si>
    <t>identifier</t>
  </si>
  <si>
    <t>81:1</t>
  </si>
  <si>
    <t>Seal ring identifier</t>
  </si>
  <si>
    <t>areaid.ce</t>
  </si>
  <si>
    <t>81:2</t>
  </si>
  <si>
    <t>Memory (SRAM) core cell identifier</t>
  </si>
  <si>
    <t>areaid.fe</t>
  </si>
  <si>
    <t>81:3</t>
  </si>
  <si>
    <t>Pads in padframe identifier</t>
  </si>
  <si>
    <t>areaid.sc</t>
  </si>
  <si>
    <t>81:4</t>
  </si>
  <si>
    <t>Standard cell identifier</t>
  </si>
  <si>
    <t>areaid.sf</t>
  </si>
  <si>
    <t>81:6</t>
  </si>
  <si>
    <t>Signal pad diffusion identifier (for latchup DRC checks)</t>
  </si>
  <si>
    <t>81:7</t>
  </si>
  <si>
    <t>Signal pad well identifier (for latchup DRC checks)</t>
  </si>
  <si>
    <t>areaid.sr</t>
  </si>
  <si>
    <t>81:8</t>
  </si>
  <si>
    <t>Signal pad metal (for latchup DRC checks)</t>
  </si>
  <si>
    <t>areaid.mt</t>
  </si>
  <si>
    <t>81:10</t>
  </si>
  <si>
    <t>Location of e-test modules within the frame</t>
  </si>
  <si>
    <t>areaid.dt</t>
  </si>
  <si>
    <t>81:11</t>
  </si>
  <si>
    <t>Location of dice within the frame</t>
  </si>
  <si>
    <t>areaid.ft</t>
  </si>
  <si>
    <t>81:12</t>
  </si>
  <si>
    <t>Boundary of the frame</t>
  </si>
  <si>
    <t>areaid.ww</t>
  </si>
  <si>
    <t>81:13</t>
  </si>
  <si>
    <t>Waffle window (used to prevent waffle shifting)</t>
  </si>
  <si>
    <t>areaid.ld</t>
  </si>
  <si>
    <t>81:14</t>
  </si>
  <si>
    <t xml:space="preserve">Low tap density (15um between taps) area.  Must be at least 50um from padframe </t>
  </si>
  <si>
    <t>areaid.ns</t>
  </si>
  <si>
    <t>81:15</t>
  </si>
  <si>
    <t>Non-critical side.  Blocks stress DRC rules</t>
  </si>
  <si>
    <t>areaid.ij</t>
  </si>
  <si>
    <t>81:17</t>
  </si>
  <si>
    <t>Identification for areas susceptible to injection</t>
  </si>
  <si>
    <t>areaid.zr</t>
  </si>
  <si>
    <t>81:18</t>
  </si>
  <si>
    <t>Zener diode identifier</t>
  </si>
  <si>
    <t>areaid.ed</t>
  </si>
  <si>
    <t>81:19</t>
  </si>
  <si>
    <t>ESD device identifier</t>
  </si>
  <si>
    <t>areaid.de</t>
  </si>
  <si>
    <t>81:23</t>
  </si>
  <si>
    <t>Diode identifier</t>
  </si>
  <si>
    <t>areaid.rd</t>
  </si>
  <si>
    <t>81:24</t>
  </si>
  <si>
    <t>RDL probe pad (not used in this process)</t>
  </si>
  <si>
    <t>areaid.dn</t>
  </si>
  <si>
    <t>81:50</t>
  </si>
  <si>
    <t>Dead zone (used in seal ring only  for stress DRC)</t>
  </si>
  <si>
    <t>areaid.cr</t>
  </si>
  <si>
    <t>81:51</t>
  </si>
  <si>
    <t>Critical corner (used in seal ring only for stress DRC)</t>
  </si>
  <si>
    <t>areaid.cd</t>
  </si>
  <si>
    <t>81:52</t>
  </si>
  <si>
    <t>Critical side (used in seal ring only for stress DRC)</t>
  </si>
  <si>
    <t>areaid.st</t>
  </si>
  <si>
    <t>81:53</t>
  </si>
  <si>
    <t>Substrate cut.  Idendifies areas to be considered as isolated substrate</t>
  </si>
  <si>
    <t>areaid.op</t>
  </si>
  <si>
    <t>81:54</t>
  </si>
  <si>
    <t>OPC drop.  Block automatic OPC (for fab blocks and lithocal structures)</t>
  </si>
  <si>
    <t>areaid.en</t>
  </si>
  <si>
    <t>81:57</t>
  </si>
  <si>
    <t>Extended drain identifier</t>
  </si>
  <si>
    <t>areaid.en20</t>
  </si>
  <si>
    <t>81:58</t>
  </si>
  <si>
    <t>20V Extended drain identifier</t>
  </si>
  <si>
    <t>areaid.le</t>
  </si>
  <si>
    <t>81:60</t>
  </si>
  <si>
    <t>3.3V native NMOS identifier (absence indicates a 5V native NMOS)</t>
  </si>
  <si>
    <t>areaid.hl</t>
  </si>
  <si>
    <t>81:63</t>
  </si>
  <si>
    <t>HV nwell.  Identifies nwells with thin oxide devices connected to high voltage</t>
  </si>
  <si>
    <t>areaid.sd</t>
  </si>
  <si>
    <t>81:70</t>
  </si>
  <si>
    <t>subcircuit identifier (for LVS extraction)</t>
  </si>
  <si>
    <t>areaid.po</t>
  </si>
  <si>
    <t>81:81</t>
  </si>
  <si>
    <t>Photodiode device identifier</t>
  </si>
  <si>
    <t>areaid.it</t>
  </si>
  <si>
    <t>81:84</t>
  </si>
  <si>
    <t>IP exempt from DFM rules</t>
  </si>
  <si>
    <t>areaid.et</t>
  </si>
  <si>
    <t>81:101</t>
  </si>
  <si>
    <t>e-test module identifier</t>
  </si>
  <si>
    <t>areaid.lvt</t>
  </si>
  <si>
    <t>81:108</t>
  </si>
  <si>
    <t>Low-Vt identifier</t>
  </si>
  <si>
    <t>81:125</t>
  </si>
  <si>
    <t>RF diode identifier</t>
  </si>
  <si>
    <t>fom</t>
  </si>
  <si>
    <t>dummy</t>
  </si>
  <si>
    <t>22:23</t>
  </si>
  <si>
    <t>gate</t>
  </si>
  <si>
    <t>66:9</t>
  </si>
  <si>
    <t>model</t>
  </si>
  <si>
    <t>66:83</t>
  </si>
  <si>
    <t>(Text type)</t>
  </si>
  <si>
    <t>resistor</t>
  </si>
  <si>
    <t>66:13</t>
  </si>
  <si>
    <t>65:13</t>
  </si>
  <si>
    <t>pwell</t>
  </si>
  <si>
    <t>64:13</t>
  </si>
  <si>
    <t>67:13</t>
  </si>
  <si>
    <t>high voltage</t>
  </si>
  <si>
    <t>65:8</t>
  </si>
  <si>
    <t>fuse</t>
  </si>
  <si>
    <t>71:17</t>
  </si>
  <si>
    <t>terminal1</t>
  </si>
  <si>
    <t>82:26</t>
  </si>
  <si>
    <t>terminal2</t>
  </si>
  <si>
    <t>82:27</t>
  </si>
  <si>
    <t>terminal3</t>
  </si>
  <si>
    <t>82:28</t>
  </si>
  <si>
    <t>block</t>
  </si>
  <si>
    <t>67:10</t>
  </si>
  <si>
    <t>68:10</t>
  </si>
  <si>
    <t>69:10</t>
  </si>
  <si>
    <t>70:10</t>
  </si>
  <si>
    <t>71:10</t>
  </si>
  <si>
    <t>72:10</t>
  </si>
  <si>
    <t>prBndry</t>
  </si>
  <si>
    <t>boundary</t>
  </si>
  <si>
    <t>235:4</t>
  </si>
  <si>
    <t>65:4</t>
  </si>
  <si>
    <t>65:60</t>
  </si>
  <si>
    <t>67:60</t>
  </si>
  <si>
    <t>66:4</t>
  </si>
  <si>
    <t>68:60</t>
  </si>
  <si>
    <t>69:60</t>
  </si>
  <si>
    <t>70:60</t>
  </si>
  <si>
    <t>71:60</t>
  </si>
  <si>
    <t>label</t>
  </si>
  <si>
    <t>67:5</t>
  </si>
  <si>
    <t>68:5</t>
  </si>
  <si>
    <t>69:5</t>
  </si>
  <si>
    <t>70:5</t>
  </si>
  <si>
    <t>71:5</t>
  </si>
  <si>
    <t>72:5</t>
  </si>
  <si>
    <t>66:5</t>
  </si>
  <si>
    <t>65:6</t>
  </si>
  <si>
    <t>64:59</t>
  </si>
  <si>
    <t>(Text and data type)</t>
  </si>
  <si>
    <t>pwelliso</t>
  </si>
  <si>
    <t>44:5</t>
  </si>
  <si>
    <t>76:5</t>
  </si>
  <si>
    <t>65:5</t>
  </si>
  <si>
    <t>64:5</t>
  </si>
  <si>
    <t>82:25</t>
  </si>
  <si>
    <t>text</t>
  </si>
  <si>
    <t>83:44</t>
  </si>
  <si>
    <t>net</t>
  </si>
  <si>
    <t>67:23</t>
  </si>
  <si>
    <t>68:23</t>
  </si>
  <si>
    <t>69:23</t>
  </si>
  <si>
    <t>70:23</t>
  </si>
  <si>
    <t>71:23</t>
  </si>
  <si>
    <t>72:23</t>
  </si>
  <si>
    <t>66:23</t>
  </si>
  <si>
    <t>65:23</t>
  </si>
  <si>
    <t>pin</t>
  </si>
  <si>
    <t>67:16</t>
  </si>
  <si>
    <t>(Text and data)</t>
  </si>
  <si>
    <t>68:16</t>
  </si>
  <si>
    <t>69:16</t>
  </si>
  <si>
    <t>70:16</t>
  </si>
  <si>
    <t>71:16</t>
  </si>
  <si>
    <t>72:16</t>
  </si>
  <si>
    <t>66:16</t>
  </si>
  <si>
    <t>65:16</t>
  </si>
  <si>
    <t>64:16</t>
  </si>
  <si>
    <t>76:16</t>
  </si>
  <si>
    <t>122:16</t>
  </si>
  <si>
    <t>44:16</t>
  </si>
  <si>
    <t>64:0</t>
  </si>
  <si>
    <t>66:0</t>
  </si>
  <si>
    <t>67:0</t>
  </si>
  <si>
    <t>68:0</t>
  </si>
  <si>
    <t>69:0</t>
  </si>
  <si>
    <t>70:0</t>
  </si>
  <si>
    <t>71:0</t>
  </si>
  <si>
    <t>72:0</t>
  </si>
  <si>
    <t>76:0</t>
  </si>
  <si>
    <t>122:0</t>
  </si>
  <si>
    <t>cut</t>
  </si>
  <si>
    <t>65:14</t>
  </si>
  <si>
    <t>66:14</t>
  </si>
  <si>
    <t>67:14</t>
  </si>
  <si>
    <t>68:14</t>
  </si>
  <si>
    <t>69:14</t>
  </si>
  <si>
    <t>70:14</t>
  </si>
  <si>
    <t>71:14</t>
  </si>
  <si>
    <t>72:14</t>
  </si>
  <si>
    <t>probe</t>
  </si>
  <si>
    <t>72:25</t>
  </si>
  <si>
    <t>71:25</t>
  </si>
  <si>
    <t>70:25</t>
  </si>
  <si>
    <t>69:25</t>
  </si>
  <si>
    <t>68:25</t>
  </si>
  <si>
    <t>67:25</t>
  </si>
  <si>
    <t>66:25</t>
  </si>
  <si>
    <t>short</t>
  </si>
  <si>
    <t>66:15</t>
  </si>
  <si>
    <t>67:15</t>
  </si>
  <si>
    <t>68:15</t>
  </si>
  <si>
    <t>69:15</t>
  </si>
  <si>
    <t>70:15</t>
  </si>
  <si>
    <t>71:15</t>
  </si>
  <si>
    <t>72:15</t>
  </si>
  <si>
    <t>Mask level data</t>
  </si>
  <si>
    <t>cncm</t>
  </si>
  <si>
    <t>17:0</t>
  </si>
  <si>
    <t>N-core implant mask</t>
  </si>
  <si>
    <t>crpm</t>
  </si>
  <si>
    <t>96:0</t>
  </si>
  <si>
    <t>Resistor Protect mask</t>
  </si>
  <si>
    <t>cpdm</t>
  </si>
  <si>
    <t>37:0</t>
  </si>
  <si>
    <t>Pad mask</t>
  </si>
  <si>
    <t>cnsm</t>
  </si>
  <si>
    <t>22:0</t>
  </si>
  <si>
    <t>cmm5</t>
  </si>
  <si>
    <t>59:0</t>
  </si>
  <si>
    <t>Metal 5 mask</t>
  </si>
  <si>
    <t>cviam4</t>
  </si>
  <si>
    <t>58:0</t>
  </si>
  <si>
    <t>Via 4 mask</t>
  </si>
  <si>
    <t>cmm4</t>
  </si>
  <si>
    <t>51:0</t>
  </si>
  <si>
    <t>Metal 4 mask</t>
  </si>
  <si>
    <t>cviam3</t>
  </si>
  <si>
    <t>50:0</t>
  </si>
  <si>
    <t>Via 3 mask</t>
  </si>
  <si>
    <t>cmm3</t>
  </si>
  <si>
    <t>34:0</t>
  </si>
  <si>
    <t>Metal 3 mask</t>
  </si>
  <si>
    <t>cviam2</t>
  </si>
  <si>
    <t>44:0</t>
  </si>
  <si>
    <t>Via 2 mask</t>
  </si>
  <si>
    <t>cmm2</t>
  </si>
  <si>
    <t>41:0</t>
  </si>
  <si>
    <t>Metal 2 mask</t>
  </si>
  <si>
    <t>cviam</t>
  </si>
  <si>
    <t>40:0</t>
  </si>
  <si>
    <t>Via mask</t>
  </si>
  <si>
    <t>cmm1</t>
  </si>
  <si>
    <t>36:0</t>
  </si>
  <si>
    <t>Metal 1 mask</t>
  </si>
  <si>
    <t>ctm1</t>
  </si>
  <si>
    <t>35:0</t>
  </si>
  <si>
    <t>Contact mask</t>
  </si>
  <si>
    <t>cli1m</t>
  </si>
  <si>
    <t>56:0</t>
  </si>
  <si>
    <t>Local interconnect mask</t>
  </si>
  <si>
    <t>clicm1</t>
  </si>
  <si>
    <t>43:0</t>
  </si>
  <si>
    <t>Local interconnect contact mask</t>
  </si>
  <si>
    <t>cpsdm</t>
  </si>
  <si>
    <t>32:0</t>
  </si>
  <si>
    <t>P+ Implant mask</t>
  </si>
  <si>
    <t>cnsdm</t>
  </si>
  <si>
    <t>30:0</t>
  </si>
  <si>
    <t>N+ Implant mask</t>
  </si>
  <si>
    <t>cldntm</t>
  </si>
  <si>
    <t>11:0</t>
  </si>
  <si>
    <t>Lightly-doped N-tip implant mask</t>
  </si>
  <si>
    <t>cnpc</t>
  </si>
  <si>
    <t>49:0</t>
  </si>
  <si>
    <t>Nitride poly cut mask</t>
  </si>
  <si>
    <t>chvntm</t>
  </si>
  <si>
    <t>39:0</t>
  </si>
  <si>
    <t>High voltage N-tip implant mask</t>
  </si>
  <si>
    <t>cntm</t>
  </si>
  <si>
    <t>27:0</t>
  </si>
  <si>
    <t>N-tip implant mask</t>
  </si>
  <si>
    <t>cp1m</t>
  </si>
  <si>
    <t>28:0</t>
  </si>
  <si>
    <t>Poly 1 mask</t>
  </si>
  <si>
    <t>clvom</t>
  </si>
  <si>
    <t>46:0</t>
  </si>
  <si>
    <t>Low Voltage oxide mask</t>
  </si>
  <si>
    <t>conom</t>
  </si>
  <si>
    <t>88:0</t>
  </si>
  <si>
    <t>ONO Mask</t>
  </si>
  <si>
    <t>ctunm</t>
  </si>
  <si>
    <t>20:0</t>
  </si>
  <si>
    <t>Tunnel mask</t>
  </si>
  <si>
    <t>chvtrm</t>
  </si>
  <si>
    <t>98:0</t>
  </si>
  <si>
    <t>HLow VT PCh Radio mask</t>
  </si>
  <si>
    <t>chvtpm</t>
  </si>
  <si>
    <t>97:0</t>
  </si>
  <si>
    <t>High Vt Pch mask</t>
  </si>
  <si>
    <t>clvtnm</t>
  </si>
  <si>
    <t>25:0</t>
  </si>
  <si>
    <t>Low Vt Nch mask</t>
  </si>
  <si>
    <t>cnwm</t>
  </si>
  <si>
    <t>21:0</t>
  </si>
  <si>
    <t>Nwell mask</t>
  </si>
  <si>
    <t>cdnm</t>
  </si>
  <si>
    <t>48:0</t>
  </si>
  <si>
    <t>Deep nwell mask</t>
  </si>
  <si>
    <t>cfom</t>
  </si>
  <si>
    <t>23:0</t>
  </si>
  <si>
    <t>Field oxide mask</t>
  </si>
  <si>
    <t>22:20</t>
  </si>
  <si>
    <t>25:44</t>
  </si>
  <si>
    <t>88:44</t>
  </si>
  <si>
    <t>87:44</t>
  </si>
  <si>
    <t>45:20</t>
  </si>
  <si>
    <t>26:20</t>
  </si>
  <si>
    <t>38:20</t>
  </si>
  <si>
    <t>44:20</t>
  </si>
  <si>
    <t>29:20</t>
  </si>
  <si>
    <t>31:20</t>
  </si>
  <si>
    <t>115:44</t>
  </si>
  <si>
    <t>112:20</t>
  </si>
  <si>
    <t>117:20</t>
  </si>
  <si>
    <t>96:44</t>
  </si>
  <si>
    <t>mask add</t>
  </si>
  <si>
    <t>26:21</t>
  </si>
  <si>
    <t>25:43</t>
  </si>
  <si>
    <t>97:43</t>
  </si>
  <si>
    <t>115:43</t>
  </si>
  <si>
    <t>106:43</t>
  </si>
  <si>
    <t>31:21</t>
  </si>
  <si>
    <t>29:21</t>
  </si>
  <si>
    <t>33:43</t>
  </si>
  <si>
    <t>22:21</t>
  </si>
  <si>
    <t>mask drop</t>
  </si>
  <si>
    <t>26:22</t>
  </si>
  <si>
    <t>25:42</t>
  </si>
  <si>
    <t>97:42</t>
  </si>
  <si>
    <t>115:42</t>
  </si>
  <si>
    <t>106:42</t>
  </si>
  <si>
    <t>31:22</t>
  </si>
  <si>
    <t>29:22</t>
  </si>
  <si>
    <t>33:42</t>
  </si>
  <si>
    <t>22:22</t>
  </si>
  <si>
    <t>waffle drop</t>
  </si>
  <si>
    <t>112:4</t>
  </si>
  <si>
    <t>107:24</t>
  </si>
  <si>
    <t>105:52</t>
  </si>
  <si>
    <t>62:24</t>
  </si>
  <si>
    <t>33:24</t>
  </si>
  <si>
    <t>22:24</t>
  </si>
  <si>
    <t>117:4</t>
  </si>
  <si>
    <t>Layer resistances and interlayer parasitic capacitances (typical process corner)</t>
  </si>
  <si>
    <t>Layer</t>
  </si>
  <si>
    <t>Resistance (mohms/sq)</t>
  </si>
  <si>
    <t>Parallel plate capactitance to substrate (aF/um^2)</t>
  </si>
  <si>
    <t>Sidewall capacitance at 1um separation (aF/um)</t>
  </si>
  <si>
    <t>Fringe capacitance to substrate (aF/um)</t>
  </si>
  <si>
    <t>Poly</t>
  </si>
  <si>
    <t>Metal1</t>
  </si>
  <si>
    <t>Metal2</t>
  </si>
  <si>
    <t>Metal3</t>
  </si>
  <si>
    <t>Metal4</t>
  </si>
  <si>
    <t>Metal5</t>
  </si>
  <si>
    <t>Interlayer parallel plate capacitance (aF/um^2)</t>
  </si>
  <si>
    <t>Interlayer fringe capacitance (downward direction) (aF/um)</t>
  </si>
  <si>
    <t>Interlayer fringe capacitance (upward direction) (aF/um)</t>
  </si>
  <si>
    <t>NOTES:</t>
  </si>
  <si>
    <t>Parallel plate capacitances are constants and copied from the Calibre PEX decks.</t>
  </si>
  <si>
    <t>Fringe capacitances are a constant value per unit length and are an approximation of the equations in the Calibre deck.</t>
  </si>
  <si>
    <t xml:space="preserve">    Determined by creating a layout with a 5um x 10um rectangle of each layer over or under a much larger rectangle of the other layer.</t>
  </si>
  <si>
    <t xml:space="preserve">    This layout was extracted by Calibre, and the fringe capacitance computed from the total given minus the parallel plate capacitance.</t>
  </si>
  <si>
    <t xml:space="preserve">   "upward direction" means that the larger plate is above the 5um x 10um plate.  "downward direction" means that the larger plate is</t>
  </si>
  <si>
    <t xml:space="preserve">    below the 5um x 10um plate.  The layer in the first column is always the layer with the 5um x 10um plate.</t>
  </si>
  <si>
    <t>Sidewall capacitances are a constant value per unit length computed at a separation of 1um.  For other separations, value is adjusted per a 1/r relationship</t>
  </si>
  <si>
    <t xml:space="preserve">    Determined by creating a layout with two parallel lines of each layer at 5um width and 32um length, separated by 1um</t>
  </si>
  <si>
    <t xml:space="preserve">    This layout was extracted by Calibre, and the sidewall capacitance computed from the total given divided by the 32um length.</t>
  </si>
  <si>
    <t>All values represent the typical process corner for resistance and capacitance.</t>
  </si>
  <si>
    <t>Additional layer resistivities (mohms/square)</t>
  </si>
  <si>
    <t>Deep nwell</t>
  </si>
  <si>
    <t>Pwell (in deep nwell)</t>
  </si>
  <si>
    <t>Nwell</t>
  </si>
  <si>
    <t>N-diffusion</t>
  </si>
  <si>
    <t>P-diffusion</t>
  </si>
  <si>
    <t>HV N-diffusion</t>
  </si>
  <si>
    <t>HV P-diffusion</t>
  </si>
  <si>
    <t>XHR poly resistor</t>
  </si>
  <si>
    <t>UHR poly resistor</t>
  </si>
  <si>
    <t>LICON contact (poly)</t>
  </si>
  <si>
    <t>LICON contact (ndiff)</t>
  </si>
  <si>
    <t>LICON contact (pdiff)</t>
  </si>
  <si>
    <t>MCON contact</t>
  </si>
  <si>
    <t>VIA</t>
  </si>
  <si>
    <t>Electromigration rules (estimated)</t>
  </si>
  <si>
    <t>(unknown)</t>
  </si>
  <si>
    <t>0.65 mA/um</t>
  </si>
  <si>
    <t>1.50 mA/um</t>
  </si>
  <si>
    <t>2.30 mA/um</t>
  </si>
  <si>
    <t>Layer resistances and interlayer parasitic capacitances (typical process corner), ReRAM process</t>
  </si>
  <si>
    <t>Note:  ReRAM adds 0.295um height between metal1 and metal2.  All values metal2 and up are adjusted from the base Sky130 process.</t>
  </si>
  <si>
    <t>Fields marked in YELLOW were recalculated based on the layer height difference</t>
  </si>
  <si>
    <t>Fields marked in ORANGE are estimated based on the layer height difference</t>
  </si>
  <si>
    <t>ReRAM devices are placed between metal1 and metal2.  VIA without ReRAM is double height, therefore double resistance.</t>
  </si>
  <si>
    <t>ReRAM VIA bottom = 4500;  ReRAM VIA top = 4500</t>
  </si>
  <si>
    <t>MAGIC Key</t>
  </si>
  <si>
    <t>Magic Type</t>
  </si>
  <si>
    <t>MAGIC Name</t>
  </si>
  <si>
    <t>Map ID</t>
  </si>
  <si>
    <t>Map P1</t>
  </si>
  <si>
    <t>Layer ID</t>
  </si>
  <si>
    <t>data</t>
  </si>
  <si>
    <t>DIFF</t>
  </si>
  <si>
    <t>TAP</t>
  </si>
  <si>
    <t>LVTN</t>
  </si>
  <si>
    <t>TUNM</t>
  </si>
  <si>
    <t>POLY</t>
  </si>
  <si>
    <t>PSDM</t>
  </si>
  <si>
    <t>NSDM</t>
  </si>
  <si>
    <t>LICON1</t>
  </si>
  <si>
    <t>LI1</t>
  </si>
  <si>
    <t>LI1T</t>
  </si>
  <si>
    <t>LI1P</t>
  </si>
  <si>
    <t>MET1T</t>
  </si>
  <si>
    <t>MET1P</t>
  </si>
  <si>
    <t>MET2T</t>
  </si>
  <si>
    <t>MET2P</t>
  </si>
  <si>
    <t>MET3T</t>
  </si>
  <si>
    <t>MET3P</t>
  </si>
  <si>
    <t>MET4T</t>
  </si>
  <si>
    <t>MET4P</t>
  </si>
  <si>
    <t>MET5T</t>
  </si>
  <si>
    <t>MET5P</t>
  </si>
  <si>
    <t>PAD</t>
  </si>
  <si>
    <t>PADT</t>
  </si>
  <si>
    <t>PADP</t>
  </si>
  <si>
    <t>BOUND</t>
  </si>
  <si>
    <t>TEXT</t>
  </si>
  <si>
    <t>HVTR</t>
  </si>
  <si>
    <t>NCM</t>
  </si>
  <si>
    <t>NSM</t>
  </si>
  <si>
    <t>VHVI</t>
  </si>
  <si>
    <t>LDNTM</t>
  </si>
  <si>
    <t>PMM</t>
  </si>
  <si>
    <t>PNP</t>
  </si>
  <si>
    <t>CAP</t>
  </si>
  <si>
    <t>IND</t>
  </si>
  <si>
    <t>POLYRES</t>
  </si>
  <si>
    <t>DIFFRES</t>
  </si>
  <si>
    <t>DIODE</t>
  </si>
  <si>
    <t>MAGIC Lookup</t>
  </si>
  <si>
    <t>Processed Name</t>
  </si>
  <si>
    <t>Processed Description</t>
  </si>
  <si>
    <t>Status</t>
  </si>
  <si>
    <t>Legacy Name</t>
  </si>
  <si>
    <t>Map Type</t>
  </si>
  <si>
    <t>GDS Layer</t>
  </si>
  <si>
    <t>GDS Purpose</t>
  </si>
  <si>
    <t>MAGIC CIF Input</t>
  </si>
  <si>
    <t>MAGIC Notes</t>
  </si>
  <si>
    <t>in use</t>
  </si>
  <si>
    <t>LDNTMmk</t>
  </si>
  <si>
    <t>cldntm mask</t>
  </si>
  <si>
    <t>ldntm drawing</t>
  </si>
  <si>
    <t>cncmMask</t>
  </si>
  <si>
    <t>cncm mask</t>
  </si>
  <si>
    <t>hvtr drawing</t>
  </si>
  <si>
    <t>pwbm drawing</t>
  </si>
  <si>
    <t>TUNMmk</t>
  </si>
  <si>
    <t>ctunm mask</t>
  </si>
  <si>
    <t>NWMmk</t>
  </si>
  <si>
    <t>cnwm mask</t>
  </si>
  <si>
    <t>NSMmk</t>
  </si>
  <si>
    <t>cnsm mask</t>
  </si>
  <si>
    <t>cfom drawing</t>
  </si>
  <si>
    <t>FOMadd</t>
  </si>
  <si>
    <t>cfom maskAdd</t>
  </si>
  <si>
    <t>FOMdrop</t>
  </si>
  <si>
    <t>cfom maskDrop</t>
  </si>
  <si>
    <t>fomDummyDRC</t>
  </si>
  <si>
    <t>fom dummy</t>
  </si>
  <si>
    <t>cfomWaffleDrop</t>
  </si>
  <si>
    <t>cfom waffleDrop</t>
  </si>
  <si>
    <t>FOMmk</t>
  </si>
  <si>
    <t>cfom mask</t>
  </si>
  <si>
    <t>LVTNMmk</t>
  </si>
  <si>
    <t>clvtnm mask</t>
  </si>
  <si>
    <t>LVTNMdrop</t>
  </si>
  <si>
    <t>clvtnm maskDrop</t>
  </si>
  <si>
    <t>LVTNMadd</t>
  </si>
  <si>
    <t>clvtnm maskAdd</t>
  </si>
  <si>
    <t>clvtnm drawing</t>
  </si>
  <si>
    <t>cntm drawing</t>
  </si>
  <si>
    <t>NTMadd</t>
  </si>
  <si>
    <t>cntm maskAdd</t>
  </si>
  <si>
    <t>NTMdrop</t>
  </si>
  <si>
    <t>cntm maskDrop</t>
  </si>
  <si>
    <t>NTMmk</t>
  </si>
  <si>
    <t>cntm mask</t>
  </si>
  <si>
    <t>P1Mmk</t>
  </si>
  <si>
    <t>cp1m mask</t>
  </si>
  <si>
    <t>cnsdm drawing</t>
  </si>
  <si>
    <t>NSDMadd</t>
  </si>
  <si>
    <t>cnsdm maskAdd</t>
  </si>
  <si>
    <t>NSDMdrop</t>
  </si>
  <si>
    <t>cnsdm maskDrop</t>
  </si>
  <si>
    <t>NSDMmk</t>
  </si>
  <si>
    <t>cnsdm mask</t>
  </si>
  <si>
    <t>cpsdm drawing</t>
  </si>
  <si>
    <t>PSDMadd</t>
  </si>
  <si>
    <t>cpsdm maskAdd</t>
  </si>
  <si>
    <t>PSDMdrop</t>
  </si>
  <si>
    <t>cpsdm maskDrop</t>
  </si>
  <si>
    <t>PSDMmk</t>
  </si>
  <si>
    <t>cpsdm mask</t>
  </si>
  <si>
    <t>cp1mWaffleDrop</t>
  </si>
  <si>
    <t>cp1m waffleDrop</t>
  </si>
  <si>
    <t>P1Mdrop</t>
  </si>
  <si>
    <t>cp1m maskDrop</t>
  </si>
  <si>
    <t>P1Madd</t>
  </si>
  <si>
    <t>cp1m maskAdd</t>
  </si>
  <si>
    <t>MM3mk</t>
  </si>
  <si>
    <t>cmm3 mask</t>
  </si>
  <si>
    <t>CTM1mk</t>
  </si>
  <si>
    <t>cctm1 mask</t>
  </si>
  <si>
    <t>MM1mk</t>
  </si>
  <si>
    <t>cmm1 mask</t>
  </si>
  <si>
    <t>PDMmk</t>
  </si>
  <si>
    <t>cpdm mask</t>
  </si>
  <si>
    <t>chvntm drawing</t>
  </si>
  <si>
    <t>HVNTMmk</t>
  </si>
  <si>
    <t>chvntm mask</t>
  </si>
  <si>
    <t>VIMmk</t>
  </si>
  <si>
    <t>cviam mask</t>
  </si>
  <si>
    <t>MM2mk</t>
  </si>
  <si>
    <t>cmm2 mask</t>
  </si>
  <si>
    <t>LICM1mk</t>
  </si>
  <si>
    <t>clicm1 mask</t>
  </si>
  <si>
    <t>VIM2mk</t>
  </si>
  <si>
    <t>cviam2 mask</t>
  </si>
  <si>
    <t>cnpc drawing</t>
  </si>
  <si>
    <t>clvom drawing</t>
  </si>
  <si>
    <t>LVOMmk</t>
  </si>
  <si>
    <t>clvom mask</t>
  </si>
  <si>
    <t>DNMmk</t>
  </si>
  <si>
    <t>cdnm mask</t>
  </si>
  <si>
    <t>NPCMmk</t>
  </si>
  <si>
    <t>cnpc mask</t>
  </si>
  <si>
    <t>VIM3mk</t>
  </si>
  <si>
    <t>cviam3 mask</t>
  </si>
  <si>
    <t>MM4mk</t>
  </si>
  <si>
    <t>cmm4 mask</t>
  </si>
  <si>
    <t>LI1Mmk</t>
  </si>
  <si>
    <t>cli1m mask</t>
  </si>
  <si>
    <t>VIM4mk</t>
  </si>
  <si>
    <t>cviam4 mask</t>
  </si>
  <si>
    <t>MM5mk</t>
  </si>
  <si>
    <t>cmm5 mask</t>
  </si>
  <si>
    <t>nsm drawing</t>
  </si>
  <si>
    <t>cmm1WaffleDrop</t>
  </si>
  <si>
    <t>cmm1 waffleDrop</t>
  </si>
  <si>
    <t>nwellpt</t>
  </si>
  <si>
    <t>nwell pin</t>
  </si>
  <si>
    <t>nwellLabel</t>
  </si>
  <si>
    <t>nwell label</t>
  </si>
  <si>
    <t>pwell res</t>
  </si>
  <si>
    <t>dnwell drawing</t>
  </si>
  <si>
    <t>nwell drawing</t>
  </si>
  <si>
    <t>pwellLabel</t>
  </si>
  <si>
    <t>pwell label</t>
  </si>
  <si>
    <t>pwelltt</t>
  </si>
  <si>
    <t>diffBndry</t>
  </si>
  <si>
    <t>diff boundary</t>
  </si>
  <si>
    <t>tapLabel</t>
  </si>
  <si>
    <t>tap label</t>
  </si>
  <si>
    <t>diffLabel</t>
  </si>
  <si>
    <t>diff label</t>
  </si>
  <si>
    <t>difftt</t>
  </si>
  <si>
    <t>diffhvp</t>
  </si>
  <si>
    <t>diff hv</t>
  </si>
  <si>
    <t>diffres</t>
  </si>
  <si>
    <t>diff res</t>
  </si>
  <si>
    <t>diffPin</t>
  </si>
  <si>
    <t>diff pin</t>
  </si>
  <si>
    <t>diff drawing</t>
  </si>
  <si>
    <t>diff net</t>
  </si>
  <si>
    <t>tap drawing</t>
  </si>
  <si>
    <t>tapBndry</t>
  </si>
  <si>
    <t>tap boundary</t>
  </si>
  <si>
    <t>polypt</t>
  </si>
  <si>
    <t>poly pin</t>
  </si>
  <si>
    <t>polyBndry</t>
  </si>
  <si>
    <t>poly boundary</t>
  </si>
  <si>
    <t>polyLabel</t>
  </si>
  <si>
    <t>poly label</t>
  </si>
  <si>
    <t>polytt</t>
  </si>
  <si>
    <t>polyGate</t>
  </si>
  <si>
    <t>poly gate</t>
  </si>
  <si>
    <t>polyres</t>
  </si>
  <si>
    <t>poly res</t>
  </si>
  <si>
    <t>poly_pin</t>
  </si>
  <si>
    <t>poly drawing</t>
  </si>
  <si>
    <t>poly net</t>
  </si>
  <si>
    <t>licon1 drawing</t>
  </si>
  <si>
    <t>polyModel</t>
  </si>
  <si>
    <t>poly model</t>
  </si>
  <si>
    <t>li1pt</t>
  </si>
  <si>
    <t>li1 pin</t>
  </si>
  <si>
    <t>li1tt</t>
  </si>
  <si>
    <t>li1 label</t>
  </si>
  <si>
    <t>XXXX</t>
  </si>
  <si>
    <t>li1Block</t>
  </si>
  <si>
    <t>li1 blockage</t>
  </si>
  <si>
    <t>li1res</t>
  </si>
  <si>
    <t>li1 res</t>
  </si>
  <si>
    <t>li1_pin</t>
  </si>
  <si>
    <t>XXX</t>
  </si>
  <si>
    <t>li1 drawing</t>
  </si>
  <si>
    <t>li1 net</t>
  </si>
  <si>
    <t>mcon drawing</t>
  </si>
  <si>
    <t>mconBndry</t>
  </si>
  <si>
    <t>mcon boundary</t>
  </si>
  <si>
    <t>met1pt</t>
  </si>
  <si>
    <t>met1 pin</t>
  </si>
  <si>
    <t>met1Label</t>
  </si>
  <si>
    <t>met1 label</t>
  </si>
  <si>
    <t>met1tt</t>
  </si>
  <si>
    <t>met1Block</t>
  </si>
  <si>
    <t>met1 blockage</t>
  </si>
  <si>
    <t>met1_pin</t>
  </si>
  <si>
    <t>met1 drawing</t>
  </si>
  <si>
    <t>met1 net</t>
  </si>
  <si>
    <t>via drawing</t>
  </si>
  <si>
    <t>viaBndry</t>
  </si>
  <si>
    <t>via boundary</t>
  </si>
  <si>
    <t>met2pt</t>
  </si>
  <si>
    <t>met2 pin</t>
  </si>
  <si>
    <t>met2Label</t>
  </si>
  <si>
    <t>met2 label</t>
  </si>
  <si>
    <t>met2tt</t>
  </si>
  <si>
    <t>met2Block</t>
  </si>
  <si>
    <t>met2 blockage</t>
  </si>
  <si>
    <t>met2_pin</t>
  </si>
  <si>
    <t>met2 drawing</t>
  </si>
  <si>
    <t>met2 net</t>
  </si>
  <si>
    <t>via2 drawing</t>
  </si>
  <si>
    <t>via2Bndry</t>
  </si>
  <si>
    <t>via2 boundary</t>
  </si>
  <si>
    <t>met3pt</t>
  </si>
  <si>
    <t>met3 pin</t>
  </si>
  <si>
    <t>met3Label</t>
  </si>
  <si>
    <t>met3 label</t>
  </si>
  <si>
    <t>met3tt</t>
  </si>
  <si>
    <t>met3Block</t>
  </si>
  <si>
    <t>met3 blockage</t>
  </si>
  <si>
    <t>met3_pin</t>
  </si>
  <si>
    <t>met3 drawing</t>
  </si>
  <si>
    <t>met3 net</t>
  </si>
  <si>
    <t>metop1</t>
  </si>
  <si>
    <t>met3 option1</t>
  </si>
  <si>
    <t>metop2</t>
  </si>
  <si>
    <t>met3 option2</t>
  </si>
  <si>
    <t>metop3</t>
  </si>
  <si>
    <t>met3 option3</t>
  </si>
  <si>
    <t>metop4</t>
  </si>
  <si>
    <t>met3 option4</t>
  </si>
  <si>
    <t>metop5</t>
  </si>
  <si>
    <t>met3 option5</t>
  </si>
  <si>
    <t>metop6</t>
  </si>
  <si>
    <t>met3 option6</t>
  </si>
  <si>
    <t>metop7</t>
  </si>
  <si>
    <t>met3 option7</t>
  </si>
  <si>
    <t>metop8</t>
  </si>
  <si>
    <t>met3 option8</t>
  </si>
  <si>
    <t>via3 drawing</t>
  </si>
  <si>
    <t>via3Bndry</t>
  </si>
  <si>
    <t>via3 boundary</t>
  </si>
  <si>
    <t>met4pt</t>
  </si>
  <si>
    <t>met4 pin</t>
  </si>
  <si>
    <t>met4Label</t>
  </si>
  <si>
    <t>met4 label</t>
  </si>
  <si>
    <t>met4tt</t>
  </si>
  <si>
    <t>met4Block</t>
  </si>
  <si>
    <t>met4 blockage</t>
  </si>
  <si>
    <t>met4_pin</t>
  </si>
  <si>
    <t>met4 fuse</t>
  </si>
  <si>
    <t>met4 drawing</t>
  </si>
  <si>
    <t>met4 net</t>
  </si>
  <si>
    <t>via4 drawing</t>
  </si>
  <si>
    <t>via4Bndry</t>
  </si>
  <si>
    <t>via4 boundary</t>
  </si>
  <si>
    <t>met5pt</t>
  </si>
  <si>
    <t>met5 pin</t>
  </si>
  <si>
    <t>met5Label</t>
  </si>
  <si>
    <t>met5 label</t>
  </si>
  <si>
    <t>met5tt</t>
  </si>
  <si>
    <t>met5Block</t>
  </si>
  <si>
    <t>met5 blockage</t>
  </si>
  <si>
    <t>met5_pin</t>
  </si>
  <si>
    <t>met5 drawing</t>
  </si>
  <si>
    <t>met5 net</t>
  </si>
  <si>
    <t>rdl drawing</t>
  </si>
  <si>
    <t>vhvi drawing</t>
  </si>
  <si>
    <t>uhvi drawing</t>
  </si>
  <si>
    <t>hvi drawing</t>
  </si>
  <si>
    <t>padpt</t>
  </si>
  <si>
    <t>pad pin</t>
  </si>
  <si>
    <t>padText</t>
  </si>
  <si>
    <t>pad label</t>
  </si>
  <si>
    <t>pad_pin</t>
  </si>
  <si>
    <t>pad drawing</t>
  </si>
  <si>
    <t>padtt</t>
  </si>
  <si>
    <t>target drawing</t>
  </si>
  <si>
    <t>pmm2</t>
  </si>
  <si>
    <t>pmm2 drawing</t>
  </si>
  <si>
    <t>hvtp drawing</t>
  </si>
  <si>
    <t>urpm drawing</t>
  </si>
  <si>
    <t>tunm drawing</t>
  </si>
  <si>
    <t>SEALID</t>
  </si>
  <si>
    <t>areaid seal</t>
  </si>
  <si>
    <t>COREID</t>
  </si>
  <si>
    <t>areaid core</t>
  </si>
  <si>
    <t>FRAMEID</t>
  </si>
  <si>
    <t>areaid frame</t>
  </si>
  <si>
    <t>STDCID</t>
  </si>
  <si>
    <t>areaid standardc</t>
  </si>
  <si>
    <t>moduleCutAREA</t>
  </si>
  <si>
    <t>areaid moduleCut</t>
  </si>
  <si>
    <t>dieCut</t>
  </si>
  <si>
    <t>areaid dieCut</t>
  </si>
  <si>
    <t>frameBndr</t>
  </si>
  <si>
    <t>areaid frameRect</t>
  </si>
  <si>
    <t>LDID</t>
  </si>
  <si>
    <t>areaid lowTapDensity</t>
  </si>
  <si>
    <t>IJID</t>
  </si>
  <si>
    <t>areaid injection</t>
  </si>
  <si>
    <t>ESDID</t>
  </si>
  <si>
    <t>areaid esd</t>
  </si>
  <si>
    <t>padCenter drawing</t>
  </si>
  <si>
    <t>DIODEID</t>
  </si>
  <si>
    <t>areaid diode</t>
  </si>
  <si>
    <t>ccorner</t>
  </si>
  <si>
    <t>areaid critCorner</t>
  </si>
  <si>
    <t>critside</t>
  </si>
  <si>
    <t>areaid critSid</t>
  </si>
  <si>
    <t>localSub</t>
  </si>
  <si>
    <t>areaid substrateCut</t>
  </si>
  <si>
    <t>ENID</t>
  </si>
  <si>
    <t>areaid extendedDrain</t>
  </si>
  <si>
    <t>EXTDRAIN20</t>
  </si>
  <si>
    <t>extd20v drawing</t>
  </si>
  <si>
    <t>LVID</t>
  </si>
  <si>
    <t>areaid lvNative</t>
  </si>
  <si>
    <t>HVNID</t>
  </si>
  <si>
    <t>areaid hvnwell</t>
  </si>
  <si>
    <t>ANALOGID</t>
  </si>
  <si>
    <t>areaid analog</t>
  </si>
  <si>
    <t>photoID</t>
  </si>
  <si>
    <t>areaid photo</t>
  </si>
  <si>
    <t>ETESTID</t>
  </si>
  <si>
    <t>areaid etest</t>
  </si>
  <si>
    <t>LOWVTID</t>
  </si>
  <si>
    <t>areaid low_vt drawing</t>
  </si>
  <si>
    <t>RFDIODEID</t>
  </si>
  <si>
    <t>areaid rfdiode</t>
  </si>
  <si>
    <t>inductor drawing</t>
  </si>
  <si>
    <t>pnp drawing</t>
  </si>
  <si>
    <t>capacitor drawing</t>
  </si>
  <si>
    <t>textlabel</t>
  </si>
  <si>
    <t>text drawing</t>
  </si>
  <si>
    <t>prune</t>
  </si>
  <si>
    <t>prune drawing</t>
  </si>
  <si>
    <t>pmm</t>
  </si>
  <si>
    <t>pmm drawing</t>
  </si>
  <si>
    <t>rpm drawing</t>
  </si>
  <si>
    <t>conom drawing</t>
  </si>
  <si>
    <t>ONOMmk</t>
  </si>
  <si>
    <t>conom mask</t>
  </si>
  <si>
    <t>chvtpm drawing</t>
  </si>
  <si>
    <t>capm drawing</t>
  </si>
  <si>
    <t>ccapm</t>
  </si>
  <si>
    <t>ncm drawing</t>
  </si>
  <si>
    <t>CU1Mmk</t>
  </si>
  <si>
    <t>ccu1m mask</t>
  </si>
  <si>
    <t>nsdm drawing</t>
  </si>
  <si>
    <t>PMM2mk</t>
  </si>
  <si>
    <t>cpmm2 mask</t>
  </si>
  <si>
    <t>psdm drawing</t>
  </si>
  <si>
    <t>npc drawing</t>
  </si>
  <si>
    <t>RPMmk</t>
  </si>
  <si>
    <t>crpm mask</t>
  </si>
  <si>
    <t>cncmDrawing</t>
  </si>
  <si>
    <t>cncm drawing</t>
  </si>
  <si>
    <t>HVTPMmk</t>
  </si>
  <si>
    <t>chvtpm mask</t>
  </si>
  <si>
    <t>HVTPMdrop</t>
  </si>
  <si>
    <t>chvtpm maskDrop</t>
  </si>
  <si>
    <t>HVTPMadd</t>
  </si>
  <si>
    <t>chvtpm maskAdd</t>
  </si>
  <si>
    <t>cap2m drawing</t>
  </si>
  <si>
    <t>HVTRMmk</t>
  </si>
  <si>
    <t>chvtrm mask</t>
  </si>
  <si>
    <t>PBOmk</t>
  </si>
  <si>
    <t>cpbo mask</t>
  </si>
  <si>
    <t>cmm2WaffleDrop</t>
  </si>
  <si>
    <t>cmm2 waffleDrop</t>
  </si>
  <si>
    <t>LICM1drop</t>
  </si>
  <si>
    <t>clicm1 maskDrop</t>
  </si>
  <si>
    <t>LICM1add</t>
  </si>
  <si>
    <t>clicm1 maskAdd</t>
  </si>
  <si>
    <t>cmm3WaffleDrop</t>
  </si>
  <si>
    <t>cmm3 waffleDrop</t>
  </si>
  <si>
    <t>cmm4WaffleDrop</t>
  </si>
  <si>
    <t>cmm4 waffleDrop</t>
  </si>
  <si>
    <t>cviam3 drawing</t>
  </si>
  <si>
    <t>LI1Mdrop</t>
  </si>
  <si>
    <t>cli1m maskDrop</t>
  </si>
  <si>
    <t>LI1Madd</t>
  </si>
  <si>
    <t>cli1m maskAdd</t>
  </si>
  <si>
    <t>cli1m drawing</t>
  </si>
  <si>
    <t>cviam4 drawing</t>
  </si>
  <si>
    <t>pwellpt</t>
  </si>
  <si>
    <t>pwell pin</t>
  </si>
  <si>
    <t>pwell_pin</t>
  </si>
  <si>
    <t>hvntm drawing</t>
  </si>
  <si>
    <t>lvtn drawing</t>
  </si>
  <si>
    <t>ubm</t>
  </si>
  <si>
    <t>ubm drawing</t>
  </si>
  <si>
    <t>bump</t>
  </si>
  <si>
    <t>bump drawing</t>
  </si>
  <si>
    <t>unused</t>
  </si>
  <si>
    <t>viatop</t>
  </si>
  <si>
    <t>viatop drawing</t>
  </si>
  <si>
    <t>prBoundary boundary</t>
  </si>
  <si>
    <t>diffTap</t>
  </si>
  <si>
    <t>LVTNMdg</t>
  </si>
  <si>
    <t>HVTPMdg</t>
  </si>
  <si>
    <t>NTMdg</t>
  </si>
  <si>
    <t>HVNTMdg</t>
  </si>
  <si>
    <t>polyPin</t>
  </si>
  <si>
    <t>li1Pin</t>
  </si>
  <si>
    <t>met1Pin</t>
  </si>
  <si>
    <t>met2Pin</t>
  </si>
  <si>
    <t>met3Pin</t>
  </si>
  <si>
    <t>met4Pin</t>
  </si>
  <si>
    <t>met5Pin</t>
  </si>
  <si>
    <t>textdraw</t>
  </si>
  <si>
    <t>FOM</t>
  </si>
  <si>
    <t>DNM</t>
  </si>
  <si>
    <t>NWM</t>
  </si>
  <si>
    <t>HVTRM</t>
  </si>
  <si>
    <t>ONOM</t>
  </si>
  <si>
    <t>LVOM</t>
  </si>
  <si>
    <t>P1M</t>
  </si>
  <si>
    <t>NPCM</t>
  </si>
  <si>
    <t>LICM1</t>
  </si>
  <si>
    <t>LI1M</t>
  </si>
  <si>
    <t>CTM1</t>
  </si>
  <si>
    <t>MM1</t>
  </si>
  <si>
    <t>VIM</t>
  </si>
  <si>
    <t>MM2</t>
  </si>
  <si>
    <t>VIM2</t>
  </si>
  <si>
    <t>MM3</t>
  </si>
  <si>
    <t>VIM3</t>
  </si>
  <si>
    <t>MM4</t>
  </si>
  <si>
    <t>VIM4</t>
  </si>
  <si>
    <t>MM5</t>
  </si>
  <si>
    <t>PDM</t>
  </si>
  <si>
    <t>PBO</t>
  </si>
  <si>
    <t>CU1M</t>
  </si>
  <si>
    <t>PMM2</t>
  </si>
  <si>
    <t>GDS Mask</t>
  </si>
  <si>
    <t>Mask Layer</t>
  </si>
  <si>
    <t>Drawn layers</t>
  </si>
  <si>
    <t>Created layer rules</t>
  </si>
  <si>
    <t>Add density patterning</t>
  </si>
  <si>
    <t>Add/Drop support (OPC)</t>
  </si>
  <si>
    <t>Field oxide</t>
  </si>
  <si>
    <t>diff, tap</t>
  </si>
  <si>
    <r>
      <rPr>
        <rFont val="Arial"/>
        <color theme="1"/>
      </rPr>
      <t xml:space="preserve">diff OR tap OR (GROW pnp 0.030um)
</t>
    </r>
    <r>
      <rPr>
        <rFont val="Arial"/>
        <i/>
        <color theme="1"/>
      </rPr>
      <t>where:</t>
    </r>
    <r>
      <rPr>
        <rFont val="Arial"/>
        <color theme="1"/>
      </rPr>
      <t xml:space="preserve">
pnp = diff AND pnp AND psdm</t>
    </r>
  </si>
  <si>
    <t>(SHRINK dnwell 0.16um)</t>
  </si>
  <si>
    <t>no</t>
  </si>
  <si>
    <t>PWBM</t>
  </si>
  <si>
    <t>P-well block mask</t>
  </si>
  <si>
    <t>PWDEM</t>
  </si>
  <si>
    <t>P-well drain extended</t>
  </si>
  <si>
    <t>nwell, hvi, pwell resistor, areaid.en</t>
  </si>
  <si>
    <t>(GROW (nwell NOT hvi) 0.035um) OR (GROW (allnwell AND hvi) 0.015um)</t>
  </si>
  <si>
    <t>Exceptions:
nwell hole overlapping pwell resistor does not get 0.035um sizing
nwell hole inside hvi overlapping (areaid.en OR pwell resistor) does not get 0.015um sizing
empty nwell hole inside hve operlapping areaid.en gets sized by 0.065um</t>
  </si>
  <si>
    <t>HVTPM</t>
  </si>
  <si>
    <t>High Vt P-channel</t>
  </si>
  <si>
    <t>hvtp, nwell, lvtn</t>
  </si>
  <si>
    <r>
      <rPr>
        <rFont val="Arial"/>
        <color theme="1"/>
      </rPr>
      <t xml:space="preserve">((NOT nwell_var) AND-NOT lvtn) OR (hvtp AND (nwell_var))
</t>
    </r>
    <r>
      <rPr>
        <rFont val="Arial"/>
        <i/>
        <color theme="1"/>
      </rPr>
      <t xml:space="preserve">where:
</t>
    </r>
    <r>
      <rPr>
        <rFont val="Arial"/>
        <color theme="1"/>
      </rPr>
      <t>nwell_var = low voltage nwell overlapping varactor</t>
    </r>
  </si>
  <si>
    <t>LVNTM</t>
  </si>
  <si>
    <t>Low Vt N-channel</t>
  </si>
  <si>
    <t>nwell, hvtp, areaid.ce, lvtn</t>
  </si>
  <si>
    <r>
      <rPr>
        <rFont val="Arial"/>
        <color theme="1"/>
      </rPr>
      <t xml:space="preserve">(nwell AND (hvtp OR areaid.ce)) OR (NOT nwell_var) OR lvtn
</t>
    </r>
    <r>
      <rPr>
        <rFont val="Arial"/>
        <i/>
        <color theme="1"/>
      </rPr>
      <t>where:</t>
    </r>
    <r>
      <rPr>
        <rFont val="Arial"/>
        <color theme="1"/>
      </rPr>
      <t xml:space="preserve">
nwell_var = low voltage nwell overlapping varactor</t>
    </r>
  </si>
  <si>
    <t>High/Low Vt P-channel ratio</t>
  </si>
  <si>
    <t>ncm, nwell, areaid:ce, diff, hvtp</t>
  </si>
  <si>
    <t>(ncm AND areaid.ce) OR ((((NOT nwell_var) AND-NOT lvtn) OR (nwell_var AND hvtp))) AND-NOT areaid.cd);
merge where spacing is less than 0.038um</t>
  </si>
  <si>
    <t>GROW tunm 0.1um</t>
  </si>
  <si>
    <t>Low-voltage oxide</t>
  </si>
  <si>
    <t>hvi OR tunm</t>
  </si>
  <si>
    <t>Resistor protect</t>
  </si>
  <si>
    <t>NTM</t>
  </si>
  <si>
    <t>N-tip implant</t>
  </si>
  <si>
    <t>nwell, hvi, ldntm, rpm</t>
  </si>
  <si>
    <t>nwell AND ldntm AND (hvi AND-NOT areaid.ce))
merge where spacing is less than 0.038um</t>
  </si>
  <si>
    <t>High-voltage N-tip implant</t>
  </si>
  <si>
    <t>hvi, diff, tap, nwell, areaid.cd, hvntm</t>
  </si>
  <si>
    <t>(ndiff AND hvi) AND-NOT areaid.ce</t>
  </si>
  <si>
    <t>Exceptions:
source of 16V pFET</t>
  </si>
  <si>
    <t>Lightly-doped N-tip implant</t>
  </si>
  <si>
    <r>
      <rPr>
        <rFont val="Arial"/>
        <color theme="1"/>
      </rPr>
      <t xml:space="preserve">psdm OR GROW ((BLOAT-ALL psdm pnp) 0.03um)
</t>
    </r>
    <r>
      <rPr>
        <rFont val="Arial"/>
        <i/>
        <color theme="1"/>
      </rPr>
      <t>where:</t>
    </r>
    <r>
      <rPr>
        <rFont val="Arial"/>
        <color theme="1"/>
      </rPr>
      <t xml:space="preserve">
pnp = diff AND areaid.pnp</t>
    </r>
  </si>
  <si>
    <t>Local interconnect contact</t>
  </si>
  <si>
    <r>
      <rPr>
        <rFont val="Arial"/>
        <color theme="1"/>
      </rPr>
      <t xml:space="preserve">(GROW (liconA.1 OR liconB.1) 0.025um) OR (GROW (liconA.2 OR liconB.2) 0.03um)
</t>
    </r>
    <r>
      <rPr>
        <rFont val="Arial"/>
        <i/>
        <color theme="1"/>
      </rPr>
      <t>where:</t>
    </r>
    <r>
      <rPr>
        <rFont val="Arial"/>
        <color theme="1"/>
      </rPr>
      <t xml:space="preserve">
liconA = (licon OR (single slotted high/xhigh resistor contact))
liconB = (multi slotted high/xhigh resistor contact)
liconA.1 = (liconA with spacing &lt;= 0.33um)
liconA.2 = (liconA NOT liconA.1)
liconB.1 = (liconB with spacing &lt;= 0.33um)
liconB.2 = (liconB NOT liconB.1)
</t>
    </r>
  </si>
  <si>
    <t>Lower MiM Capacitor</t>
  </si>
  <si>
    <t>CAP2M</t>
  </si>
  <si>
    <t>Upper MiM Capacitor</t>
  </si>
  <si>
    <t>Pad scribe protect</t>
  </si>
  <si>
    <t>SkyWater - Old Process Primitive Devices</t>
  </si>
  <si>
    <t>Device name</t>
  </si>
  <si>
    <t>Device type</t>
  </si>
  <si>
    <t>s130 device name</t>
  </si>
  <si>
    <t>sky130 device name</t>
  </si>
  <si>
    <t>nshort</t>
  </si>
  <si>
    <t>MOSFET</t>
  </si>
  <si>
    <t>Low voltage nMOS</t>
  </si>
  <si>
    <t>Low voltage = 1.8V</t>
  </si>
  <si>
    <t>nmos</t>
  </si>
  <si>
    <t>sky130_fd_pr__nfet_01v8</t>
  </si>
  <si>
    <t>pshort</t>
  </si>
  <si>
    <t>Low voltage pMOS</t>
  </si>
  <si>
    <t>pmos</t>
  </si>
  <si>
    <t>sky130_fd_pr__pfet_01v8</t>
  </si>
  <si>
    <t>plowvt</t>
  </si>
  <si>
    <t>Low voltage low-Vt pMOS</t>
  </si>
  <si>
    <t>pmos_lvt</t>
  </si>
  <si>
    <t>sky130_fd_pr__pfet_01v8_lvt</t>
  </si>
  <si>
    <t>phighvt</t>
  </si>
  <si>
    <t>Low voltage high-Vt pMOS</t>
  </si>
  <si>
    <t>pmos_hvt</t>
  </si>
  <si>
    <t>sky130_fd_pr__pfet_01v8_hvt</t>
  </si>
  <si>
    <t>pmedvt</t>
  </si>
  <si>
    <t>Low voltage medium-Vt pMOS</t>
  </si>
  <si>
    <t>sky130_fd_pr__pfet_01v8_mvt</t>
  </si>
  <si>
    <t>nlowvt</t>
  </si>
  <si>
    <t>Low voltage low-Vt nMOS</t>
  </si>
  <si>
    <t>nmos_lvt</t>
  </si>
  <si>
    <t>sky130_fd_pr__nfet_01v8_lvt</t>
  </si>
  <si>
    <t>npass</t>
  </si>
  <si>
    <t>SRAM nMOS pass cell FET</t>
  </si>
  <si>
    <t>nshort equivalent, used in SRAM cells only</t>
  </si>
  <si>
    <t>sky130_fd_pr__special_nfet_pass</t>
  </si>
  <si>
    <t>ppu</t>
  </si>
  <si>
    <t>SRAM pMOS latch cell FET</t>
  </si>
  <si>
    <t>pshort equivalent, used in SRAM cells only (incorrectly named)</t>
  </si>
  <si>
    <t>sky130_fd_pr__special_pfet_pass</t>
  </si>
  <si>
    <t>npd</t>
  </si>
  <si>
    <t>SRAM nMOS latch cell FET</t>
  </si>
  <si>
    <t>sky130_fd_pr__special_nfet_latch</t>
  </si>
  <si>
    <t>fnpass</t>
  </si>
  <si>
    <t>Flash nFET</t>
  </si>
  <si>
    <t>sky130_fd_pr__special_nfet_pass_flash</t>
  </si>
  <si>
    <t>sonos</t>
  </si>
  <si>
    <t>Flash SONOS nFET</t>
  </si>
  <si>
    <t>sky130_fd_bs_flash__special_sonosfet_star</t>
  </si>
  <si>
    <t>nhv</t>
  </si>
  <si>
    <t>High voltage nMOS</t>
  </si>
  <si>
    <t>High voltage = 5.0V (thick oxide device)</t>
  </si>
  <si>
    <t>nmos_v5</t>
  </si>
  <si>
    <t>sky130_fd_pr__nfet_g5v0d10v5</t>
  </si>
  <si>
    <t>phv</t>
  </si>
  <si>
    <t>High voltage pMOS</t>
  </si>
  <si>
    <t>pmos_v5</t>
  </si>
  <si>
    <t>sky130_fd_pr__pfet_g5v0d10v5</t>
  </si>
  <si>
    <t>nhvnative</t>
  </si>
  <si>
    <t>HV (3V) native nMOS</t>
  </si>
  <si>
    <t>nmos_nat_v3</t>
  </si>
  <si>
    <t>sky130_fd_pr__nfet_03v3_nvt</t>
  </si>
  <si>
    <t>ntvnative</t>
  </si>
  <si>
    <t>HV (5V) native nMOS</t>
  </si>
  <si>
    <t>nmos_nat_v5</t>
  </si>
  <si>
    <t>sky130_fd_pr__nfet_05v0_nvt</t>
  </si>
  <si>
    <t>nhvesd</t>
  </si>
  <si>
    <t>HV ESD nMOS</t>
  </si>
  <si>
    <t>nmos_esd_v5</t>
  </si>
  <si>
    <t>sky130_fd_pr__esd_nfet_g5v0d10v5</t>
  </si>
  <si>
    <t>phvesd</t>
  </si>
  <si>
    <t>HV ESD pMOS</t>
  </si>
  <si>
    <t>pmos_esd_v5</t>
  </si>
  <si>
    <t>sky130_fd_pr__esd_pfet_g5v0d10v5</t>
  </si>
  <si>
    <t>nhvnativeesd</t>
  </si>
  <si>
    <t>HV native ESD nMOS</t>
  </si>
  <si>
    <t>nmos_esd_nat_v5</t>
  </si>
  <si>
    <t>sky130_fd_pr__esd_nfet_05v0_nvt</t>
  </si>
  <si>
    <t>nvhv</t>
  </si>
  <si>
    <t>extended drain MOSFET</t>
  </si>
  <si>
    <t>VHV nMOS 5/16V DE</t>
  </si>
  <si>
    <t>nmos_de_v12</t>
  </si>
  <si>
    <t>sky130_fd_pr__nfet_g5v0d16v0</t>
  </si>
  <si>
    <t>pvhv</t>
  </si>
  <si>
    <t>VHV pMOS 5/16V DE</t>
  </si>
  <si>
    <t>pmos_de_v12</t>
  </si>
  <si>
    <t>sky130_fd_pr__pfet_g5v0d16v0</t>
  </si>
  <si>
    <t>n20vhv1</t>
  </si>
  <si>
    <t>UHV nMOS 5/20V DE</t>
  </si>
  <si>
    <t>nmos_de_v20</t>
  </si>
  <si>
    <t>sky130_fd_pr__nfet_20v0</t>
  </si>
  <si>
    <t>n20vhviso1</t>
  </si>
  <si>
    <t>UHV iso nMOS 5/20V DE</t>
  </si>
  <si>
    <t>nmos_de_iso_v20</t>
  </si>
  <si>
    <t>sky130_fd_pr__nfet_20v0_iso</t>
  </si>
  <si>
    <t>n20nativevhv1</t>
  </si>
  <si>
    <t>UHV native nMOS 5/20V DE</t>
  </si>
  <si>
    <t>nmos_de_nat_v20</t>
  </si>
  <si>
    <t>sky130_fd_pr__nfet_20v0_nvt</t>
  </si>
  <si>
    <t>n20zvtvhv1</t>
  </si>
  <si>
    <t>UHV zero-Vt nMOS 5/20V DE</t>
  </si>
  <si>
    <t>nmos_de_zvt_v20</t>
  </si>
  <si>
    <t>sky130_fd_pr__nfet_20v0_zvt</t>
  </si>
  <si>
    <t>p20vhv1</t>
  </si>
  <si>
    <t>UHV pMOS 5/20V DE</t>
  </si>
  <si>
    <t>pmos_de_v20</t>
  </si>
  <si>
    <t>sky130_fd_pr__pfet_20v0</t>
  </si>
  <si>
    <t>mrdn</t>
  </si>
  <si>
    <t>n-diffusion resistor 120 ohms/square</t>
  </si>
  <si>
    <t>xrdn</t>
  </si>
  <si>
    <t>sky130_fd_pr__res_generic_nd</t>
  </si>
  <si>
    <t>mrdp</t>
  </si>
  <si>
    <t>p-diffusion resistor  197 ohms/square</t>
  </si>
  <si>
    <t>xrdp</t>
  </si>
  <si>
    <t>sky130_fd_pr__res_generic_pd</t>
  </si>
  <si>
    <t>mrdn_hv</t>
  </si>
  <si>
    <t>HV n-diffusion resistor 114 ohms/square</t>
  </si>
  <si>
    <t>Not defined by SkyWater;  derived from principles</t>
  </si>
  <si>
    <t>sky130_fd_pr__res_generic_nd__hv</t>
  </si>
  <si>
    <t>mrdp_hv</t>
  </si>
  <si>
    <t>HV p-diffusion resistor  191 ohms/square</t>
  </si>
  <si>
    <t>sky130_fd_pr__res_generic_pd__hv</t>
  </si>
  <si>
    <t>mrp1</t>
  </si>
  <si>
    <t>poly resistor  48.2 ohms/square</t>
  </si>
  <si>
    <t>rpoly</t>
  </si>
  <si>
    <t>sky130_fd_pr__res_generic_po</t>
  </si>
  <si>
    <t>P+ poly resistor 300 ohms/square</t>
  </si>
  <si>
    <t>Fixed widths: 0.35um, 0.69um, 1.41um, 2.85um, 5.73um</t>
  </si>
  <si>
    <t>rpoly_hp</t>
  </si>
  <si>
    <t>sky130_fd_pr__res_high_po</t>
  </si>
  <si>
    <t>xuhrpoly</t>
  </si>
  <si>
    <t>P- poly resistor 2000 ohms/square</t>
  </si>
  <si>
    <t>rpoly_hp2K</t>
  </si>
  <si>
    <t>sky130_fd_pr__res_xhigh_po</t>
  </si>
  <si>
    <t>xpwres</t>
  </si>
  <si>
    <t>P-well resistor (in deep nwell) 3050 ohms/square</t>
  </si>
  <si>
    <t>rpwell</t>
  </si>
  <si>
    <t>sky130_fd_pr__res_iso_pw</t>
  </si>
  <si>
    <t>mrl1</t>
  </si>
  <si>
    <t>12.2 ohms/square (TiN)</t>
  </si>
  <si>
    <t>"Local Interconnect" (Titanium Nitride) metal resistor</t>
  </si>
  <si>
    <t>rli (model)</t>
  </si>
  <si>
    <t>sky130_fd_pr__res_generic_l1</t>
  </si>
  <si>
    <t>mrm1</t>
  </si>
  <si>
    <t>metal resistor</t>
  </si>
  <si>
    <t>125 mohm/sq</t>
  </si>
  <si>
    <t>rm1 (model)</t>
  </si>
  <si>
    <t>sky130_fd_pr__res_generic_m1</t>
  </si>
  <si>
    <t>mrm2</t>
  </si>
  <si>
    <t>rm2 (model)</t>
  </si>
  <si>
    <t>sky130_fd_pr__res_generic_m2</t>
  </si>
  <si>
    <t>mrm3</t>
  </si>
  <si>
    <t>47 mohm/sq</t>
  </si>
  <si>
    <t>rm3 (model)</t>
  </si>
  <si>
    <t>sky130_fd_pr__res_generic_m3</t>
  </si>
  <si>
    <t>mrm4</t>
  </si>
  <si>
    <t>rm4 (model)</t>
  </si>
  <si>
    <t>sky130_fd_pr__res_generic_m4</t>
  </si>
  <si>
    <t>mrm5</t>
  </si>
  <si>
    <t>29 mohms/sq</t>
  </si>
  <si>
    <t>rm5 (model)</t>
  </si>
  <si>
    <t>sky130_fd_pr__res_generic_m5</t>
  </si>
  <si>
    <t>ndiode</t>
  </si>
  <si>
    <t>diode</t>
  </si>
  <si>
    <t>Low voltage n-diode</t>
  </si>
  <si>
    <t>dnsd_pw</t>
  </si>
  <si>
    <t>sky130_fd_pr__diode_pw2nd_05v5</t>
  </si>
  <si>
    <t>ndiode_h</t>
  </si>
  <si>
    <t>High voltage n-diode</t>
  </si>
  <si>
    <t>dnsd_pw_v5</t>
  </si>
  <si>
    <t>sky130_fd_pr__diode_pw2nd_11v0</t>
  </si>
  <si>
    <t>xesd_ndiode_h</t>
  </si>
  <si>
    <t>RF ESD HV n-diode</t>
  </si>
  <si>
    <t>sky130_fd_pr__esd_rf_diode_pw2nd_11v0</t>
  </si>
  <si>
    <t>xesd_ndiode_h_dnwl</t>
  </si>
  <si>
    <t>RF ESD HV deep nwell n-diode</t>
  </si>
  <si>
    <t>sky130_fd_pr__esd_rf_diode_pw2nd_11v0__parasitic__diode_pw2dn</t>
  </si>
  <si>
    <t>pdiode</t>
  </si>
  <si>
    <t>Low voltage p-diode</t>
  </si>
  <si>
    <t>dpsd_nw</t>
  </si>
  <si>
    <t>sky130_fd_pr__diode_pd2nw_05v5</t>
  </si>
  <si>
    <t>pdiode_h</t>
  </si>
  <si>
    <t>High voltage p-diode</t>
  </si>
  <si>
    <t>dpsd_nw_v5</t>
  </si>
  <si>
    <t>sky130_fd_pr__diode_pd2nw_11v0</t>
  </si>
  <si>
    <t>xesd_pdiode_h</t>
  </si>
  <si>
    <t>RF ESD HV p-diode</t>
  </si>
  <si>
    <t>sky130_fd_pr__esd_rf_diode_pd2nw_11v0</t>
  </si>
  <si>
    <t>dnwdiode_psub</t>
  </si>
  <si>
    <t>photodiode</t>
  </si>
  <si>
    <t>Photo diode</t>
  </si>
  <si>
    <t>Fixed layout ;  Device name changed 2/19/2022</t>
  </si>
  <si>
    <t>dnw_sub_photo</t>
  </si>
  <si>
    <t>sky130_fd_pr__photodiode</t>
  </si>
  <si>
    <t>pdiode_lvt</t>
  </si>
  <si>
    <t>Low-Vt p-diode</t>
  </si>
  <si>
    <t>dpsd_nw_lvt</t>
  </si>
  <si>
    <t>sky130_fd_pr__diode_pd2nw_05v5_lvt</t>
  </si>
  <si>
    <t>pdiode_hvt</t>
  </si>
  <si>
    <t>High-Vt p-diode</t>
  </si>
  <si>
    <t>dpsd_nw_hvt</t>
  </si>
  <si>
    <t>sky130_fd_pr__diode_pd2nw_05v5_hvt</t>
  </si>
  <si>
    <t>ndiode_lvt</t>
  </si>
  <si>
    <t>Low-Vt n-diode</t>
  </si>
  <si>
    <t>dnsd_pw_lvt</t>
  </si>
  <si>
    <t>sky130_fd_pr__diode_pw2nd_05v5_lvt</t>
  </si>
  <si>
    <t>ndiode_native</t>
  </si>
  <si>
    <t>native n-diode</t>
  </si>
  <si>
    <t>dnsd_pw_nat</t>
  </si>
  <si>
    <t>sky130_fd_pr__diode_pw2nd_05v5_nvt</t>
  </si>
  <si>
    <t>nwdiode</t>
  </si>
  <si>
    <t>nwell diode</t>
  </si>
  <si>
    <t>sky130_fd_pr__model__parasitic__diode_ps2nw</t>
  </si>
  <si>
    <t>xnwdiode_rf</t>
  </si>
  <si>
    <t>RF nwell diode</t>
  </si>
  <si>
    <t>sky130_fd_pr__model__parasitic__rf_diode_ps2nw</t>
  </si>
  <si>
    <t>dnwdiode_pw</t>
  </si>
  <si>
    <t>pwell (in deep nwell) diode</t>
  </si>
  <si>
    <t>dipw_dnw</t>
  </si>
  <si>
    <t>sky130_fd_pr__model__parasitic__diode_pw2dn</t>
  </si>
  <si>
    <t>pwell (in deep nwell) to nwell diode</t>
  </si>
  <si>
    <t>dnw_ipw</t>
  </si>
  <si>
    <t>sky130_fd_pr__model__parasitic__diode_pw2nw</t>
  </si>
  <si>
    <t>xesd_dnwdiode_pw</t>
  </si>
  <si>
    <t>RF ESD pwell (in deep nwell) diode</t>
  </si>
  <si>
    <t>sky130_fd_pr__model__parasitic__rf_diode_pw2dn</t>
  </si>
  <si>
    <t>xdnwdiode_pwell_rf</t>
  </si>
  <si>
    <t>RF pwell (in deep nwell) diode</t>
  </si>
  <si>
    <t>p-substrate deep nwell diode</t>
  </si>
  <si>
    <t>ddnw_sub</t>
  </si>
  <si>
    <t>sky130_fd_pr__model__parasitic__diode_ps2dn</t>
  </si>
  <si>
    <t>xndiode</t>
  </si>
  <si>
    <t>ESD N+/pwell diode</t>
  </si>
  <si>
    <t>dnsd_pw_esd</t>
  </si>
  <si>
    <t>sky130_fd_pr__esd_diode_pw2nd_05v5</t>
  </si>
  <si>
    <t>xpdiode</t>
  </si>
  <si>
    <t>ESD P+/nwell diode</t>
  </si>
  <si>
    <t>dpsd_nw_esd</t>
  </si>
  <si>
    <t>sky130_fd_pr__esd_diode_pd2nw_05v5</t>
  </si>
  <si>
    <t>xndiode_h</t>
  </si>
  <si>
    <t>ESD HV N+/pwell diode</t>
  </si>
  <si>
    <t>dnsd_pw_esd_v5</t>
  </si>
  <si>
    <t>sky130_fd_pr__esd_diode_pw2nd_11v0</t>
  </si>
  <si>
    <t>xpdiode_h</t>
  </si>
  <si>
    <t>ESD HV P+/nwell diode</t>
  </si>
  <si>
    <t>dpsd_nw_esd_v5</t>
  </si>
  <si>
    <t>sky130_fd_pr__esd_diode_pd2nw_11v0</t>
  </si>
  <si>
    <t>dnwdiode_psub_defet</t>
  </si>
  <si>
    <t>p-substrate deep nwell diode on FET extended drain</t>
  </si>
  <si>
    <t>ddnw_sub_defet</t>
  </si>
  <si>
    <t>sky130_fd_pr__model__parasitic__diode_ps2dn__extended_drain</t>
  </si>
  <si>
    <t>dnwdiode_pw_defet</t>
  </si>
  <si>
    <t>pwell (in deep nwell) diode on FET extended drain</t>
  </si>
  <si>
    <t>dipw_dnw_defet</t>
  </si>
  <si>
    <t>sky130_fd_pr__model__parasitic__diode_pw2dn__extended_drain</t>
  </si>
  <si>
    <t>ndiode_defet</t>
  </si>
  <si>
    <t>dnsd_pw_defet</t>
  </si>
  <si>
    <t>sky130_fd_pr__diode_pw2nd_05v5__extended_drain</t>
  </si>
  <si>
    <t>pnppar</t>
  </si>
  <si>
    <t>bipolar</t>
  </si>
  <si>
    <t>Parasitic PNP</t>
  </si>
  <si>
    <t>Fixed layout</t>
  </si>
  <si>
    <t>sky130_fd_pr__pnp_05v5_W0p68L0p68</t>
  </si>
  <si>
    <t>pnppar5x</t>
  </si>
  <si>
    <t>pnp_5x</t>
  </si>
  <si>
    <t>sky130_fd_pr__pnp_05v5_W3p40L3p40</t>
  </si>
  <si>
    <t>npn_1x1_2p0_hv</t>
  </si>
  <si>
    <t>Parasitic HV gated NPN</t>
  </si>
  <si>
    <t>npn_1x1_v5</t>
  </si>
  <si>
    <t>sky130_fd_pr__npn_11v0_W1p00L1p00</t>
  </si>
  <si>
    <t>npn_1x1</t>
  </si>
  <si>
    <t>Parasitic NPN</t>
  </si>
  <si>
    <t>sky130_fd_pr__npn_05v5_W1p00L1p00</t>
  </si>
  <si>
    <t>npn_1x2</t>
  </si>
  <si>
    <t>sky130_fd_pr__npn_05v5_W1p00L2p00</t>
  </si>
  <si>
    <t>xpnppar</t>
  </si>
  <si>
    <t>ESD parasitic PNP</t>
  </si>
  <si>
    <t>sky130_fd_pr__esd_pnp_05v5</t>
  </si>
  <si>
    <t>xcnwvc</t>
  </si>
  <si>
    <t>Low-Vt varactor</t>
  </si>
  <si>
    <t>n-type MOSFET varactor (poly over n-tap)</t>
  </si>
  <si>
    <t>xcnwvc_va (verilog-A)</t>
  </si>
  <si>
    <t>sky130_fd_pr__cap_var_lvt</t>
  </si>
  <si>
    <t>xcnvwc2</t>
  </si>
  <si>
    <t>High-Vt varactor</t>
  </si>
  <si>
    <t>xcnwvc2_va (verilog-A)</t>
  </si>
  <si>
    <t>sky130_fd_pr__cap_var_hvt</t>
  </si>
  <si>
    <t>xcmimc1</t>
  </si>
  <si>
    <t>MiM capacitor (over M3)  1uF/um^2</t>
  </si>
  <si>
    <t>MiM = metal-insulator-metal capacitor.</t>
  </si>
  <si>
    <t>cm3m4</t>
  </si>
  <si>
    <t>sky130_fd_pr__cap_mim_m3_1</t>
  </si>
  <si>
    <t>xcmimc2</t>
  </si>
  <si>
    <t>MiM capacitor (over M4)  1uF/um^2</t>
  </si>
  <si>
    <t>(Incorrectly named;  this is over M4)</t>
  </si>
  <si>
    <t>cm4m5</t>
  </si>
  <si>
    <t>sky130_fd_pr__cap_mim_m3_2</t>
  </si>
  <si>
    <t>Parasitic capacitor poly to substrate</t>
  </si>
  <si>
    <t>cpoly_sub</t>
  </si>
  <si>
    <t>sky130_fd_pr__model__parasitic__cap_p2ps</t>
  </si>
  <si>
    <t>xcmvpp2</t>
  </si>
  <si>
    <t>vpp capacitor</t>
  </si>
  <si>
    <t>vpp = vertical parallel plate (interdigitated) capacitor;  Fixed layout</t>
  </si>
  <si>
    <t>sky130_fd_pr__cap_vpp_04p4x04p6_l1m1m2_noshield_o1</t>
  </si>
  <si>
    <t>xcmvpp2_nwell</t>
  </si>
  <si>
    <t>vpp capacitor over nwell</t>
  </si>
  <si>
    <t>sky130_fd_pr__cap_vpp_04p4x04p6_l1m1m2_shieldnw_o1well</t>
  </si>
  <si>
    <t>xcmvppx4_2xnhvnative10x4</t>
  </si>
  <si>
    <t>vpp 4.2x2 capacitor with nhvnative device array</t>
  </si>
  <si>
    <t>sky130_fd_pr__cap_vpp_11p3x11p8_l1m1m2m3m4_shieldm5_nhv</t>
  </si>
  <si>
    <t>xcmvpp11p5x11p7_lim5shield</t>
  </si>
  <si>
    <t>vpp 11.5x11.7 li/m5 shield</t>
  </si>
  <si>
    <t>sky130_fd_pr__cap_vpp_11p5x11p7_m1m2m3m4_shieldl1m5</t>
  </si>
  <si>
    <t>xcmvpp11p5x11p7_m3_lim5shield</t>
  </si>
  <si>
    <t>vpp 11.5x11.7 li/m3/m5 shield</t>
  </si>
  <si>
    <t>sky130_fd_pr__cap_vpp_11p5x11p7_m1m2m3_shieldl1m5_floatm4</t>
  </si>
  <si>
    <t>xcmvpp11p5x11p7_m4shield</t>
  </si>
  <si>
    <t>vpp 11.5x11.7 m4 shield</t>
  </si>
  <si>
    <t>sky130_fd_pr__cap_vpp_11p5x11p7_l1m1m2m3_shieldm4</t>
  </si>
  <si>
    <t>xcmvpp11p5x11p7_polym4shield</t>
  </si>
  <si>
    <t>vpp 11.5x11.7 p/m4 shield</t>
  </si>
  <si>
    <t>sky130_fd_pr__cap_vpp_11p5x11p7_l1m1m2m3_shieldpom4</t>
  </si>
  <si>
    <t>xcmvpp11p5x11p7_polym50p4shield</t>
  </si>
  <si>
    <t>vpp 11.5x11.7 p/m5 shield</t>
  </si>
  <si>
    <t>sky130_fd_pr__cap_vpp_11p5x11p7_l1m1m2m3m4_shieldpom5_x</t>
  </si>
  <si>
    <t>xcmvpp4p4x4p6_m3_lim5shield</t>
  </si>
  <si>
    <t>vpp 4.4x4.6 li/m3/m5 shield</t>
  </si>
  <si>
    <t>sky130_fd_pr__cap_vpp_04p4x04p6_m1m2m3_shieldl1m5_floatm4</t>
  </si>
  <si>
    <t>xcmvpp6p8x6p1_lim4shield</t>
  </si>
  <si>
    <t>vpp 6.8x6.1 li/m4 shield</t>
  </si>
  <si>
    <t>sky130_fd_pr__cap_vpp_06p8x06p1_m1m2m3_shieldl1m4</t>
  </si>
  <si>
    <t>xcmvpp6p8x6p1_polym4shield</t>
  </si>
  <si>
    <t>vpp 6.8x6.1 p/m4 shield</t>
  </si>
  <si>
    <t>sky130_fd_pr__cap_vpp_06p8x06p1_l1m1m2m3_shieldpom4</t>
  </si>
  <si>
    <t>xcmvpp8p6x7p9_m3_lim5shield</t>
  </si>
  <si>
    <t>vpp 8.6x7.9 li/m3/m5 shield</t>
  </si>
  <si>
    <t>sky130_fd_pr__cap_vpp_08p6x07p8_m1m2m3_shieldl1m5_floatm4</t>
  </si>
  <si>
    <t>xcmvpp11p5x11p7_m3_lishield</t>
  </si>
  <si>
    <t>vpp 11.5x11.7 li/m3 shield</t>
  </si>
  <si>
    <t>sky130_fd_pr__cap_vpp_11p5x11p7_m1m2m3_shieldl1</t>
  </si>
  <si>
    <t>xcmvpp11p5x11p7_m3shield</t>
  </si>
  <si>
    <t>vpp 11.5x11.7 m3 shield</t>
  </si>
  <si>
    <t>sky130_fd_pr__cap_vpp_11p5x11p7_l1m1m2_shieldpom3</t>
  </si>
  <si>
    <t>xcmvpp1p8x1p8_lishield</t>
  </si>
  <si>
    <t>vpp 1.8x1.8 li shield</t>
  </si>
  <si>
    <t>sky130_fd_pr__cap_vpp_01p8x01p8_m1m2_shieldl1</t>
  </si>
  <si>
    <t>xcmvpp1p8x1p8_m3shield</t>
  </si>
  <si>
    <t>vpp 1.8x1.8 m3 shield</t>
  </si>
  <si>
    <t>sky130_fd_pr__cap_vpp_03p9x03p9_m1m2_shieldl1_floatm3</t>
  </si>
  <si>
    <t>xcmvpp4p4x4p6_m3_lishield</t>
  </si>
  <si>
    <t>vpp 4.4x4.6 li/m3 shield</t>
  </si>
  <si>
    <t>sky130_fd_pr__cap_vpp_04p4x04p6_m1m2m3_shieldl1</t>
  </si>
  <si>
    <t>xcmvpp4p4x4p6_m3shield</t>
  </si>
  <si>
    <t>vpp 4.4x4.6 m3 shield</t>
  </si>
  <si>
    <t>sky130_fd_pr__cap_vpp_04p4x04p6_l1m1m2_shieldpo_floatm3</t>
  </si>
  <si>
    <t>xcmvpp8p6x7p9_m3_lishield</t>
  </si>
  <si>
    <t>vpp 8.6x7.9 li/m3 shield</t>
  </si>
  <si>
    <t>sky130_fd_pr__cap_vpp_08p6x07p8_m1m2m3_shieldl1</t>
  </si>
  <si>
    <t>xcmvpp8p6x7p9_m3shield</t>
  </si>
  <si>
    <t>vpp 8.6x7.9 m3 shield</t>
  </si>
  <si>
    <t>sky130_fd_pr__cap_vpp_08p6x07p8_l1m1m2_shieldpo_floatm3</t>
  </si>
  <si>
    <t>Lookup</t>
  </si>
  <si>
    <t>Legacy Layer Name</t>
  </si>
  <si>
    <t>Processed Layer Name</t>
  </si>
  <si>
    <t>('nwell',)</t>
  </si>
  <si>
    <t>('nwell', 'drawing')</t>
  </si>
  <si>
    <t>('diffusion',)</t>
  </si>
  <si>
    <t>('diffusion', 'drawing')</t>
  </si>
  <si>
    <t>('deep nwell',)</t>
  </si>
  <si>
    <t>('deep nwell', 'drawing')</t>
  </si>
  <si>
    <t>('tap',)</t>
  </si>
  <si>
    <t>('tap', 'drawing')</t>
  </si>
  <si>
    <t>('lvtn',)</t>
  </si>
  <si>
    <t>('lvtn', 'drawing')</t>
  </si>
  <si>
    <t>('hvtp',)</t>
  </si>
  <si>
    <t>('hvtp', 'drawing')</t>
  </si>
  <si>
    <t>('hvi',)</t>
  </si>
  <si>
    <t>('hvi', 'drawing')</t>
  </si>
  <si>
    <t>('tunm',)</t>
  </si>
  <si>
    <t>('tunm', 'drawing')</t>
  </si>
  <si>
    <t>('poly',)</t>
  </si>
  <si>
    <t>('poly', 'drawing')</t>
  </si>
  <si>
    <t>('npc',)</t>
  </si>
  <si>
    <t>('npc', 'drawing')</t>
  </si>
  <si>
    <t>('nsdm',)</t>
  </si>
  <si>
    <t>('nsdm', 'drawing')</t>
  </si>
  <si>
    <t>('psdm',)</t>
  </si>
  <si>
    <t>('psdm', 'drawing')</t>
  </si>
  <si>
    <t>(('licon', 1),)</t>
  </si>
  <si>
    <t>(('licon', 1), 'drawing')</t>
  </si>
  <si>
    <t>(('li', 1),)</t>
  </si>
  <si>
    <t>(('li', 1), 'drawing')</t>
  </si>
  <si>
    <t>('mcon',)</t>
  </si>
  <si>
    <t>('mcon', 'drawing')</t>
  </si>
  <si>
    <t>(('metal', 1),)</t>
  </si>
  <si>
    <t>(('metal', 1), 'drawing')</t>
  </si>
  <si>
    <t>('via',)</t>
  </si>
  <si>
    <t>('via', 'drawing')</t>
  </si>
  <si>
    <t>(('metal', 2),)</t>
  </si>
  <si>
    <t>(('metal', 2), 'drawing')</t>
  </si>
  <si>
    <t>('vhvi',)</t>
  </si>
  <si>
    <t>('vhvi', 'drawing')</t>
  </si>
  <si>
    <t>(('via', 2),)</t>
  </si>
  <si>
    <t>(('via', 2), 'drawing')</t>
  </si>
  <si>
    <t>(('metal', 3),)</t>
  </si>
  <si>
    <t>(('metal', 3), 'drawing')</t>
  </si>
  <si>
    <t>(('via', 3),)</t>
  </si>
  <si>
    <t>(('via', 3), 'drawing')</t>
  </si>
  <si>
    <t>(('metal', 4),)</t>
  </si>
  <si>
    <t>(('metal', 4), 'drawing')</t>
  </si>
  <si>
    <t>(('via', 4),)</t>
  </si>
  <si>
    <t>(('via', 4), 'drawing')</t>
  </si>
  <si>
    <t>(('metal', 5),)</t>
  </si>
  <si>
    <t>(('metal', 5), 'drawing')</t>
  </si>
  <si>
    <t>('nsm',)</t>
  </si>
  <si>
    <t>('nsm', 'drawing')</t>
  </si>
  <si>
    <t>('pad',)</t>
  </si>
  <si>
    <t>('pad', 'drawing')</t>
  </si>
  <si>
    <t>('ldntm',)</t>
  </si>
  <si>
    <t>('ldntm', 'drawing')</t>
  </si>
  <si>
    <t>('hvntm',)</t>
  </si>
  <si>
    <t>('hvntm', 'drawing')</t>
  </si>
  <si>
    <t>('pmm',)</t>
  </si>
  <si>
    <t>('pmm', 'drawing')</t>
  </si>
  <si>
    <t>('pnp',)</t>
  </si>
  <si>
    <t>('pnp', 'drawing')</t>
  </si>
  <si>
    <t>('capacitor',)</t>
  </si>
  <si>
    <t>('capacitor', 'drawing')</t>
  </si>
  <si>
    <t>('ncm',)</t>
  </si>
  <si>
    <t>('ncm', 'drawing')</t>
  </si>
  <si>
    <t>('inductor',)</t>
  </si>
  <si>
    <t>('inductor', 'drawing')</t>
  </si>
  <si>
    <t>('rpm',)</t>
  </si>
  <si>
    <t>('rpm', 'drawing')</t>
  </si>
  <si>
    <t>('hvtr',)</t>
  </si>
  <si>
    <t>('hvtr', 'drawing')</t>
  </si>
  <si>
    <t>('target',)</t>
  </si>
  <si>
    <t>('target', 'drawing')</t>
  </si>
  <si>
    <t>('cfom',)</t>
  </si>
  <si>
    <t>('cfom', 'drawing')</t>
  </si>
  <si>
    <t>('clvtnm',)</t>
  </si>
  <si>
    <t>('clvtnm', 'drawing')</t>
  </si>
  <si>
    <t>('chvtpm',)</t>
  </si>
  <si>
    <t>('chvtpm', 'drawing')</t>
  </si>
  <si>
    <t>('conom',)</t>
  </si>
  <si>
    <t>('conom', 'drawing')</t>
  </si>
  <si>
    <t>('clvom',)</t>
  </si>
  <si>
    <t>('clvom', 'drawing')</t>
  </si>
  <si>
    <t>('cntm',)</t>
  </si>
  <si>
    <t>('cntm', 'drawing')</t>
  </si>
  <si>
    <t>('chvntm',)</t>
  </si>
  <si>
    <t>('chvntm', 'drawing')</t>
  </si>
  <si>
    <t>('cnpc',)</t>
  </si>
  <si>
    <t>('cnpc', 'drawing')</t>
  </si>
  <si>
    <t>('cnsdm',)</t>
  </si>
  <si>
    <t>('cnsdm', 'drawing')</t>
  </si>
  <si>
    <t>('cpsdm',)</t>
  </si>
  <si>
    <t>('cpsdm', 'drawing')</t>
  </si>
  <si>
    <t>(('cli', 1), 'm')</t>
  </si>
  <si>
    <t>(('cli', 1), 'm', 'drawing')</t>
  </si>
  <si>
    <t>('c', 'via', ('m', 3))</t>
  </si>
  <si>
    <t>('c', 'via', ('m', 3), 'drawing')</t>
  </si>
  <si>
    <t>('c', 'via', ('m', 4))</t>
  </si>
  <si>
    <t>('c', 'via', ('m', 4), 'drawing')</t>
  </si>
  <si>
    <t>('diffusion', 'tap')</t>
  </si>
  <si>
    <t>('module', 'cut', 'area')</t>
  </si>
  <si>
    <t>('areaid', 'module', 'cut')</t>
  </si>
  <si>
    <t>('etest', 'areaid')</t>
  </si>
  <si>
    <t>('areaid', 'etest')</t>
  </si>
  <si>
    <t>('seal', 'areaid')</t>
  </si>
  <si>
    <t>('areaid', 'seal')</t>
  </si>
  <si>
    <t>('frame', 'areaid')</t>
  </si>
  <si>
    <t>('areaid', 'frame')</t>
  </si>
  <si>
    <t>('esd', 'areaid')</t>
  </si>
  <si>
    <t>('areaid', 'esd')</t>
  </si>
  <si>
    <t>('diode', 'areaid')</t>
  </si>
  <si>
    <t>('areaid', 'diode')</t>
  </si>
  <si>
    <t>('rfdiode', 'areaid')</t>
  </si>
  <si>
    <t>('areaid', 'rf', 'diode')</t>
  </si>
  <si>
    <t>('core', 'areaid')</t>
  </si>
  <si>
    <t>('areaid', 'core')</t>
  </si>
  <si>
    <t>('stdc', 'areaid')</t>
  </si>
  <si>
    <t>('areaid', 'standardc')</t>
  </si>
  <si>
    <t>('en', 'areaid')</t>
  </si>
  <si>
    <t>('areaid', 'extended', 'drain')</t>
  </si>
  <si>
    <t>('ld', 'areaid')</t>
  </si>
  <si>
    <t>('areaid', 'low', 'tap', 'density')</t>
  </si>
  <si>
    <t>('ij', 'areaid')</t>
  </si>
  <si>
    <t>('areaid', 'injection')</t>
  </si>
  <si>
    <t>('poly', 'gate')</t>
  </si>
  <si>
    <t>('poly', 'model')</t>
  </si>
  <si>
    <t>('lv', 'areaid')</t>
  </si>
  <si>
    <t>('areaid', 'lv', 'native')</t>
  </si>
  <si>
    <t>('frame', 'bndr')</t>
  </si>
  <si>
    <t>('areaid', 'frame', 'rect')</t>
  </si>
  <si>
    <t>('hvn', 'areaid')</t>
  </si>
  <si>
    <t>('areaid', 'hvnwell')</t>
  </si>
  <si>
    <t>('die', 'cut')</t>
  </si>
  <si>
    <t>('areaid', 'die', 'cut')</t>
  </si>
  <si>
    <t>('photo', 'areaid')</t>
  </si>
  <si>
    <t>('areaid', 'photo')</t>
  </si>
  <si>
    <t>('analog', 'areaid')</t>
  </si>
  <si>
    <t>('areaid', 'analog')</t>
  </si>
  <si>
    <t>('pad', 'center')</t>
  </si>
  <si>
    <t>('pad', 'center', 'drawing')</t>
  </si>
  <si>
    <t>('polyres',)</t>
  </si>
  <si>
    <t>('poly', 'resistor')</t>
  </si>
  <si>
    <t>('diffres',)</t>
  </si>
  <si>
    <t>('diffusion', 'resistor')</t>
  </si>
  <si>
    <t>('pwell res',)</t>
  </si>
  <si>
    <t>('pwell', 'resistor')</t>
  </si>
  <si>
    <t>('diffhvp',)</t>
  </si>
  <si>
    <t>('diffusion', 'hv')</t>
  </si>
  <si>
    <t>(('li', 1), 'resistor')</t>
  </si>
  <si>
    <t>('fuse',)</t>
  </si>
  <si>
    <t>(('metal', 4), 'fuse')</t>
  </si>
  <si>
    <t>('pad', 'text')</t>
  </si>
  <si>
    <t>('pad', 'label')</t>
  </si>
  <si>
    <t>('diffusion', 'label')</t>
  </si>
  <si>
    <t>('tap', 'label')</t>
  </si>
  <si>
    <t>('nwell', 'label')</t>
  </si>
  <si>
    <t>('poly', 'label')</t>
  </si>
  <si>
    <t>(('metal', 1), 'label')</t>
  </si>
  <si>
    <t>(('metal', 2), 'label')</t>
  </si>
  <si>
    <t>(('metal', 3), 'label')</t>
  </si>
  <si>
    <t>(('metal', 4), 'label')</t>
  </si>
  <si>
    <t>(('metal', 5), 'label')</t>
  </si>
  <si>
    <t>(('li', 1), 'blockage')</t>
  </si>
  <si>
    <t>(('metal', 1), 'blockage')</t>
  </si>
  <si>
    <t>(('metal', 2), 'blockage')</t>
  </si>
  <si>
    <t>(('metal', 3), 'blockage')</t>
  </si>
  <si>
    <t>(('metal', 4), 'blockage')</t>
  </si>
  <si>
    <t>(('metal', 5), 'blockage')</t>
  </si>
  <si>
    <t>('pr', 'boundry')</t>
  </si>
  <si>
    <t>('pr', 'boundary', 'boundary')</t>
  </si>
  <si>
    <t>('diffusion', 'boundry')</t>
  </si>
  <si>
    <t>('diffusion', 'boundary')</t>
  </si>
  <si>
    <t>('tap', 'boundry')</t>
  </si>
  <si>
    <t>('tap', 'boundary')</t>
  </si>
  <si>
    <t>('mcon', 'boundry')</t>
  </si>
  <si>
    <t>('mcon', 'boundary')</t>
  </si>
  <si>
    <t>('poly', 'boundry')</t>
  </si>
  <si>
    <t>('poly', 'boundary')</t>
  </si>
  <si>
    <t>('via', 'boundry')</t>
  </si>
  <si>
    <t>('via', 'boundary')</t>
  </si>
  <si>
    <t>(('via', 2), 'boundry')</t>
  </si>
  <si>
    <t>(('via', 2), 'boundary')</t>
  </si>
  <si>
    <t>(('via', 3), 'boundry')</t>
  </si>
  <si>
    <t>(('via', 3), 'boundary')</t>
  </si>
  <si>
    <t>(('via', 4), 'boundry')</t>
  </si>
  <si>
    <t>(('via', 4), 'boundary')</t>
  </si>
  <si>
    <t>(('li', 1), 'text')</t>
  </si>
  <si>
    <t>(('li', 1), 'label')</t>
  </si>
  <si>
    <t>(('li', 1), 'net')</t>
  </si>
  <si>
    <t>(('li', 1), 'pin')</t>
  </si>
  <si>
    <t>(('metal', 1), 'text')</t>
  </si>
  <si>
    <t>(('metal', 1), 'net')</t>
  </si>
  <si>
    <t>(('metal', 1), 'pin')</t>
  </si>
  <si>
    <t>(('metal', 2), 'text')</t>
  </si>
  <si>
    <t>(('metal', 2), 'net')</t>
  </si>
  <si>
    <t>(('metal', 2), 'pin')</t>
  </si>
  <si>
    <t>(('metal', 3), 'text')</t>
  </si>
  <si>
    <t>(('metal', 3), 'net')</t>
  </si>
  <si>
    <t>(('metal', 3), 'pin')</t>
  </si>
  <si>
    <t>(('metal', 4), 'text')</t>
  </si>
  <si>
    <t>(('metal', 4), 'net')</t>
  </si>
  <si>
    <t>(('metal', 4), 'pin')</t>
  </si>
  <si>
    <t>(('metal', 5), 'text')</t>
  </si>
  <si>
    <t>(('metal', 5), 'net')</t>
  </si>
  <si>
    <t>(('metal', 5), 'pin')</t>
  </si>
  <si>
    <t>('polytt',)</t>
  </si>
  <si>
    <t>('poly', 'net')</t>
  </si>
  <si>
    <t>('poly', 'pin')</t>
  </si>
  <si>
    <t>('difftt',)</t>
  </si>
  <si>
    <t>('diffusion', 'net')</t>
  </si>
  <si>
    <t>('diffusion', 'pin')</t>
  </si>
  <si>
    <t>('nwellpt',)</t>
  </si>
  <si>
    <t>('nwell', 'pin')</t>
  </si>
  <si>
    <t>('polypt',)</t>
  </si>
  <si>
    <t>('textlabel',)</t>
  </si>
  <si>
    <t>('text', 'drawing')</t>
  </si>
  <si>
    <t>('ccorner',)</t>
  </si>
  <si>
    <t>('areaid', 'crit', 'corner')</t>
  </si>
  <si>
    <t>('critside',)</t>
  </si>
  <si>
    <t>('areaid', 'crit', 'sid')</t>
  </si>
  <si>
    <t>('prune',)</t>
  </si>
  <si>
    <t>('prune', 'drawing')</t>
  </si>
  <si>
    <t>('cncm', 'mask')</t>
  </si>
  <si>
    <t>('cncm', 'drawing')</t>
  </si>
  <si>
    <t>('padtt',)</t>
  </si>
  <si>
    <t>('pad', 'pin')</t>
  </si>
  <si>
    <t>('padpt',)</t>
  </si>
  <si>
    <t>('lvtnm', 'drawing')</t>
  </si>
  <si>
    <t>('hvtpm', 'drawing')</t>
  </si>
  <si>
    <t>('ntm', 'drawing')</t>
  </si>
  <si>
    <t>('ntm', 'mask drop')</t>
  </si>
  <si>
    <t>('cntm', 'mask', 'mask drop')</t>
  </si>
  <si>
    <t>('lvtnm', 'mask drop')</t>
  </si>
  <si>
    <t>('clvtnm', 'mask', 'mask drop')</t>
  </si>
  <si>
    <t>('hvtpm', 'mask drop')</t>
  </si>
  <si>
    <t>('chvtpm', 'mask', 'mask drop')</t>
  </si>
  <si>
    <t>(('li', 1), 'm', 'mask drop')</t>
  </si>
  <si>
    <t>(('cli', 1), 'm', 'mask', 'mask drop')</t>
  </si>
  <si>
    <t>(('licm', 1), 'mask drop')</t>
  </si>
  <si>
    <t>(('clicm', 1), 'mask', 'mask drop')</t>
  </si>
  <si>
    <t>('psdm', 'mask drop')</t>
  </si>
  <si>
    <t>('cpsdm', 'mask', 'mask drop')</t>
  </si>
  <si>
    <t>('nsdm', 'mask drop')</t>
  </si>
  <si>
    <t>('cnsdm', 'mask', 'mask drop')</t>
  </si>
  <si>
    <t>(('p', 1), 'm', 'mask drop')</t>
  </si>
  <si>
    <t>(('cp', 1), 'm', 'mask', 'mask drop')</t>
  </si>
  <si>
    <t>('fom', 'mask drop')</t>
  </si>
  <si>
    <t>('cfom', 'mask', 'mask drop')</t>
  </si>
  <si>
    <t>('ntm', 'mask add')</t>
  </si>
  <si>
    <t>('cntm', 'mask', 'mask add')</t>
  </si>
  <si>
    <t>('lvtnm', 'mask add')</t>
  </si>
  <si>
    <t>('clvtnm', 'mask', 'mask add')</t>
  </si>
  <si>
    <t>('hvtpm', 'mask add')</t>
  </si>
  <si>
    <t>('chvtpm', 'mask', 'mask add')</t>
  </si>
  <si>
    <t>(('li', 1), 'madd')</t>
  </si>
  <si>
    <t>(('cli', 1), 'm', 'mask', 'mask add')</t>
  </si>
  <si>
    <t>(('licm', 1), 'mask add')</t>
  </si>
  <si>
    <t>(('clicm', 1), 'mask', 'mask add')</t>
  </si>
  <si>
    <t>('psdm', 'mask add')</t>
  </si>
  <si>
    <t>('cpsdm', 'mask', 'mask add')</t>
  </si>
  <si>
    <t>('nsdm', 'mask add')</t>
  </si>
  <si>
    <t>('cnsdm', 'mask', 'mask add')</t>
  </si>
  <si>
    <t>(('p', 1), 'madd')</t>
  </si>
  <si>
    <t>(('cp', 1), 'm', 'mask', 'mask add')</t>
  </si>
  <si>
    <t>('fom', 'mask add')</t>
  </si>
  <si>
    <t>('cfom', 'mask', 'mask add')</t>
  </si>
  <si>
    <t>('rpm', 'mask')</t>
  </si>
  <si>
    <t>('crpm', 'mask')</t>
  </si>
  <si>
    <t>('pbo', 'mask')</t>
  </si>
  <si>
    <t>('cpbo', 'mask')</t>
  </si>
  <si>
    <t>('pdm', 'mask')</t>
  </si>
  <si>
    <t>('cpdm', 'mask')</t>
  </si>
  <si>
    <t>('nsm', 'mask')</t>
  </si>
  <si>
    <t>('cnsm', 'mask')</t>
  </si>
  <si>
    <t>(('mm', 5), 'mask')</t>
  </si>
  <si>
    <t>(('cmm', 5), 'mask')</t>
  </si>
  <si>
    <t>(('vim', 4), 'mask')</t>
  </si>
  <si>
    <t>('c', 'via', ('m', 4), 'mask')</t>
  </si>
  <si>
    <t>(('mm', 4), 'mask')</t>
  </si>
  <si>
    <t>(('cmm', 4), 'mask')</t>
  </si>
  <si>
    <t>(('vim', 3), 'mask')</t>
  </si>
  <si>
    <t>('c', 'via', ('m', 3), 'mask')</t>
  </si>
  <si>
    <t>(('mm', 3), 'mask')</t>
  </si>
  <si>
    <t>(('cmm', 3), 'mask')</t>
  </si>
  <si>
    <t>(('vim', 2), 'mask')</t>
  </si>
  <si>
    <t>('c', 'via', ('m', 2), 'mask')</t>
  </si>
  <si>
    <t>(('mm', 2), 'mask')</t>
  </si>
  <si>
    <t>(('cmm', 2), 'mask')</t>
  </si>
  <si>
    <t>('vim', 'mask')</t>
  </si>
  <si>
    <t>('c', 'via', 'm', 'mask')</t>
  </si>
  <si>
    <t>(('mm', 1), 'mask')</t>
  </si>
  <si>
    <t>(('cmm', 1), 'mask')</t>
  </si>
  <si>
    <t>(('ctm', 1), 'mask')</t>
  </si>
  <si>
    <t>(('cctm', 1), 'mask')</t>
  </si>
  <si>
    <t>(('li', 1), 'm', 'mask')</t>
  </si>
  <si>
    <t>(('cli', 1), 'm', 'mask')</t>
  </si>
  <si>
    <t>(('licm', 1), 'mask')</t>
  </si>
  <si>
    <t>(('clicm', 1), 'mask')</t>
  </si>
  <si>
    <t>('psdm', 'mask')</t>
  </si>
  <si>
    <t>('cpsdm', 'mask')</t>
  </si>
  <si>
    <t>('nsdm', 'mask')</t>
  </si>
  <si>
    <t>('cnsdm', 'mask')</t>
  </si>
  <si>
    <t>('ldntm', 'mask')</t>
  </si>
  <si>
    <t>('cldntm', 'mask')</t>
  </si>
  <si>
    <t>('npcm', 'mask')</t>
  </si>
  <si>
    <t>('cnpc', 'mask')</t>
  </si>
  <si>
    <t>('hvntm', 'mask')</t>
  </si>
  <si>
    <t>('chvntm', 'mask')</t>
  </si>
  <si>
    <t>('ntm', 'mask')</t>
  </si>
  <si>
    <t>('cntm', 'mask')</t>
  </si>
  <si>
    <t>(('p', 1), 'm', 'mask')</t>
  </si>
  <si>
    <t>(('cp', 1), 'm', 'mask')</t>
  </si>
  <si>
    <t>('lvom', 'mask')</t>
  </si>
  <si>
    <t>('clvom', 'mask')</t>
  </si>
  <si>
    <t>('onom', 'mask')</t>
  </si>
  <si>
    <t>('conom', 'mask')</t>
  </si>
  <si>
    <t>('tunm', 'mask')</t>
  </si>
  <si>
    <t>('ctunm', 'mask')</t>
  </si>
  <si>
    <t>('hvtrm', 'mask')</t>
  </si>
  <si>
    <t>('chvtrm', 'mask')</t>
  </si>
  <si>
    <t>('hvtpm', 'mask')</t>
  </si>
  <si>
    <t>('chvtpm', 'mask')</t>
  </si>
  <si>
    <t>('lvtnm', 'mask')</t>
  </si>
  <si>
    <t>('clvtnm', 'mask')</t>
  </si>
  <si>
    <t>('nwm', 'mask')</t>
  </si>
  <si>
    <t>('cnwm', 'mask')</t>
  </si>
  <si>
    <t>('dnm', 'mask')</t>
  </si>
  <si>
    <t>('cdnm', 'mask')</t>
  </si>
  <si>
    <t>('fom', 'mask')</t>
  </si>
  <si>
    <t>('cfom', 'mask')</t>
  </si>
  <si>
    <t>(('cmm', 4), 'waffle drop')</t>
  </si>
  <si>
    <t>(('cmm', 3), 'waffle drop')</t>
  </si>
  <si>
    <t>(('cmm', 2), 'waffle drop')</t>
  </si>
  <si>
    <t>(('cmm', 1), 'waffle drop')</t>
  </si>
  <si>
    <t>(('cp', 1), 'm', 'waffle drop')</t>
  </si>
  <si>
    <t>('cfom', 'waffle drop')</t>
  </si>
  <si>
    <t>('capm',)</t>
  </si>
  <si>
    <t>('capm', 'drawing')</t>
  </si>
  <si>
    <t>(('cap', 2), 'm')</t>
  </si>
  <si>
    <t>(('cap', 2), 'm', 'drawing')</t>
  </si>
  <si>
    <t>('pwell', 'label')</t>
  </si>
  <si>
    <t>('pwelltt',)</t>
  </si>
  <si>
    <t>('pwell', 'pin')</t>
  </si>
  <si>
    <t>('pwellpt',)</t>
  </si>
  <si>
    <t>('fom', 'dummy', 'drc')</t>
  </si>
  <si>
    <t>('fom', 'dummy')</t>
  </si>
  <si>
    <t>('textdraw',)</t>
  </si>
  <si>
    <t>('local', 'substrate')</t>
  </si>
  <si>
    <t>('areaid', 'substrate', 'cut')</t>
  </si>
  <si>
    <t>('urpm',)</t>
  </si>
  <si>
    <t>('urpm', 'drawing')</t>
  </si>
  <si>
    <t>(('extdrain', 20),)</t>
  </si>
  <si>
    <t>(('extd', 20), 'v', 'drawing')</t>
  </si>
  <si>
    <t>('pwbm',)</t>
  </si>
  <si>
    <t>('pwbm', 'drawing')</t>
  </si>
  <si>
    <t>('pwde',)</t>
  </si>
  <si>
    <t>('lowvt', 'areaid')</t>
  </si>
  <si>
    <t>('areaid', 'low', 'vt', 'drawing')</t>
  </si>
  <si>
    <t>('uhvi',)</t>
  </si>
  <si>
    <t>('uhvi', 'drawing')</t>
  </si>
  <si>
    <t>('via', 'top')</t>
  </si>
  <si>
    <t>('via', 'top', 'drawing')</t>
  </si>
  <si>
    <t>('ccapm',)</t>
  </si>
  <si>
    <t>('fom',)</t>
  </si>
  <si>
    <t>()</t>
  </si>
  <si>
    <t>('dnm',)</t>
  </si>
  <si>
    <t>('nwm',)</t>
  </si>
  <si>
    <t>('hvtrm',)</t>
  </si>
  <si>
    <t>('onom',)</t>
  </si>
  <si>
    <t>('lvom',)</t>
  </si>
  <si>
    <t>(('p', 1), 'm')</t>
  </si>
  <si>
    <t>('npcm',)</t>
  </si>
  <si>
    <t>(('licm', 1),)</t>
  </si>
  <si>
    <t>(('li', 1), 'm')</t>
  </si>
  <si>
    <t>(('ctm', 1),)</t>
  </si>
  <si>
    <t>(('mm', 1),)</t>
  </si>
  <si>
    <t>('vim',)</t>
  </si>
  <si>
    <t>(('mm', 2),)</t>
  </si>
  <si>
    <t>(('vim', 2),)</t>
  </si>
  <si>
    <t>(('mm', 3),)</t>
  </si>
  <si>
    <t>(('vim', 3),)</t>
  </si>
  <si>
    <t>(('mm', 4),)</t>
  </si>
  <si>
    <t>(('vim', 4),)</t>
  </si>
  <si>
    <t>(('mm', 5),)</t>
  </si>
  <si>
    <t>('pdm',)</t>
  </si>
  <si>
    <t>('pbo',)</t>
  </si>
  <si>
    <t>link to rules</t>
  </si>
  <si>
    <t>Exists in Magic?</t>
  </si>
  <si>
    <t>Complete?</t>
  </si>
  <si>
    <t>k76:n126</t>
  </si>
  <si>
    <t>Q76:T86</t>
  </si>
  <si>
    <t>W76:Z86</t>
  </si>
  <si>
    <r>
      <rPr>
        <rFont val="Arial"/>
        <b/>
        <color theme="1"/>
      </rPr>
      <t>not implemented</t>
    </r>
    <r>
      <rPr>
        <rFont val="Arial"/>
        <color theme="1"/>
      </rPr>
      <t xml:space="preserve"> = can be, but not implemented</t>
    </r>
  </si>
  <si>
    <t>K133:N138</t>
  </si>
  <si>
    <r>
      <rPr>
        <rFont val="Arial"/>
        <i/>
        <color theme="1"/>
      </rPr>
      <t>not implementable</t>
    </r>
    <r>
      <rPr>
        <rFont val="Arial"/>
        <color theme="1"/>
      </rPr>
      <t xml:space="preserve"> = cannot be implemented</t>
    </r>
  </si>
  <si>
    <t>Q133:T139</t>
  </si>
  <si>
    <t>W133:Z139</t>
  </si>
  <si>
    <t>K145:N148</t>
  </si>
  <si>
    <t>Q145:T155</t>
  </si>
  <si>
    <t>W145:Z156</t>
  </si>
  <si>
    <t>K162:N177</t>
  </si>
  <si>
    <t>Q162:T170</t>
  </si>
  <si>
    <t>W162:Z179</t>
  </si>
  <si>
    <t>K184:N205</t>
  </si>
  <si>
    <t>Q184:T192</t>
  </si>
  <si>
    <t>W184:Z195</t>
  </si>
  <si>
    <t>K211:N216</t>
  </si>
  <si>
    <t>Q211:T223</t>
  </si>
  <si>
    <t>W211:Z242</t>
  </si>
  <si>
    <t>K248:N256</t>
  </si>
  <si>
    <t>Q248:T255</t>
  </si>
  <si>
    <t>W248:Z260</t>
  </si>
  <si>
    <t>n/a</t>
  </si>
  <si>
    <t>K266:N284</t>
  </si>
  <si>
    <t>Q266:T285</t>
  </si>
  <si>
    <t>W266:Z285</t>
  </si>
  <si>
    <t>K291:N310</t>
  </si>
  <si>
    <t>Q291:T311</t>
  </si>
  <si>
    <t>W291:Z312</t>
  </si>
  <si>
    <t>K318:N332</t>
  </si>
  <si>
    <t>Q318:T323</t>
  </si>
  <si>
    <t>W318:Z322</t>
  </si>
  <si>
    <t>K338:N357</t>
  </si>
  <si>
    <t>Q338:T346</t>
  </si>
  <si>
    <t>W338:Z342</t>
  </si>
  <si>
    <t>K363:N365</t>
  </si>
  <si>
    <t>Q363:T369</t>
  </si>
  <si>
    <t>W363:Z388</t>
  </si>
  <si>
    <t>K394:N399</t>
  </si>
  <si>
    <t>Q394:T398</t>
  </si>
  <si>
    <t>W394:Z409</t>
  </si>
  <si>
    <t>K415:N417</t>
  </si>
  <si>
    <t>Q415:T426</t>
  </si>
  <si>
    <t>W415:Z430</t>
  </si>
  <si>
    <t>K436:N450</t>
  </si>
  <si>
    <t>Q436:T444</t>
  </si>
  <si>
    <t>W436:Z455</t>
  </si>
  <si>
    <t>K461:N475</t>
  </si>
  <si>
    <t>Q461:T471</t>
  </si>
  <si>
    <t>W461:Z464</t>
  </si>
  <si>
    <t>K481:N493</t>
  </si>
  <si>
    <t>Q481:T485</t>
  </si>
  <si>
    <t>Name</t>
  </si>
  <si>
    <t>Flags</t>
  </si>
  <si>
    <t>Value</t>
  </si>
  <si>
    <t>Magic rule</t>
  </si>
  <si>
    <t>(x.1a)</t>
  </si>
  <si>
    <t>p1m.md (OPC), DECA and AMKOR layers (pi1.dg, pmm.dg, rdl.dg, pi2.dg, ubm.dg, bump.dg) and mask data for p1m, met1, via, met2 must be on a grid of [mm]</t>
  </si>
  <si>
    <t>(dnwell.2)</t>
  </si>
  <si>
    <t>Min width of deep nwell</t>
  </si>
  <si>
    <t>width</t>
  </si>
  <si>
    <t>(nwell.1)</t>
  </si>
  <si>
    <t>(x.1b)</t>
  </si>
  <si>
    <t>Data for SKY130 layout and mask on all layers except those mentioned in 1a must be on a grid of [mm] (except inside Seal ring)</t>
  </si>
  <si>
    <t>(dnwell.3)</t>
  </si>
  <si>
    <t>Min spacing between deep nwells. Rule exempt inside UHVI.</t>
  </si>
  <si>
    <t>Incorrect Implementation</t>
  </si>
  <si>
    <t>(nwell.2a)</t>
  </si>
  <si>
    <t>Spacing between two n-wells</t>
  </si>
  <si>
    <t>spacing/touching_ok</t>
  </si>
  <si>
    <t>(x.2)</t>
  </si>
  <si>
    <t>Angles permitted on: diff</t>
  </si>
  <si>
    <t>N/A</t>
  </si>
  <si>
    <t>(dnwell.3a)</t>
  </si>
  <si>
    <t>Min spacing between deep nwells on same net inside UHVI.</t>
  </si>
  <si>
    <t>Not implementable</t>
  </si>
  <si>
    <t>(nwell.2b)</t>
  </si>
  <si>
    <t>Manual merge wells if less than minimum</t>
  </si>
  <si>
    <t>implicit rule</t>
  </si>
  <si>
    <t>Angles permitted on: diff except for:n- diff inside “advSeal_6um* OR cuPillarAdvSeal_6um*” pcell, n- diff rings around the die at min total L&gt;1000 um and W=0.3 um</t>
  </si>
  <si>
    <t>n x 90</t>
  </si>
  <si>
    <t>(dnwell.3b)</t>
  </si>
  <si>
    <t>Min spacing between deep-nwells inside UHVI and deep-nwell outside UHVI</t>
  </si>
  <si>
    <t>(nwell.4)</t>
  </si>
  <si>
    <t>All n-wells will contain metal-contacted tap (rule checks only for licon on tap) . Rule exempted from high voltage cells inside UHVI</t>
  </si>
  <si>
    <t>metal connected taps</t>
  </si>
  <si>
    <t>Angles permitted on: tap (except inside areaid.en), poly (except for ESD flare gates or gated_npn), li1(periphery), licon1, capm, mcon, via, via2. Anchors are exempted.</t>
  </si>
  <si>
    <t>(dnwell.3c)</t>
  </si>
  <si>
    <t>Min spacing between deep-nwells inside UHVI and nwell outsideUHVI</t>
  </si>
  <si>
    <t>(nwell.5)</t>
  </si>
  <si>
    <t>Deep nwell must be enclosed by nwell by atleast… Exempted inside UHVI or areaid.lwNwells can merge over deep nwell if spacing too small (as in rule nwell.2)</t>
  </si>
  <si>
    <t>TC</t>
  </si>
  <si>
    <t>cifmaxwidth/bend_illegal*</t>
  </si>
  <si>
    <t>Angles permitted on: via3 and via4. Anchors are exempted.</t>
  </si>
  <si>
    <t>(dnwell.3d)</t>
  </si>
  <si>
    <t>Min spacing between deep-nwells inside UHVI on different nets</t>
  </si>
  <si>
    <t>(nwell.5a)</t>
  </si>
  <si>
    <t>min enclosure of nwell by dnwell inside UHVI</t>
  </si>
  <si>
    <t>Not implementable*</t>
  </si>
  <si>
    <t>(x.2a)</t>
  </si>
  <si>
    <t>Analog circuits identified by areaid.analog to use rectangular diff and tap geometries only; that are not to be merged into more complex shapes (T’s or L’s)</t>
  </si>
  <si>
    <t>(dnwell.4)</t>
  </si>
  <si>
    <t>Dnwell can not overlap pnp:dg</t>
  </si>
  <si>
    <t>Not implemented</t>
  </si>
  <si>
    <t>(nwell.5b)</t>
  </si>
  <si>
    <t>nwell inside UHVI must not be on the same net as nwell outside UHVI</t>
  </si>
  <si>
    <t>(x.2c)</t>
  </si>
  <si>
    <t>45 degree angles allowed on diff, tap inside UHVI</t>
  </si>
  <si>
    <t>(dnwell.5)</t>
  </si>
  <si>
    <t>P+_diff can not straddle Dnwell</t>
  </si>
  <si>
    <t>Implemented</t>
  </si>
  <si>
    <t>(nwell.6)</t>
  </si>
  <si>
    <t>Min enclosure of nwell hole by deep nwell outside UHVI</t>
  </si>
  <si>
    <t>spacing/surround_ok**</t>
  </si>
  <si>
    <t>(x.3)</t>
  </si>
  <si>
    <t>Angles permitted on all other layers and in the seal ring for all the layers</t>
  </si>
  <si>
    <t>(dnwell.6)</t>
  </si>
  <si>
    <t>RF NMOS must be enclosed by deep nwell (RF FETs are listed in $DESIGN/config/tech/model_set/calibre/fixed_layout_model_map of corresponding techs)</t>
  </si>
  <si>
    <t>(nwell.7)</t>
  </si>
  <si>
    <t>Min spacing between nwell and deep nwell on separate nets.  Spacing between nwell and deep nwell on the same net is set by the sum of the rules nwell.2 and nwell.5. By default, DRC run on a cell checks for the separate-net spacing, when nwell and deep nwell nets are separate within the cell hierarchy and are joined in the upper hierarchy. To allow net names to be joined and make the same-net rule applicable in this case, the “joinNets” switch should be turned on.</t>
  </si>
  <si>
    <t>spacing</t>
  </si>
  <si>
    <t>(x.3a)</t>
  </si>
  <si>
    <t>Angles permitted on all other layers except WLCSP layers (pmm, rdl, pmm2, ubm and bump)</t>
  </si>
  <si>
    <t>n x 45</t>
  </si>
  <si>
    <t>(x.4)</t>
  </si>
  <si>
    <t>Electrical DR cover layout guidelines for electromigration</t>
  </si>
  <si>
    <t>NC</t>
  </si>
  <si>
    <t>*5 incorrectly marked 5a</t>
  </si>
  <si>
    <t>(x.5)</t>
  </si>
  <si>
    <t>All “pin”polygons must be within the “drawing” polygons of the layer</t>
  </si>
  <si>
    <t>AL</t>
  </si>
  <si>
    <t>*6 incorrectly marked 7</t>
  </si>
  <si>
    <t>(x.6)</t>
  </si>
  <si>
    <t>All intra-layer separation checks will include a notch check</t>
  </si>
  <si>
    <t>(x.7)</t>
  </si>
  <si>
    <t>Mask layer line and space checks must be done on all layers (checked with s.x rules)</t>
  </si>
  <si>
    <t>(x.8)</t>
  </si>
  <si>
    <t>Use of areaid “core” layer (“coreid”) must be approved by technology</t>
  </si>
  <si>
    <t>(x.9)</t>
  </si>
  <si>
    <t>Shapes on maskAdd or maskDrop layers (“serifs”) are allowed in core only. Exempted are: n- cfom md/mp inside “advSeal_6um* OR cuPillarAdvSeal_6um*” pcell n- diff rings around the die at min total L&gt;1000 um and W=0.3 um, and PMM/PDMM inside areaid:sl</t>
  </si>
  <si>
    <t>Shapes on maskAdd or maskDrop layers (“serifs”) are allowed in core only. PMM/PDMM inside areaid:sl are excluded.</t>
  </si>
  <si>
    <t>(x.10)</t>
  </si>
  <si>
    <t>Res purpose layer for (diff, poly) cannot overlap licon1</t>
  </si>
  <si>
    <t>(x.11)</t>
  </si>
  <si>
    <t>Metal fuses are drawn in met2</t>
  </si>
  <si>
    <t>LVS</t>
  </si>
  <si>
    <t>Metal fuses are drawn in met3</t>
  </si>
  <si>
    <t>Metal fuses are drawn in met4</t>
  </si>
  <si>
    <t>(x.n12an12bn12c)</t>
  </si>
  <si>
    <t>To comply with the minimum spacing requirement for layer X in the frame:n- Spacing of areaid.mt to any non-ID layern- Enclosure of any non-ID layer by areaid.mtn- Rules exempted for cells with name “*_buildspace”</t>
  </si>
  <si>
    <t>F</t>
  </si>
  <si>
    <t>(x.12d)</t>
  </si>
  <si>
    <t>Spacing of areaid.mt to huge_metX (Exempt met3.dg)</t>
  </si>
  <si>
    <t>Spacing of areaid.mt to huge_metX (Exempt met5.dg)</t>
  </si>
  <si>
    <t>(x.12e)</t>
  </si>
  <si>
    <t>Enclosure of huge_metX by areaid.mt (Exempt met3.dg)</t>
  </si>
  <si>
    <t>Enclosure of huge_metX by areaid.mt (Exempt met5.dg)</t>
  </si>
  <si>
    <t>(x.13)</t>
  </si>
  <si>
    <t>Spacing between features located across areaid:ce is checked by …</t>
  </si>
  <si>
    <t>(x.14)</t>
  </si>
  <si>
    <t>Width of features straddling areaid:ce is checked by …</t>
  </si>
  <si>
    <t>(x.15a)</t>
  </si>
  <si>
    <t>Drawn compatible, mask, and waffle-drop layers are allowed only inside areaid:mt (i.e., etest modules), or inside areaid:sl (i.e., between the outer and inner areaid:sl edges, but not in the die) or inside areaid:ft (i.e., frame, blankings). Exception: FOM/P1M/Metal waffle drop are allowed inside the die</t>
  </si>
  <si>
    <t>P</t>
  </si>
  <si>
    <t>(x.15b)</t>
  </si>
  <si>
    <t>Rule X.15a exempted for cpmm.dg inside cellnames “PadPLfp”, “padPLhp”, “padPLstg” and “padPLwlbi” (for the SKY130di-5r-gsmc flow)</t>
  </si>
  <si>
    <t>EXEMPT</t>
  </si>
  <si>
    <t>(x.16)</t>
  </si>
  <si>
    <t>Die must not overlap areaid.mt (rule waived for test chips and exempted for cellnames “tech_CD_”, “_techCD_”, “lazX_*” or “lazY_*” )</t>
  </si>
  <si>
    <t>(x.17)</t>
  </si>
  <si>
    <t>All labels must be within the “drawing” polygons of the layer; This check is enabled by using switch “floating_labels”; Identifies floating labels which appear as warnings in LVS. Using this check would enable cleaner LVS run; Not a gate for tapeout</t>
  </si>
  <si>
    <t>(x.18)</t>
  </si>
  <si>
    <t>Use redundant mcon, via, via2, via3 and via4 (Locations where additional vias/contacts can be added to existing single vias/contacts will be identified by this rule).nSingle via under areaid.core and areaid.standarc are excluded from the single via check</t>
  </si>
  <si>
    <t>RR</t>
  </si>
  <si>
    <t>(x.19)</t>
  </si>
  <si>
    <t>Lower left corner of the seal ring should be at origin i.e (0,0)</t>
  </si>
  <si>
    <t>(x.20)</t>
  </si>
  <si>
    <t>Min spacing between pins on the same layer (center to center); Check enabled by switch “IP_block”</t>
  </si>
  <si>
    <t>(x.21)</t>
  </si>
  <si>
    <t>prunde.dg is allowed only inside areaid.mt or areaid.sc</t>
  </si>
  <si>
    <t>(x.22)</t>
  </si>
  <si>
    <r>
      <rPr>
        <rFont val="Arial"/>
        <b/>
        <color theme="1"/>
      </rPr>
      <t xml:space="preserve">No floating interconnects (poly, li1, met1-met5) or capm allowed; Rule flags interconnects with no path to poly, difftap or metal pins. Exempt floating layers can be excluded using poly_float, li1_float, m1_float, m2_float, m3_float, m4_float and m5_float text labels. Also flags an error if these text labels are placed on connected layers (not floating) and if the labels are not over the appropriate metal layer. nIf floating interconnects need to be connected at a higher level (Parent IP or Full chip), such floating interconnects can be exempted using poly_tie, li1_tie, m1_tie, m2_tie, m3_tie, m4_tie and m5_tie text labels.nIt is the responsibility of the IP owner and chip/product owner to communicate and agree to the node each of these texted lines is connected to, if there is any risk to how a line is tied, and to what node.n </t>
    </r>
    <r>
      <rPr>
        <rFont val="Arial"/>
        <color theme="1"/>
      </rPr>
      <t xml:space="preserve"> Only metals outside areaid.stdcell are checked.nThe following are exempt from x.22 violations: _techCD_ , inductor.dg, modulecut, capacitors and s8blerf The ‘notPublicCell’ switch will deactivate this rule</t>
    </r>
  </si>
  <si>
    <t>RC</t>
  </si>
  <si>
    <t>(x.23a)</t>
  </si>
  <si>
    <t>areaid.sl must not overlap diff</t>
  </si>
  <si>
    <t>(x.23b)</t>
  </si>
  <si>
    <t>diff cannot straddle areaid.sl</t>
  </si>
  <si>
    <t>(x.23c)</t>
  </si>
  <si>
    <t>areaid.sl must not overlap tap, poly, li1 and metX</t>
  </si>
  <si>
    <t>(x.23d)</t>
  </si>
  <si>
    <t>areaid.sl must not overlap tap, poly</t>
  </si>
  <si>
    <t>(x.23e)</t>
  </si>
  <si>
    <t>areaid:sl must not overlap li1 and metX for pcell “advSeal_6um”</t>
  </si>
  <si>
    <t>(x.23f)</t>
  </si>
  <si>
    <t>areaid:SubstrateCut (areaid.st, local_sub) must not straddle p+ tap</t>
  </si>
  <si>
    <t>(x.24)</t>
  </si>
  <si>
    <t>condiode label must be in iso_pwell</t>
  </si>
  <si>
    <t>(x.25)</t>
  </si>
  <si>
    <t>pnp.dg must be only within cell name “s8rf_pnp”, “s8rf_pnp5x” or “s8tesd_iref_pnp”, “stk14ecx_*”</t>
  </si>
  <si>
    <t>(x.26)</t>
  </si>
  <si>
    <t>“advSeal_6um” pcell must overlap diff</t>
  </si>
  <si>
    <t>(x.27)</t>
  </si>
  <si>
    <t>If the sealring is present, then partnum is required. To exempt the requirement, place text.dg saying “partnum_not_necessary”.n”partnum*block” pcell should be used instead of “partnum*” pcells</t>
  </si>
  <si>
    <t>(x.28)</t>
  </si>
  <si>
    <t>Min width of areaid.sl</t>
  </si>
  <si>
    <t>(x.29)</t>
  </si>
  <si>
    <t>nfet must be enclosed by dnwell. Rule is checked when switch nfet_in_dnwell is turned on.</t>
  </si>
  <si>
    <t>Magic Rule</t>
  </si>
  <si>
    <t>(pwbm.1)</t>
  </si>
  <si>
    <t>Min width of pwbm.dg</t>
  </si>
  <si>
    <t>(pwdem.1)</t>
  </si>
  <si>
    <t>Min width of pwdem.dg</t>
  </si>
  <si>
    <t>(hvtp.1)</t>
  </si>
  <si>
    <t>Min width of hvtp</t>
  </si>
  <si>
    <t>(pwbm.2)</t>
  </si>
  <si>
    <t>Min spacing between two pwbm.dg inside UHVI</t>
  </si>
  <si>
    <t>(pwdem.2)</t>
  </si>
  <si>
    <t>Min spacing between two pwdem.dg inside UHVI on same net</t>
  </si>
  <si>
    <t>(hvtp.2)</t>
  </si>
  <si>
    <t>Min spacing between hvtp to hvtp</t>
  </si>
  <si>
    <t>(pwbm.3)</t>
  </si>
  <si>
    <t>Min enclosure of dnwell:dg by pwbm.dg inside UHVI (exempt pwbm hole inside dnwell)</t>
  </si>
  <si>
    <t>(pwdem.3)</t>
  </si>
  <si>
    <t>Min enclosure of pwdem:dg by pwbm.dg inside UHVI</t>
  </si>
  <si>
    <t>(hvtp.3)</t>
  </si>
  <si>
    <t>Min enclosure of pfet by hvtp</t>
  </si>
  <si>
    <t>not implemented</t>
  </si>
  <si>
    <t>(pwbm.4)</t>
  </si>
  <si>
    <t>dnwell inside UHVI must be enclosed by pwbm (exempt pwbm hole inside dnwell)</t>
  </si>
  <si>
    <t>(pwdem.4)</t>
  </si>
  <si>
    <t>pwdem.dg must be enclosed by UHVI</t>
  </si>
  <si>
    <t>(hvtp.4)</t>
  </si>
  <si>
    <t>Min spacing between pfet and hvtp</t>
  </si>
  <si>
    <t>(pwdem.5)</t>
  </si>
  <si>
    <t>pwdem.dg inside UHVI must be enclosed by deep nwell</t>
  </si>
  <si>
    <t>(hvtp.5)</t>
  </si>
  <si>
    <t>Min area of hvtp (um^2)</t>
  </si>
  <si>
    <t>area</t>
  </si>
  <si>
    <t>(hvtr.1)</t>
  </si>
  <si>
    <t>Min width of hvtr</t>
  </si>
  <si>
    <t>(lvtn.1a)</t>
  </si>
  <si>
    <t>Min width of lvtn</t>
  </si>
  <si>
    <t>ncm.X.2)</t>
  </si>
  <si>
    <t>Ncm overlapping areaid:ce is checked for core rules only</t>
  </si>
  <si>
    <t>(hvtr.2)</t>
  </si>
  <si>
    <t>Min spacing between hvtp to hvtr</t>
  </si>
  <si>
    <t>(lvtn.2)</t>
  </si>
  <si>
    <t>Min space lvtn to lvtn</t>
  </si>
  <si>
    <t>(ncm.X.3)</t>
  </si>
  <si>
    <t>Ncm overlapping core cannot overlap N+diff in periphery</t>
  </si>
  <si>
    <t>(lvtn.3a)</t>
  </si>
  <si>
    <t>Min spacing of lvtn to gate. Rule exempted inside UHVI.</t>
  </si>
  <si>
    <t>(ncm.1)</t>
  </si>
  <si>
    <t>Width of ncm</t>
  </si>
  <si>
    <t>(lvtn.3b)</t>
  </si>
  <si>
    <t>Min spacing of lvtn to pfet along the S/D direction</t>
  </si>
  <si>
    <t>(ncm.2a)</t>
  </si>
  <si>
    <t>Spacing of ncm to ncm</t>
  </si>
  <si>
    <t>(lvtn.4b)</t>
  </si>
  <si>
    <t>Min enclosure of gate by lvtn. Rule exempted inside UHVI.</t>
  </si>
  <si>
    <t>(ncm.2b)</t>
  </si>
  <si>
    <t>Manual merge ncm if space is below minimum</t>
  </si>
  <si>
    <t>(lvtn.9)</t>
  </si>
  <si>
    <t>Min spacing, no overlap, between lvtn and hvtp</t>
  </si>
  <si>
    <t>(ncm.3)</t>
  </si>
  <si>
    <t>Min enclosure of P+diff by Ncm</t>
  </si>
  <si>
    <t>(lvtn.10)</t>
  </si>
  <si>
    <t>Min enclosure of lvtn by (nwell not overlapping Var_channel) (exclude coincident edges)</t>
  </si>
  <si>
    <t>(ncm.4)</t>
  </si>
  <si>
    <t>Min enclosure of P+diff within (areaid:ed AndNot areaid:de) by Ncm</t>
  </si>
  <si>
    <t>(lvtn.12)</t>
  </si>
  <si>
    <t>Min spacing between lvtn and (nwell inside areaid.ce)</t>
  </si>
  <si>
    <t>(ncm.5)</t>
  </si>
  <si>
    <t>Min space, no overlap, between ncm and (LVTN_gate) OR (diff containing lvtn)</t>
  </si>
  <si>
    <t>(lvtn.13)</t>
  </si>
  <si>
    <t>Min area of lvtn (um^2)</t>
  </si>
  <si>
    <t>(ncm.6)</t>
  </si>
  <si>
    <t>Min space, no overlap, between ncm and nfet</t>
  </si>
  <si>
    <t>(ncm.7)</t>
  </si>
  <si>
    <t>Min area of ncm (um^2)</t>
  </si>
  <si>
    <t>difftap.1)</t>
  </si>
  <si>
    <t>Width of diff or tap</t>
  </si>
  <si>
    <t>(tunm.1)</t>
  </si>
  <si>
    <t>Min width of tunm</t>
  </si>
  <si>
    <t>(poly.X.1)</t>
  </si>
  <si>
    <t>All FETs would be checked for W/Ls as documented in spec 001-02735 (Exempt FETs that are pruned; exempt for W/L’s inside areaid.sc and inside cell name scs8*decap* and listed in the MRGA as a decap only W/L)</t>
  </si>
  <si>
    <t>(difftap.2)</t>
  </si>
  <si>
    <t>Minimum channel width (Diff And Poly) except for FETs inside areaid.sc: Rule exempted in the SP8* flows only, for the cells listed in rule difftap.2a</t>
  </si>
  <si>
    <t>(tunm.2)</t>
  </si>
  <si>
    <t>Min spacing of tunm to tunm</t>
  </si>
  <si>
    <t>(poly.X.1a)</t>
  </si>
  <si>
    <t>Min &amp; max dummy_poly L is equal to min L allowed for corresponding device type (exempt rule for dummy_poly in cells listed on Table H3)</t>
  </si>
  <si>
    <t>(difftap.2a)</t>
  </si>
  <si>
    <t>Minimum channel width (Diff And Poly) for cell names “s8cell_ee_plus_sseln_a”, “s8cell_ee_plus_sseln_b”, “s8cell_ee_plus_sselp_a”, “s8cell_ee_plus_sselp_b” , “s8fpls_pl8”, “s8fpls_rdrv4” , “s8fpls_rdrv4f” and “s8fpls_rdrv8”</t>
  </si>
  <si>
    <t>NA</t>
  </si>
  <si>
    <t>(tunm.3)</t>
  </si>
  <si>
    <t>Extension of tunm beyond (poly and diff)</t>
  </si>
  <si>
    <t>implemented</t>
  </si>
  <si>
    <t>(poly.1a)</t>
  </si>
  <si>
    <t>Width of poly</t>
  </si>
  <si>
    <t>(difftap.2b)</t>
  </si>
  <si>
    <t>Minimum channel width (Diff And Poly) for FETs inside areaid.sc</t>
  </si>
  <si>
    <t>(tunm.4)</t>
  </si>
  <si>
    <t>Min spacing of tunm to (poly and diff) outside tunm</t>
  </si>
  <si>
    <t>(poly.1b)</t>
  </si>
  <si>
    <t>Min channel length (poly width) for pfet overlapping lvtn (exempt rule for dummy_poly in cells listed on Table H3)</t>
  </si>
  <si>
    <t>length</t>
  </si>
  <si>
    <t>(difftap.3)</t>
  </si>
  <si>
    <t>Spacing of diff to diff, tap to tap, or non-abutting diff to tap</t>
  </si>
  <si>
    <t>(tunm.5)</t>
  </si>
  <si>
    <t>(poly and diff) may not straddle tunm</t>
  </si>
  <si>
    <t>(poly.2)</t>
  </si>
  <si>
    <t>Spacing of poly to poly except for poly.c2 and poly.c3; Exempt cell: sr_bltd_eq where it is same as poly.c2</t>
  </si>
  <si>
    <t>(difftap.4)</t>
  </si>
  <si>
    <t>Min tap bound by one diffusion</t>
  </si>
  <si>
    <t>(tunm.6a)</t>
  </si>
  <si>
    <t>Tunm outside deep n-well is not allowed</t>
  </si>
  <si>
    <t>(poly.3)</t>
  </si>
  <si>
    <t>Min poly resistor width</t>
  </si>
  <si>
    <t>(difftap.5)</t>
  </si>
  <si>
    <t>Min tap bound by two diffusions</t>
  </si>
  <si>
    <t>(tunm.7)</t>
  </si>
  <si>
    <t>Min tunm area</t>
  </si>
  <si>
    <t>(poly.4)</t>
  </si>
  <si>
    <t>Spacing of poly on field to diff (parallel edges only)</t>
  </si>
  <si>
    <t>(difftap.6)</t>
  </si>
  <si>
    <t>Diff and tap are not allowed to extend beyond their abutting edge</t>
  </si>
  <si>
    <t>(poly.5)</t>
  </si>
  <si>
    <t>Spacing of poly on field to tap</t>
  </si>
  <si>
    <t>(difftap.7)</t>
  </si>
  <si>
    <t>Spacing of diff/tap abutting edge to a non-conciding diff or tap edge</t>
  </si>
  <si>
    <t>NE</t>
  </si>
  <si>
    <t>(poly.6)</t>
  </si>
  <si>
    <t>Spacing of poly on diff to abutting tap (min source)</t>
  </si>
  <si>
    <t>(difftap.8)</t>
  </si>
  <si>
    <t>Enclosure of (p+) diffusion by N-well. Rule exempted inside UHVI.</t>
  </si>
  <si>
    <t>DE NE P</t>
  </si>
  <si>
    <t>enclosure</t>
  </si>
  <si>
    <t>(poly.7)</t>
  </si>
  <si>
    <t>Extension of diff beyond poly (min drain)</t>
  </si>
  <si>
    <t>(difftap.9)</t>
  </si>
  <si>
    <t>Spacing of (n+) diffusion to N-well outside UHVI</t>
  </si>
  <si>
    <t>(poly.8)</t>
  </si>
  <si>
    <t>Extension of poly beyond diffusion (endcap)</t>
  </si>
  <si>
    <t>(difftap.10)</t>
  </si>
  <si>
    <t>Enclosure of (n+) tap by N-well. Rule exempted inside UHVI.</t>
  </si>
  <si>
    <t>NE P</t>
  </si>
  <si>
    <t>(poly.9)</t>
  </si>
  <si>
    <t>Poly resistor spacing to poly or spacing (no overlap) to diff/tap</t>
  </si>
  <si>
    <t>(difftap.11)</t>
  </si>
  <si>
    <t>Spacing of (p+) tap to N-well. Rule exempted inside UHVI.</t>
  </si>
  <si>
    <t>(poly.10)</t>
  </si>
  <si>
    <t>Poly can’t overlap inner corners of diff</t>
  </si>
  <si>
    <t>(difftap.12)</t>
  </si>
  <si>
    <t>ESD_nwell_tap is considered shorted to the abutting diff</t>
  </si>
  <si>
    <t>(poly.11)</t>
  </si>
  <si>
    <t>No 90 deg turns of poly on diff</t>
  </si>
  <si>
    <t>(poly.12)</t>
  </si>
  <si>
    <t>(Poly NOT (nwell NOT hvi)) may not overlap tap; Rule exempted for cell name “s8fgvr_n_fg2” and gated_npn and inside UHVI.</t>
  </si>
  <si>
    <t>(poly.15)</t>
  </si>
  <si>
    <t>Poly must not overlap diff:rs</t>
  </si>
  <si>
    <t>(rpm.1a)</t>
  </si>
  <si>
    <t>Min width of rpm</t>
  </si>
  <si>
    <t>(varac.1)</t>
  </si>
  <si>
    <t>Min channel length (poly width) of Var_channel</t>
  </si>
  <si>
    <t>(photo.1)</t>
  </si>
  <si>
    <t>Rules dnwell.3 and nwell.5 are exempted for photoDiode</t>
  </si>
  <si>
    <t>(rpm.1b)</t>
  </si>
  <si>
    <t>Min/Max prec_resistor width xhrpoly_0p35</t>
  </si>
  <si>
    <t>(varac.2)</t>
  </si>
  <si>
    <t>Min channel width (tap width) of Var_channel</t>
  </si>
  <si>
    <t>(photo.2)</t>
  </si>
  <si>
    <t>Min/Max width of photoDiode</t>
  </si>
  <si>
    <t>(rpm.1c)</t>
  </si>
  <si>
    <t>Min/Max prec_resistor width xhrpoly_0p69</t>
  </si>
  <si>
    <t>(varac.3)</t>
  </si>
  <si>
    <t>Min spacing between hvtp to Var_channel</t>
  </si>
  <si>
    <t>(photo.3)</t>
  </si>
  <si>
    <t>Min spacing between photoDiode</t>
  </si>
  <si>
    <t>(rpm.1d)</t>
  </si>
  <si>
    <t>Min/Max prec_resistor width xhrpoly_1p41</t>
  </si>
  <si>
    <t>(varac.4)</t>
  </si>
  <si>
    <t>Min spacing of licon on tap to Var_channel</t>
  </si>
  <si>
    <t>(photo.4)</t>
  </si>
  <si>
    <t>Min spacing between photoDiode and deep nwell</t>
  </si>
  <si>
    <t>(rpm.1e)</t>
  </si>
  <si>
    <t>Min/Max prec_resistor width xhrpoly_2p85</t>
  </si>
  <si>
    <t>(varac.5)</t>
  </si>
  <si>
    <t>Min enclosure of poly overlapping Var_channel by nwell</t>
  </si>
  <si>
    <t>(photo.5)</t>
  </si>
  <si>
    <t>photoDiode edges must be coincident with areaid.po</t>
  </si>
  <si>
    <t>(rpm.1f)</t>
  </si>
  <si>
    <t>Min/Max prec_resistor width xhrpoly_5p73</t>
  </si>
  <si>
    <t>(varac.6)</t>
  </si>
  <si>
    <t>Min spacing between VaracTap and difftap</t>
  </si>
  <si>
    <t>(photo.6)</t>
  </si>
  <si>
    <t>photoDiode must be enclosed by dnwell ring</t>
  </si>
  <si>
    <t>(rpm.1g)</t>
  </si>
  <si>
    <t>Only 1 licon is allowed in xhrpoly_0p35 prec_resistor_terminal</t>
  </si>
  <si>
    <t>(varac.7)</t>
  </si>
  <si>
    <t>Nwell overlapping Var_channel must not overlap P+ diff</t>
  </si>
  <si>
    <t>(photo.7)</t>
  </si>
  <si>
    <t>photoDiode must be enclosed by p+ tap ring</t>
  </si>
  <si>
    <t>(rpm.1h)</t>
  </si>
  <si>
    <t>Only 1 licon is allowed in xhrpoly_0p69 prec_resistor_terminal</t>
  </si>
  <si>
    <t>(photo.8)</t>
  </si>
  <si>
    <t>Min/Max width of nwell inside photoDiode</t>
  </si>
  <si>
    <t>(rpm.1i)</t>
  </si>
  <si>
    <t>Only 2 licons are allowed in xhrpoly_1p41 prec_resistor_terminal</t>
  </si>
  <si>
    <t>(photo.9)</t>
  </si>
  <si>
    <t>Min/Max enclosure of nwell by photoDiode</t>
  </si>
  <si>
    <t>(rpm.1j)</t>
  </si>
  <si>
    <t>Only 4 licons are allowed in xhrpoly_2p85 prec_resistor_terminal</t>
  </si>
  <si>
    <t>(photo.10)</t>
  </si>
  <si>
    <t>Min/Max width of tap inside photoDiode</t>
  </si>
  <si>
    <t>(rpm.1k)</t>
  </si>
  <si>
    <t>Only 8 licons are allowed in xhrpoly_5p73 prec_resistor_terminal</t>
  </si>
  <si>
    <t>(rpm.2)</t>
  </si>
  <si>
    <t>Min spacing of rpm to rpm</t>
  </si>
  <si>
    <t>(rpm.3)</t>
  </si>
  <si>
    <t>rpm must enclose prec_resistor by atleast</t>
  </si>
  <si>
    <t>(rpm.4)</t>
  </si>
  <si>
    <t>prec_resistor must be enclosed by psdm by atleast</t>
  </si>
  <si>
    <t>(rpm.5)</t>
  </si>
  <si>
    <t>prec_resistor must be enclosed by npc by atleast</t>
  </si>
  <si>
    <t>(rpm.6)</t>
  </si>
  <si>
    <t>Min spacing, no overlap, of rpm and nsdm</t>
  </si>
  <si>
    <t>(rpm.7)</t>
  </si>
  <si>
    <t>Min spacing between rpm and poly</t>
  </si>
  <si>
    <t>(rpm.8)</t>
  </si>
  <si>
    <t>poly must not straddle rpm</t>
  </si>
  <si>
    <t>(rpm.9)</t>
  </si>
  <si>
    <t>Min space, no overlap, between prec_resistor and hvntm</t>
  </si>
  <si>
    <t>(rpm.10)</t>
  </si>
  <si>
    <t>Min spacing of rpm to pwbm</t>
  </si>
  <si>
    <t>(npc.1)</t>
  </si>
  <si>
    <t>Min width of NPC</t>
  </si>
  <si>
    <t>(nsd.1)</t>
  </si>
  <si>
    <t>Width of nsdm(psdm)</t>
  </si>
  <si>
    <t>**called diff/tap 5</t>
  </si>
  <si>
    <t>(licon.1)</t>
  </si>
  <si>
    <t>Min and max L and W of licon (exempt licons inside prec_resistor)</t>
  </si>
  <si>
    <t>length/width</t>
  </si>
  <si>
    <t>(npc.2)</t>
  </si>
  <si>
    <t>Min spacing of NPC to NPC</t>
  </si>
  <si>
    <t>(nsd.2)</t>
  </si>
  <si>
    <t>Spacing of nsdm(psdm) to nsdm(psdm)</t>
  </si>
  <si>
    <t>(licon.1b)</t>
  </si>
  <si>
    <t>Min and max width of licon inside prec_resistor</t>
  </si>
  <si>
    <t>(npc.3)</t>
  </si>
  <si>
    <t>Manual merge if less than minimum</t>
  </si>
  <si>
    <t>(nsd.3)</t>
  </si>
  <si>
    <t>(licon.1c)</t>
  </si>
  <si>
    <t>Min and max length of licon inside prec_resistor</t>
  </si>
  <si>
    <t>(npc.4)</t>
  </si>
  <si>
    <t>Spacing (no overlap) of NPC to Gate</t>
  </si>
  <si>
    <t>(nsd.5a)</t>
  </si>
  <si>
    <t>Enclosure of diff by nsdm(psdm), except for butting edge</t>
  </si>
  <si>
    <t>**called psd 5a</t>
  </si>
  <si>
    <t>(licon.2)</t>
  </si>
  <si>
    <t>Spacing of licon to licon</t>
  </si>
  <si>
    <t>(nsd.5b)</t>
  </si>
  <si>
    <t>Enclosure of tap by nsdm(psdm), except for butting edge</t>
  </si>
  <si>
    <t>**called nsd 5a</t>
  </si>
  <si>
    <t>(licon.2b)</t>
  </si>
  <si>
    <t>Min spacing between two slotted_licon (when the both the edges are 0.19um in length)</t>
  </si>
  <si>
    <t>(nsd.6)</t>
  </si>
  <si>
    <t>Enclosure of diff/tap butting edge by nsdm (psdm)</t>
  </si>
  <si>
    <t>(licon.2c)</t>
  </si>
  <si>
    <t>Min spacing between two slotted_licon (except for rule licon.2b)</t>
  </si>
  <si>
    <t>(nsd.7)</t>
  </si>
  <si>
    <t>Spacing of NSDM/PSDM to opposite implant diff or tap (for non-abutting diff/tap edges)</t>
  </si>
  <si>
    <t>(licon.2d)</t>
  </si>
  <si>
    <t>Min spacing between a slotted_licon and 0.17um square licon</t>
  </si>
  <si>
    <t>(nsd.8)</t>
  </si>
  <si>
    <t>Nsdm and psdm cannot overlap diff/tap regions of opposite doping</t>
  </si>
  <si>
    <t>DE</t>
  </si>
  <si>
    <t>(licon.3)</t>
  </si>
  <si>
    <t>Only min. square licons are allowed except die seal ring where licons are (licon CD)*L</t>
  </si>
  <si>
    <t>(nsd.9)</t>
  </si>
  <si>
    <t>Diff and tap must be enclosed by their corresponding implant layers. Rule exempted forn- diff inside “advSeal_6um* OR cuPillarAdvSeal_6um*” pcell for SKY130P*/SP8P*/SKY130DI-5R-CSMC flowsn- diff rings around the die at min total L&gt;1000 um and W=0.3 umn- gated_npn n- areaid.zer.</t>
  </si>
  <si>
    <t>(licon.4)</t>
  </si>
  <si>
    <t>Licon1 must overlap li1 and (poly or diff or tap)</t>
  </si>
  <si>
    <t>(nsd.10a)</t>
  </si>
  <si>
    <t>Min area of Nsdm (um^2)</t>
  </si>
  <si>
    <t>(licon.5a)</t>
  </si>
  <si>
    <t>Enclosure of licon by diff</t>
  </si>
  <si>
    <t>(nsd.10b)</t>
  </si>
  <si>
    <t>Min area of Psdm (um^2)</t>
  </si>
  <si>
    <t>(licon.5b)</t>
  </si>
  <si>
    <t>Min space between tap_licon and diff-abutting tap edge</t>
  </si>
  <si>
    <t>(licon.5c)</t>
  </si>
  <si>
    <t>Enclosure of licon by diff on one of two adjacent sides</t>
  </si>
  <si>
    <t>(licon.6)</t>
  </si>
  <si>
    <t>Licon cannot straddle tap</t>
  </si>
  <si>
    <t>(licon.7)</t>
  </si>
  <si>
    <t>Enclosure of licon by one of two adjacent edges of isolated tap</t>
  </si>
  <si>
    <t>(licon.8)</t>
  </si>
  <si>
    <t>Enclosure of poly_licon by poly</t>
  </si>
  <si>
    <t>(psd.1)</t>
  </si>
  <si>
    <t>(licon.8a)</t>
  </si>
  <si>
    <t>Enclosure of poly_licon by poly on one of two adjacent sides</t>
  </si>
  <si>
    <t>(psd.2)</t>
  </si>
  <si>
    <t>(licon.9)</t>
  </si>
  <si>
    <t>Spacing, no overlap, between poly_licon and psdm; In SKY130DIA/SKY130TMA/SKY130PIR-10 flows, the rule is checked only between (poly_licon outside rpm) and psdm</t>
  </si>
  <si>
    <t>(psd.3)</t>
  </si>
  <si>
    <t>(licon.10)</t>
  </si>
  <si>
    <t>Spacing of licon on (tap AND (nwell NOT hvi)) to Var_channel</t>
  </si>
  <si>
    <t>(psd.5a)</t>
  </si>
  <si>
    <t>(licon.11)</t>
  </si>
  <si>
    <t>Spacing of licon on diff or tap to poly on diff (except for all FETs inside areaid.sc and except s8spf-10r flow for 0.5um phv inside cell names “s8fs_gwdlvx4”, “s8fs_gwdlvx8”, “s8fs_hvrsw_x4”, “s8fs_hvrsw8”, “s8fs_hvrsw264”, and “s8fs_hvrsw520” and for 0.15um nshort inside cell names “s8fs_rdecdrv”, “s8fs_rdec8”, “s8fs_rdec32”, “s8fs_rdec264”, “s8fs_rdec520”)</t>
  </si>
  <si>
    <t>(psd.5b)</t>
  </si>
  <si>
    <t>(licon.11a)</t>
  </si>
  <si>
    <t>Spacing of licon on diff or tap to poly on diff (for all FETs inside areaid.sc except 0.15um phighvt)</t>
  </si>
  <si>
    <t>**marks as 11</t>
  </si>
  <si>
    <t>(psd.6)</t>
  </si>
  <si>
    <t>(licon.11b)</t>
  </si>
  <si>
    <t>Spacing of licon on diff or tap to poly on diff (for 0.15um phighvt inside areaid.sc)</t>
  </si>
  <si>
    <t>(psd.7)</t>
  </si>
  <si>
    <t>(licon.11c)</t>
  </si>
  <si>
    <t>Spacing of licon on diff or tap to poly on diff (for 0.5um phv inside cell names “s8fs_gwdlvx4”, “s8fs_gwdlvx8”, “s8fs_hvrsw_x4”, “s8fs_hvrsw8”, “s8fs_hvrsw264”, and “s8fs_hvrsw520”)</t>
  </si>
  <si>
    <t>(psd.8)</t>
  </si>
  <si>
    <t>(licon.11d)</t>
  </si>
  <si>
    <t>Spacing of licon on diff or tap to poly on diff (for 0.15um nshort inside cell names “s8fs_rdecdrv”, “s8fs_rdec8”, “s8fs_rdec32”, “s8fs_rdec264”, “s8fs_rdec520”)</t>
  </si>
  <si>
    <t>(psd.9)</t>
  </si>
  <si>
    <t>(licon.12)</t>
  </si>
  <si>
    <t>Max SD width without licon</t>
  </si>
  <si>
    <t>(psd.10b)</t>
  </si>
  <si>
    <t>(licon.13)</t>
  </si>
  <si>
    <t>Spacing (no overlap) of NPC to licon on diff or tap</t>
  </si>
  <si>
    <t>(licon.14)</t>
  </si>
  <si>
    <t>Spacing of poly_licon to diff or tap</t>
  </si>
  <si>
    <t>(licon.15)</t>
  </si>
  <si>
    <t>poly_licon must be enclosed by npc by…</t>
  </si>
  <si>
    <t>(licon.16)</t>
  </si>
  <si>
    <t>Every source_diff and every tap must enclose at least one licon1, including the diff/tap straddling areaid:ce. nRule exempted inside UHVI.</t>
  </si>
  <si>
    <t>(licon.17)</t>
  </si>
  <si>
    <t>Licons may not overlap both poly and (diff or tap)</t>
  </si>
  <si>
    <t>overlap</t>
  </si>
  <si>
    <t>(licon.18)</t>
  </si>
  <si>
    <t>Npc must enclose poly_licon</t>
  </si>
  <si>
    <t>ct (mcon)</t>
  </si>
  <si>
    <t>(li.1.-)</t>
  </si>
  <si>
    <t>Width of LI (except for li.1a)</t>
  </si>
  <si>
    <t>(ct.1)</t>
  </si>
  <si>
    <t>Min and max L and W of mcon</t>
  </si>
  <si>
    <t>DNF</t>
  </si>
  <si>
    <t>(capm.1)</t>
  </si>
  <si>
    <t>Min width of capm</t>
  </si>
  <si>
    <t>Not implementable (check later)</t>
  </si>
  <si>
    <t>(li.1a.-)</t>
  </si>
  <si>
    <t>Width of LI inside of cells with name s8rf2_xcmvpp_hd5_*</t>
  </si>
  <si>
    <t>(ct.2)</t>
  </si>
  <si>
    <t>Spacing of mcon to mcon</t>
  </si>
  <si>
    <t>(capm.2a)</t>
  </si>
  <si>
    <t>Min spacing of capm to capm</t>
  </si>
  <si>
    <t>(li.2.-)</t>
  </si>
  <si>
    <t>Max ratio of length to width of LI without licon or mcon</t>
  </si>
  <si>
    <t>(ct.3)</t>
  </si>
  <si>
    <t>Only min. square mcons are allowed except die seal ring where mcons are…</t>
  </si>
  <si>
    <t>0.170*L</t>
  </si>
  <si>
    <t>(capm.2b)</t>
  </si>
  <si>
    <t>Minimum spacing of capacitor bottom_plate to bottom plate</t>
  </si>
  <si>
    <t>(li.3.-)</t>
  </si>
  <si>
    <t>Spacing of LI to LI (except for li.3a)</t>
  </si>
  <si>
    <t>(ct.4)</t>
  </si>
  <si>
    <t>Mcon must be enclosed by LI by at least …</t>
  </si>
  <si>
    <t>(capm.3)</t>
  </si>
  <si>
    <t>Minimum enclosure of capm (top_plate) by met2</t>
  </si>
  <si>
    <t>(li.3a.-)</t>
  </si>
  <si>
    <t>Spacing of LI to LI inside cells with names s8rf2_xcmvpp_hd5_*</t>
  </si>
  <si>
    <t>(ct.irdrop.1)</t>
  </si>
  <si>
    <t>For 1 &lt;= n &lt;= 10 contacts on the same connector, mcon area pre- and post- Cu conversion must differ by no more than…</t>
  </si>
  <si>
    <t>CU IR</t>
  </si>
  <si>
    <t>(capm.4)</t>
  </si>
  <si>
    <t>Min enclosure of via2 by capm</t>
  </si>
  <si>
    <t>(li.5.-)</t>
  </si>
  <si>
    <t>Enclosure of licon by one of two adjacent LI sides</t>
  </si>
  <si>
    <t>(ct.irdrop.2)</t>
  </si>
  <si>
    <t>For 11 &lt;= n &lt;= 100 contacts on the same connector, mcon area pre- and post- Cu conversion must differ by no more than…</t>
  </si>
  <si>
    <t>(capm.5)</t>
  </si>
  <si>
    <t>Min spacing between capm and via2</t>
  </si>
  <si>
    <t>(li.6.-)</t>
  </si>
  <si>
    <t>Min area of LI</t>
  </si>
  <si>
    <t>(capm.6)</t>
  </si>
  <si>
    <t>Maximum Aspect Ratio (Length/Width)</t>
  </si>
  <si>
    <t>(capm.7)</t>
  </si>
  <si>
    <t>Only rectangular capacitors are allowed</t>
  </si>
  <si>
    <t>(capm.8)</t>
  </si>
  <si>
    <t>Min space, no overlap, between via and capm</t>
  </si>
  <si>
    <t>(capm.10)</t>
  </si>
  <si>
    <t>capm must not straddle nwell, diff, tap, poly, li1 and met1 (Rule exempted for capm overlapping capm_2t.dg)</t>
  </si>
  <si>
    <t>(capm.11)</t>
  </si>
  <si>
    <t>Min spacing between capm to (met2 not overlapping capm)</t>
  </si>
  <si>
    <t>(vpp.1)</t>
  </si>
  <si>
    <t>Min width of capacitor:dg</t>
  </si>
  <si>
    <t>(m1.-)</t>
  </si>
  <si>
    <t>Algorithm should flag errors, for met1, if ANY of the following is true:nAn entire 700x700 window is covered by cmm1 waffleDrop, and metX PD &lt; 70% for same window.n80-100% of 700x700 window is covered by cmm1 waffleDrop, and metX PD &lt; 65% for same window.n60-80% of 700x700 window is covered by cmm1 waffleDrop, and metX PD &lt; 60% for same window.n50-60% of 700x700 window is covered by cmm1 waffleDrop, and metX PD &lt; 50% for same window.n40-50% of 700x700 window is covered by cmm1 waffleDrop, and metX PD &lt; 40% for same window.n30-40% of 700x700 window is covered by cmm1 waffleDrop, and metX PD &lt; 30% for same window.nExclude cells whose area is below 40Kum2. NOTE: Required for IP, Recommended for Chip-level.</t>
  </si>
  <si>
    <t>(via.1a)</t>
  </si>
  <si>
    <t>Min and max L and W of via outside areaid.mt</t>
  </si>
  <si>
    <t>(vpp.1b)</t>
  </si>
  <si>
    <t>Max width of capacitor:dg; Rule not applicable for vpp_with_Met3Shield and vpp_with_LiShield and vpp_over_MOSCAP and vpp_with_Met5 and vpp_with_noLi</t>
  </si>
  <si>
    <t>(m1.1)</t>
  </si>
  <si>
    <t>Width of metal1</t>
  </si>
  <si>
    <t>(via.1b)</t>
  </si>
  <si>
    <t>Three sizes of square Vias allowed inside areaid:mt: 0.150um, 0.230um and 0.280um</t>
  </si>
  <si>
    <t>(vpp.1c)</t>
  </si>
  <si>
    <t>Min/Max width of cell name “s8rf_xcmvpp1p8x1p8_m3shield “</t>
  </si>
  <si>
    <t>(m1.2)</t>
  </si>
  <si>
    <t>Spacing of metal1 to metal1</t>
  </si>
  <si>
    <t>(via.2)</t>
  </si>
  <si>
    <t>Spacing of via to via</t>
  </si>
  <si>
    <t>(vpp.3)</t>
  </si>
  <si>
    <t>capacitor:dg must not overlap (tap or diff or poly); (one exception: Poly is allowed to overlap vpp_with_Met3Shield and vpp_with_Met5PolyShield); (not applicable for vpp_over_Moscap or “s8rf2_xcmvppx4_2xnhvnative10x4” or vpp_with_LiShield)</t>
  </si>
  <si>
    <t>(m1.3a)</t>
  </si>
  <si>
    <t>Min. spacing of features attached to or extending from huge_met1 for a distance of up to 0.280 um to metal1 (rule not checked over non-huge met1 features)</t>
  </si>
  <si>
    <t>(via.3)</t>
  </si>
  <si>
    <t>Only min. square vias are allowed except die seal ring where vias are (Via CD)*L</t>
  </si>
  <si>
    <t>0.2*L</t>
  </si>
  <si>
    <t>(vpp.4)</t>
  </si>
  <si>
    <t>capacitor:dg must not straddle (nwell or dnwell)</t>
  </si>
  <si>
    <t>(m1.3b)</t>
  </si>
  <si>
    <t>Min. spacing of huge_met1 to metal1 excluding features checked by m1.3a</t>
  </si>
  <si>
    <t>(via.4a)</t>
  </si>
  <si>
    <t>0.150 um Via must be enclosed by Met1 by at least …</t>
  </si>
  <si>
    <t>(vpp.5)</t>
  </si>
  <si>
    <t>Min spacing between (capacitor:dg edge and (poly or li1 or met1 or met2)) to (poly or li1 or met1 or met2) on separate nets (Exempt area of the error shape less than 2.25 (um^2) and run length less than 2.0um); Rule not applicable for vpp_with_Met3Shield and vpp_with_LiShield and vpp_over_MOSCAP and vpp_with_Met5 and vpp_with_noLi</t>
  </si>
  <si>
    <t>(m1.4)</t>
  </si>
  <si>
    <t>Mcon must be enclosed by Met1 by at least …(Rule exempted for cell names documented in rule m1.4a)</t>
  </si>
  <si>
    <t>(via.4b)</t>
  </si>
  <si>
    <t>Inside areaid.mt, 0.230 um Via must be enclosed by met1 by atleast</t>
  </si>
  <si>
    <t>(vpp.5a)</t>
  </si>
  <si>
    <t>Max pattern density of met3.dg over capacitor.dg (not applicable for vpp_with_Met3Shield and vpp_with_LiShield and vpp_over_MOSCAP and vpp_with_Met5)</t>
  </si>
  <si>
    <t>(m1.4a)</t>
  </si>
  <si>
    <t>Mcon must be enclosed by Met1 by at least (for cell names “s8cell_ee_plus_sseln_a”, “s8cell_ee_plus_sseln_b”, “s8cell_ee_plus_sselp_a”, “s8cell_ee_plus_sselp_b”, “s8fpls_pl8”, and “s8fs_cmux4_fm”)</t>
  </si>
  <si>
    <t>(via.4c)</t>
  </si>
  <si>
    <t>Inside areaid.mt, 0.280 um Via must be enclosed by met1 by atleast</t>
  </si>
  <si>
    <t>(vpp.5b)</t>
  </si>
  <si>
    <t>Max pattern density of met4.dg over capacitor.dg (not applicable for vpp_with_Met3Shield and vpp_with_Met5 and vpp_over_MOSCAP)</t>
  </si>
  <si>
    <t>(m1.5)</t>
  </si>
  <si>
    <t>Mcon must be enclosed by Met1 on one of two adjacent sides by at least …</t>
  </si>
  <si>
    <t>P AL</t>
  </si>
  <si>
    <t>(via.5a)</t>
  </si>
  <si>
    <t>0.150 um Via must be enclosed by Met1 on one of two adjacent sides by at least …</t>
  </si>
  <si>
    <t>(vpp.5c)</t>
  </si>
  <si>
    <t>Max pattern density of met5.dg over capacitor.dg (not applicable for vpp_with_Met3Shield and vpp_with_Met5 and vpp_over_MOSCAP and vpp_with_noLi); (one exception: rules does apply to cell “s8rf2_xcmvpp11p5x11p7_m1m4” and “s8rf2_xcmvpp_hd5_atlas*”)</t>
  </si>
  <si>
    <t>(m1.6)</t>
  </si>
  <si>
    <t>Min metal 1 area [um2]</t>
  </si>
  <si>
    <t>(via.5b)</t>
  </si>
  <si>
    <t>Inside areaid.mt, 0.230 um Via must be enclosed by met1 on one of two adjacent sides by at least …</t>
  </si>
  <si>
    <t>(vpp.8)</t>
  </si>
  <si>
    <t>Min enclosure of capacitor:dg by nwell</t>
  </si>
  <si>
    <t>(m1.7)</t>
  </si>
  <si>
    <t>Min area of metal1 holes [um2]</t>
  </si>
  <si>
    <t>(via.5c)</t>
  </si>
  <si>
    <t>Inside areaid.mt, 0.280 um Via must be enclosed by met1 on one of two adjacent sides by at least …</t>
  </si>
  <si>
    <t>(vpp.9)</t>
  </si>
  <si>
    <t>Min spacing of capacitor:dg to nwell (not applicable for vpp_over_MOSCAP)</t>
  </si>
  <si>
    <t>(m1.pd.1)</t>
  </si>
  <si>
    <t>Min MM1_oxide_Pattern_density</t>
  </si>
  <si>
    <t>RR AL</t>
  </si>
  <si>
    <t>(via.11)</t>
  </si>
  <si>
    <t>CU</t>
  </si>
  <si>
    <t>(vpp.10)</t>
  </si>
  <si>
    <t>vpp capacitors must not overlap; Rule checks for capacitor.dg overlapping more than one pwell pin</t>
  </si>
  <si>
    <t>(m1.pd.2a)</t>
  </si>
  <si>
    <t>Rule m1.pd.1 has to be checked by dividing the chip into square regions of width and length equal to …</t>
  </si>
  <si>
    <t>A AL</t>
  </si>
  <si>
    <t>(via.12)</t>
  </si>
  <si>
    <t>Min spacing between vias</t>
  </si>
  <si>
    <t>(vpp.11)</t>
  </si>
  <si>
    <t>Min pattern density of (poly and diff) over capacitor.dg; (vpp_over_Moscap only)</t>
  </si>
  <si>
    <t>(m1.pd.2b)</t>
  </si>
  <si>
    <t>Rule m1.pd.1 has to be checked by dividing the chip into steps of …</t>
  </si>
  <si>
    <t>(via.13)</t>
  </si>
  <si>
    <t>Max of 5 vias within …</t>
  </si>
  <si>
    <t>(vpp.12a)</t>
  </si>
  <si>
    <t>Number of met4 shapes inside capacitor.dg of cell “s8rf2_xcmvpp8p6x7p9_m3_lim5shield” must overlap with size 2.01 x 2.01 (no other met4 shapes allowed)</t>
  </si>
  <si>
    <t>(m1.11)</t>
  </si>
  <si>
    <t>Max width of metal1after slotting</t>
  </si>
  <si>
    <t>CU NC</t>
  </si>
  <si>
    <t>(via.14)</t>
  </si>
  <si>
    <t>0.180 um Via must be enclosed by parallel edges of Met1 by at least …</t>
  </si>
  <si>
    <t>(vpp.12b)</t>
  </si>
  <si>
    <t>Number of met4 shapes inside capacitor.dg of cell “s8rf2_xcmvpp11p5x11p7_m3_lim5shield” must overlap with size 2.01 x 2.01 (no other met4 shapes allowed)</t>
  </si>
  <si>
    <t>(m1.12)</t>
  </si>
  <si>
    <t>Add slots and remove vias and contacts if met1 wider than…..</t>
  </si>
  <si>
    <t>(via.irdrop.1)</t>
  </si>
  <si>
    <t>For 1 &lt;= n &lt;= 2 vias on the same connector, mcon area pre- and post- Cu conversion must differ by no more than…</t>
  </si>
  <si>
    <t>(vpp.12c)</t>
  </si>
  <si>
    <t>Number of met4 shapes inside capacitor.dg of cell “s8rf2_xcmvpp4p4x4p6_m3_lim5shield” must overlap with size 1.5 x 1.5 (no other met4 shapes allowed)</t>
  </si>
  <si>
    <t>(m1.13)</t>
  </si>
  <si>
    <t>Max pattern density (PD) of met1</t>
  </si>
  <si>
    <t>(via.irdrop.2)</t>
  </si>
  <si>
    <t>For 3 &lt;= n &lt;= 15 vias on the same connector, mcon area pre- and post- Cu conversion must differ by no more than…</t>
  </si>
  <si>
    <t>(vpp.13)</t>
  </si>
  <si>
    <t>Min space of met1 to met1inside VPP capacitor</t>
  </si>
  <si>
    <t>(m1.14)</t>
  </si>
  <si>
    <t>Met1 PD window size</t>
  </si>
  <si>
    <t>(via.irdrop.3)</t>
  </si>
  <si>
    <t>For 16 &lt;= n &lt;= 30 vias on the same connector, mcon area pre- and post- Cu conversion must differ by no more than…</t>
  </si>
  <si>
    <t>(m1.14a)</t>
  </si>
  <si>
    <t>Met1 PD window step</t>
  </si>
  <si>
    <t>(via.irdrop.4)</t>
  </si>
  <si>
    <t>For n &gt; 30 vias on the same connector, mcon area pre- and post- Cu conversion must differ by no more than…</t>
  </si>
  <si>
    <t>(m2.-)</t>
  </si>
  <si>
    <t>Algorithm should flag errors, for met2, if ANY of the following is true:nAn entire 700x700 window is covered by cmm2 waffleDrop, and metX PD &lt; 70% for same window.n80-100% of 700x700 window is covered by cmm2 waffleDrop, and metX PD &lt; 65% for same window.n60-80% of 700x700 window is covered by cmm2 waffleDrop, and metX PD &lt; 60% for same window.n50-60% of 700x700 window is covered by cmm2 waffleDrop, and metX PD &lt; 50% for same window.n40-50% of 700x700 window is covered by cmm2 waffleDrop, and metX PD &lt; 40% for same window.n30-40% of 700x700 window is covered by cmm2 waffleDrop, and metX PD &lt; 30% for same window.nExclude cells whose area is below 40Kum2. Required for IP, Recommended for Chip-level.</t>
  </si>
  <si>
    <t>(via2.X.1)</t>
  </si>
  <si>
    <t>Via2 connects met2 to met3 in the SKY130T*/SKY130P*/SP8Q/SP8P* flow and met2/capm to met3 in the SKY130DI* flow.</t>
  </si>
  <si>
    <t>(m3.-)</t>
  </si>
  <si>
    <t>Algorithm should flag errors, for met3, if ANY of the following is true:nAn entire 700x700 window is covered by cmm3 waffleDrop, and metX PD &lt; 70% for same window.n80-100% of 700x700 window is covered by cmm3 waffleDrop, and metX PD &lt; 65% for same window.n60-80% of 700x700 window is covered by cmm3 waffleDrop, and metX PD &lt; 60% for same window.n50-60% of 700x700 window is covered by cmm3 waffleDrop, and metX PD &lt; 50% for same window.n40-50% of 700x700 window is covered by cmm3 waffleDrop, and metX PD &lt; 40% for same window.n30-40% of 700x700 window is covered by cmm3 waffleDrop, and metX PD &lt; 30% for same window.nExclude cells whose area is below 40Kum2. NOTE: Required for IP, Recommended for Chip-level.</t>
  </si>
  <si>
    <t>(m2.1)</t>
  </si>
  <si>
    <t>Width of metal 2</t>
  </si>
  <si>
    <t>(via2.1a)</t>
  </si>
  <si>
    <t>Min and max L and W of via2 (except for rule via2.1b/1c/1d/1e/1f)</t>
  </si>
  <si>
    <t>(m3.1)</t>
  </si>
  <si>
    <t>Width of metal 3</t>
  </si>
  <si>
    <t>(m2.2)</t>
  </si>
  <si>
    <t>Spacing of metal 2 to metal 2</t>
  </si>
  <si>
    <t>(via2.1b)</t>
  </si>
  <si>
    <t>Three sizes of square Vias allowed inside areaid:mt: 0.280um, 1.2 um and 1.5 um</t>
  </si>
  <si>
    <t>(m3.2)</t>
  </si>
  <si>
    <t>Spacing of metal 3 to metal 3</t>
  </si>
  <si>
    <t>(m2.3a)</t>
  </si>
  <si>
    <t>Min. spacing of features attached to or extending from huge_met2 for a distance of up to 0.280 um to metal2 (rule not checked over non-huge met2 features)</t>
  </si>
  <si>
    <t>(via2.1c)</t>
  </si>
  <si>
    <t>Two sizes of square Vias allowed inside areaid:mt: 1.2 um and 1.5 um</t>
  </si>
  <si>
    <t>(m3.3a)</t>
  </si>
  <si>
    <t>Min. spacing of features attached to or extending from huge_met3 for a distance of up to 0.480 um to metal3 (rule not checked over non-huge met3 features)</t>
  </si>
  <si>
    <t>(m2.3b)</t>
  </si>
  <si>
    <t>Min. spacing of huge_met2 to metal2 excluding features checked by m2.3a</t>
  </si>
  <si>
    <t>(via2.1d)</t>
  </si>
  <si>
    <t>Four sizes of square Vias allowed inside areaid:mt: 0.2um, 0.280um, 1.2 um and 1.5 um</t>
  </si>
  <si>
    <t>(m3.3b)</t>
  </si>
  <si>
    <t>Min. spacing of huge_met3 to metal3 excluding features checked by m3.3a</t>
  </si>
  <si>
    <t>(m2.3c)</t>
  </si>
  <si>
    <t>Min spacing between floating_met2 with AR_met2_A &gt;= 0.05 and AR_met2_B =&lt; 0.032, outside areaid:sc must be greater than</t>
  </si>
  <si>
    <t>(via2.1e)</t>
  </si>
  <si>
    <t>Three sizes of square Vias allowed inside areaid:mt: 0.8um, 1.2 um and 1.5 um</t>
  </si>
  <si>
    <t>(m3.3c)</t>
  </si>
  <si>
    <t>Min. spacing of features attached to or extending from huge_met3 for a distance of up to 0.400 um to metal3 (rule not checked over non-huge met3 features)</t>
  </si>
  <si>
    <t>(m2.4)</t>
  </si>
  <si>
    <t>Via must be enclosed by Met2 by at least …</t>
  </si>
  <si>
    <t>(via2.1f)</t>
  </si>
  <si>
    <t>Two sizes of square Vias allowed outside areaid:mt: 0.8um and 1.2 um</t>
  </si>
  <si>
    <t>(m3.3d)</t>
  </si>
  <si>
    <t>(m2.5)</t>
  </si>
  <si>
    <t>Via must be enclosed by Met2 on one of two adjacent sides by at least …</t>
  </si>
  <si>
    <t>(via2.2)</t>
  </si>
  <si>
    <t>Spacing of via2 to via2</t>
  </si>
  <si>
    <t>(m3.4)</t>
  </si>
  <si>
    <t>Via2 must be enclosed by Met3 by at least …</t>
  </si>
  <si>
    <t>(m2.6)</t>
  </si>
  <si>
    <t>Min metal2 area [um2]</t>
  </si>
  <si>
    <t>(via2.3)</t>
  </si>
  <si>
    <t>Only min. square via2s are allowed except die seal ring where via2s are (Via2 CD)*L</t>
  </si>
  <si>
    <t>(m3.5)</t>
  </si>
  <si>
    <t>Via2 must be enclosed by Met3 on one of two adjacent sides by at least …</t>
  </si>
  <si>
    <t>(m2.7)</t>
  </si>
  <si>
    <t>Min area of metal2 holes [um2]</t>
  </si>
  <si>
    <t>(via2.4)</t>
  </si>
  <si>
    <t>Via2 must be enclosed by Met2 by at least …</t>
  </si>
  <si>
    <t>(m3.5a)</t>
  </si>
  <si>
    <t>Via2 must be enclosed by Met3 on all sides by at least …(Rule not checked on a layout when it satisfies both rules m3.4 and m3.5)</t>
  </si>
  <si>
    <t>(m2.pd.1)</t>
  </si>
  <si>
    <t>Min MM2_oxide_Pattern_density</t>
  </si>
  <si>
    <t>(via2.4a)</t>
  </si>
  <si>
    <t>Inside areaid.mt, 1.5 um Via2 must be enclosed by met2 by atleast</t>
  </si>
  <si>
    <t>(m3.6)</t>
  </si>
  <si>
    <t>Min area of metal3</t>
  </si>
  <si>
    <t>(m2.pd.2a)</t>
  </si>
  <si>
    <t>Rule m2.pd.1 has to be checked by dividing the chip into square regions of width and length equal to …</t>
  </si>
  <si>
    <t>A</t>
  </si>
  <si>
    <t>(via2.5)</t>
  </si>
  <si>
    <t>Via2 must be enclosed by Met2 on one of two adjacent sides by at least …</t>
  </si>
  <si>
    <t>(m3.7)</t>
  </si>
  <si>
    <t>Min area of metal3 holes [um2]</t>
  </si>
  <si>
    <t>(m2.pd.2b)</t>
  </si>
  <si>
    <t>Rule m2.pd.1 has to be checked by dividing the chip into steps of …</t>
  </si>
  <si>
    <t>(via2.11)</t>
  </si>
  <si>
    <t>Min and max L and W of via2</t>
  </si>
  <si>
    <t>(m3.pd.1)</t>
  </si>
  <si>
    <t>Min MM3_oxide_Pattern_density</t>
  </si>
  <si>
    <t>(m2.11)</t>
  </si>
  <si>
    <t>Max width of metal2</t>
  </si>
  <si>
    <t>(via2.12)</t>
  </si>
  <si>
    <t>Min spacing between via2’s</t>
  </si>
  <si>
    <t>(m3.pd.2a)</t>
  </si>
  <si>
    <t>Rule m3.pd.1 has to be checked by dividing the chip into square regions of width and length equal to …</t>
  </si>
  <si>
    <t>(m2.12)</t>
  </si>
  <si>
    <t>Add slots and remove vias and contacts if met2 wider than…..</t>
  </si>
  <si>
    <t>(via2.13)</t>
  </si>
  <si>
    <t>Min spacing between via2 rows</t>
  </si>
  <si>
    <t>(m3.pd.2b)</t>
  </si>
  <si>
    <t>Rule m3.pd.1 has to be checked by dividing the chip into steps of …</t>
  </si>
  <si>
    <t>(m2.13)</t>
  </si>
  <si>
    <t>Max pattern density (PD) of metal2</t>
  </si>
  <si>
    <t>(via2.14)</t>
  </si>
  <si>
    <t>Via2 must be enclosed by met2 by atleast</t>
  </si>
  <si>
    <t>(m3.11)</t>
  </si>
  <si>
    <t>Max width of metal3</t>
  </si>
  <si>
    <t>(m2.14)</t>
  </si>
  <si>
    <t>Met2 PD window size</t>
  </si>
  <si>
    <t>(via2.irdrop.1)</t>
  </si>
  <si>
    <t>For 1 &lt;= n &lt;= 2 via2’s on the same connector, mcon area pre- and post- Cu conversion must differ by no more than…</t>
  </si>
  <si>
    <t>(m3.12)</t>
  </si>
  <si>
    <t>Add slots and remove vias and contacts if wider than…..</t>
  </si>
  <si>
    <t>(m2.14a)</t>
  </si>
  <si>
    <t>Met2 PD window step</t>
  </si>
  <si>
    <t>(via2.irdrop.2)</t>
  </si>
  <si>
    <t>For 3 &lt;= n &lt;= 4 via2’s on the same connector, mcon area pre- and post- Cu conversion must differ by no more than…</t>
  </si>
  <si>
    <t>(m3.13)</t>
  </si>
  <si>
    <t>Max pattern density (PD) of metal3</t>
  </si>
  <si>
    <t>(via2.irdrop.3)</t>
  </si>
  <si>
    <t>For 5 &lt;= n &lt;= 30 via2’s on the same connector, mcon area pre- and post- Cu conversion must differ by no more than…</t>
  </si>
  <si>
    <t>(m3.14)</t>
  </si>
  <si>
    <t>Met3 PD window size</t>
  </si>
  <si>
    <t>(m3.14a)</t>
  </si>
  <si>
    <t>Met3 PD window step</t>
  </si>
  <si>
    <t>(via3.1)</t>
  </si>
  <si>
    <t>Min and max L and W of via3 (except for rule via3.1a)</t>
  </si>
  <si>
    <t>(nsm.1)</t>
  </si>
  <si>
    <t>Min. width of nsm</t>
  </si>
  <si>
    <t>(indm.1)</t>
  </si>
  <si>
    <t>Min width of top_indmMetal</t>
  </si>
  <si>
    <t>(via3.1a)</t>
  </si>
  <si>
    <t>Two sizes of square via3 allowed inside areaid.mt: 0.200um and 0.800um</t>
  </si>
  <si>
    <t>(nsm.2)</t>
  </si>
  <si>
    <t>Min. spacing of nsm to nsm</t>
  </si>
  <si>
    <t>(indm.2)</t>
  </si>
  <si>
    <t>Min spacing between two top_indmMetal</t>
  </si>
  <si>
    <t>(via3.2)</t>
  </si>
  <si>
    <t>Spacing of via3 to via3</t>
  </si>
  <si>
    <t>(nsm.3)</t>
  </si>
  <si>
    <t>Min spacing, no overlap, between NSM_keepout to diff.dg, tap.dg, fom.dy, cfom.dg, cfom.mk, poly.dg, p1m.mk, li1.dg, cli1m.mk, metX.dg (X=1 to 5) and cmmX.mk (X=1 to 5). Exempt the following from the check: (a) cell name “nikon*” and (b) diff ring inside areaid.sl</t>
  </si>
  <si>
    <t>(indm.3)</t>
  </si>
  <si>
    <t>top_padVia must be enclosed by top_indmMetal by atleast</t>
  </si>
  <si>
    <t>(via3.3)</t>
  </si>
  <si>
    <t>Only min. square via3s are allowed except die seal ring where via3s are (Via3 CD)*L</t>
  </si>
  <si>
    <t>(nsm.3a)</t>
  </si>
  <si>
    <t>Min enclosure of diff.dg, tap.dg, fom.dy, cfom.dg, cfom.mk, poly.dg, p1m.mk, li1.dg, cli1m.mk, metX.dg (X=1 to 5) and cmmX.mk (X=1 to 5) by areaid.ft. Exempt the following from the check: (a) cell name “s8Fab_crntic*” (b) blankings in the frame (rule uses areaid.dt for exemption)</t>
  </si>
  <si>
    <t>(via3.4)</t>
  </si>
  <si>
    <t>Via3 must be enclosed by Met3 by at least …</t>
  </si>
  <si>
    <t>(via3.5)</t>
  </si>
  <si>
    <t>Via3 must be enclosed by Met3 on one of two adjacent sides by at least …</t>
  </si>
  <si>
    <t>(via3.11)</t>
  </si>
  <si>
    <t>Min and max L and W of via3</t>
  </si>
  <si>
    <t>(via3.12)</t>
  </si>
  <si>
    <t>(via3.13)</t>
  </si>
  <si>
    <t>(via3.14)</t>
  </si>
  <si>
    <t>Min spacing between via3 rows</t>
  </si>
  <si>
    <t>(via3.irdrop.1)</t>
  </si>
  <si>
    <t>For 1 &lt;= n &lt;= 2 via3’s on the same connector, mcon area pre- and post- Cu conversion must differ by no more than…</t>
  </si>
  <si>
    <t>(via3.irdrop.2)</t>
  </si>
  <si>
    <t>For 3 &lt;= n &lt;= 15 via3’s on the same connector, mcon area pre- and post- Cu conversion must differ by no more than…</t>
  </si>
  <si>
    <t>(via3.irdrop.3)</t>
  </si>
  <si>
    <t>For 16 &lt;= n &lt;= 30 via3’s on the same connector, mcon area pre- and post- Cu conversion must differ by no more than…</t>
  </si>
  <si>
    <t>(m4.-)</t>
  </si>
  <si>
    <t>Algorithm should flag errors, for met4, if ANY of the following is true:nAn entire 700x700 window is covered by cmm4 waffleDrop, and metX PD &lt; 70% for same window.n80-100% of 700x700 window is covered by cmm4 waffleDrop, and metX PD &lt; 65% for same window.n60-80% of 700x700 window is covered by cmm4 waffleDrop, and metX PD &lt; 60% for same window.n50-60% of 700x700 window is covered by cmm4 waffleDrop, and metX PD &lt; 50% for same window.n40-50% of 700x700 window is covered by cmm4 waffleDrop, and metX PD &lt; 40% for same window.n30-40% of 700x700 window is covered by cmm4 waffleDrop, and metX PD &lt; 30% for same window.nExclude cells whose area is below 40Kum2. Required for IP, Recommended for Chip-level.</t>
  </si>
  <si>
    <t>(via4.1)</t>
  </si>
  <si>
    <t>Min and max L and W of via4</t>
  </si>
  <si>
    <t>(m5.1)</t>
  </si>
  <si>
    <t>Min width of met5</t>
  </si>
  <si>
    <t>(m4.1)</t>
  </si>
  <si>
    <t>Min width of met4</t>
  </si>
  <si>
    <t>(via4.2)</t>
  </si>
  <si>
    <t>Spacing of via4 to via4</t>
  </si>
  <si>
    <t>(m5.2)</t>
  </si>
  <si>
    <t>Min spacing between two met5</t>
  </si>
  <si>
    <t>(m4.2)</t>
  </si>
  <si>
    <t>Min spacing between two met4</t>
  </si>
  <si>
    <t>(via4.3)</t>
  </si>
  <si>
    <t>Only min. square via4s are allowed except die seal ring where via4s are (Via4 CD)*L</t>
  </si>
  <si>
    <t>0.8*L</t>
  </si>
  <si>
    <t>(m5.3)</t>
  </si>
  <si>
    <t>via4 must be enclosed by met5 by atleast</t>
  </si>
  <si>
    <t>(m4.3)</t>
  </si>
  <si>
    <t>via3 must be enclosed by met4 by atleast</t>
  </si>
  <si>
    <t>(via4.4)</t>
  </si>
  <si>
    <t>Via4 must be enclosed by Met4 by at least …</t>
  </si>
  <si>
    <t>(m4.4)</t>
  </si>
  <si>
    <t>Min area of met4 (rule exempted for probe pads which are exactly 1.42um by 1.42um)</t>
  </si>
  <si>
    <t>(via4.irdrop.1)</t>
  </si>
  <si>
    <t>For 1 &lt;= n &lt;= 4 via4’s on the same connector, mcon area pre- and post- Cu conversion must differ by no more than…</t>
  </si>
  <si>
    <t>(m4.4a)</t>
  </si>
  <si>
    <t>Min area of met4</t>
  </si>
  <si>
    <t>(via4.irdrop.2)</t>
  </si>
  <si>
    <t>For 5 &lt;= n &lt;= 10 via4’s on the same connector, mcon area pre- and post- Cu conversion must differ by no more than…</t>
  </si>
  <si>
    <t>(m4.5a)</t>
  </si>
  <si>
    <t>Min. spacing of features attached to or extending from huge_met4 for a distance of up to 0.400 um to metal4 (rule not checked over non-huge met4 features)</t>
  </si>
  <si>
    <t>(via4.irdrop.3)</t>
  </si>
  <si>
    <t>For 11 &lt;= n &lt;= 100 via4’s on the same connector, mcon area pre- and post- Cu conversion must differ by no more than…</t>
  </si>
  <si>
    <t>(m4.5b)</t>
  </si>
  <si>
    <t>Min. spacing of huge_met4 to metal4 excluding features checked by m4.5a</t>
  </si>
  <si>
    <t>(m4.7)</t>
  </si>
  <si>
    <t>Min area of meta4 holes [um2]</t>
  </si>
  <si>
    <t>(m4.pd.1)</t>
  </si>
  <si>
    <t>Min MM4_oxide_Pattern_density</t>
  </si>
  <si>
    <t>(m4.pd.2a)</t>
  </si>
  <si>
    <t>Rule m4.pd.1 has to be checked by dividing the chip into square regions of width and length equal to …</t>
  </si>
  <si>
    <t>(m4.pd.2b)</t>
  </si>
  <si>
    <t>Rule m4.pd.1 has to be checked by dividing the chip into steps of …</t>
  </si>
  <si>
    <t>(m4.11)</t>
  </si>
  <si>
    <t>Max width of metal4</t>
  </si>
  <si>
    <t>(m4.12)</t>
  </si>
  <si>
    <t>(m4.13)</t>
  </si>
  <si>
    <t>Max pattern density (PD) of metal4; met4 overlapping pdm areas are excluded from the check</t>
  </si>
  <si>
    <t>(m4.14)</t>
  </si>
  <si>
    <t>Met4 PD window size</t>
  </si>
  <si>
    <t>(m4.14a)</t>
  </si>
  <si>
    <t>Met4 PD window step</t>
  </si>
  <si>
    <t>(m4.15)</t>
  </si>
  <si>
    <t>Via3 must be enclosed by met4 by at least…</t>
  </si>
  <si>
    <t>(pad.2)</t>
  </si>
  <si>
    <t>Min spacing of pad:dg to pad:dg</t>
  </si>
  <si>
    <t>(rdl.1)</t>
  </si>
  <si>
    <t>Min width of rdl</t>
  </si>
  <si>
    <t>(mf.1)</t>
  </si>
  <si>
    <t>Min. and max width of fuse</t>
  </si>
  <si>
    <t>(rdl.2)</t>
  </si>
  <si>
    <t>Min spacing between two rdl</t>
  </si>
  <si>
    <t>(mf.2)</t>
  </si>
  <si>
    <t>Length of fuse</t>
  </si>
  <si>
    <t>(rdl.3)</t>
  </si>
  <si>
    <t>Min enclosure of pad by rdl, except rdl interacting with bump</t>
  </si>
  <si>
    <t>(mf.3)</t>
  </si>
  <si>
    <t>Spacing between centers of adjacent fuses</t>
  </si>
  <si>
    <t>(rdl.4)</t>
  </si>
  <si>
    <t>Min spacing between rdl and outer edge of the seal ring</t>
  </si>
  <si>
    <t>(mf.4)</t>
  </si>
  <si>
    <t>Spacing between center of fuse and fuse_metal (fuse shields are exempted)</t>
  </si>
  <si>
    <t>(rdl.5)</t>
  </si>
  <si>
    <t>(rdl OR ccu1m.mk) must not overlap areaid.ft. Exempt the following from the check: (a) blankings in the frame (rule uses areaid.dt for exemption)</t>
  </si>
  <si>
    <t>(mf.5)</t>
  </si>
  <si>
    <t>Max. extension of fuse_metal beyond fuse boundary</t>
  </si>
  <si>
    <t>(mf.6)</t>
  </si>
  <si>
    <t>Spacing (no overlapping) between fuse center and Metal1</t>
  </si>
  <si>
    <t>(mf.7)</t>
  </si>
  <si>
    <t>Spacing (no overlapping) between fuse center and LI</t>
  </si>
  <si>
    <t>(mf.8)</t>
  </si>
  <si>
    <t>Spacing (no overlapping) between fuse center and poly</t>
  </si>
  <si>
    <t>(mf.9)</t>
  </si>
  <si>
    <t>Spacing (no overlapping) between fuse center and tap</t>
  </si>
  <si>
    <t>(mf.10)</t>
  </si>
  <si>
    <t>Spacing (no overlapping) between fuse center and diff</t>
  </si>
  <si>
    <t>(mf.11)</t>
  </si>
  <si>
    <t>Spacing (no overlapping) between fuse center and nwell</t>
  </si>
  <si>
    <t>(mf.12)</t>
  </si>
  <si>
    <t>Size of fuse_shield</t>
  </si>
  <si>
    <t>0.5x2.4</t>
  </si>
  <si>
    <t>(mf.13)</t>
  </si>
  <si>
    <t>Min. spacing of center of fuse to fuse_shield</t>
  </si>
  <si>
    <t>(mf.14)</t>
  </si>
  <si>
    <t>Max. spacing of center of fuse to fuse_shield</t>
  </si>
  <si>
    <t>(mf.15)</t>
  </si>
  <si>
    <t>Fuse_shields are only placed between periphery metal (i.e., without fuse:dg) and non-isolated edges of fuse as defined by mf.16</t>
  </si>
  <si>
    <t>(mf.16)</t>
  </si>
  <si>
    <t>The edge of a fuse is considered non-isolated if wider than or equal to mf.2 and spaced to fuse_metal by less than …</t>
  </si>
  <si>
    <t>(mf.17)</t>
  </si>
  <si>
    <t>Offset between fuse_shields center and fuse center</t>
  </si>
  <si>
    <t>(mf.18)</t>
  </si>
  <si>
    <t>Min and max space between fuse_shield and fuse_metal (opposite edges). Rule checked within 1 gridpoint.</t>
  </si>
  <si>
    <t>(mf.19)</t>
  </si>
  <si>
    <t>Spacing (no overlapping) between fuse center and Metal2</t>
  </si>
  <si>
    <t>(mf.20)</t>
  </si>
  <si>
    <t>Only one fuse per metal line allowed</t>
  </si>
  <si>
    <t>(mf.21)</t>
  </si>
  <si>
    <t>Min spacing , no overlap, between metal3 and fuse center</t>
  </si>
  <si>
    <t>(mf.22)</t>
  </si>
  <si>
    <t>Min spacing between fuse_contact to fuse_contact</t>
  </si>
  <si>
    <t>(mf.23)</t>
  </si>
  <si>
    <t>Spacing (no overlapping) between fuse center and Metal4</t>
  </si>
  <si>
    <t>(mf.24)</t>
  </si>
  <si>
    <t>Spacing (no overlapping) between fuse center and Metal5</t>
  </si>
  <si>
    <t>(hvi.1)</t>
  </si>
  <si>
    <t>Min width of Hvi</t>
  </si>
  <si>
    <t>(hvnwell.8)</t>
  </si>
  <si>
    <t>Min space between HV_nwell and any nwell on different nets</t>
  </si>
  <si>
    <t>(hvdifftap.14)</t>
  </si>
  <si>
    <t>Min width of diff inside Hvi, except HV Pdiff resistors (difftap.14a)</t>
  </si>
  <si>
    <t>(hvi.2a)</t>
  </si>
  <si>
    <t>Min spacing of Hvi to Hvi</t>
  </si>
  <si>
    <t>(hvnwell.9)</t>
  </si>
  <si>
    <t>(Nwell overlapping hvi) must be enclosed by hvi</t>
  </si>
  <si>
    <t>(hvdifftap.14a)</t>
  </si>
  <si>
    <t>Min width of diff inside Hvi, HV Pdiff resistors only</t>
  </si>
  <si>
    <t>(hvi.2b)</t>
  </si>
  <si>
    <t>Manual merge if space is below minimum</t>
  </si>
  <si>
    <t>(hvnwell.10)</t>
  </si>
  <si>
    <t>LVnwell and HnWell should not be on the same net (for the purposes of this check, short the connectivity through resistors); Exempt HnWell with li nets tagged “lv_net” using text.dg and Hnwell connected to nwell overlapping areaid.hl</t>
  </si>
  <si>
    <t>(hvdifftap.15a)</t>
  </si>
  <si>
    <t>Min space of Hdiff to Hdiff</t>
  </si>
  <si>
    <t>(hvi.4)</t>
  </si>
  <si>
    <t>Hvi must not overlap tunm</t>
  </si>
  <si>
    <t>(hvdifftap.15b)</t>
  </si>
  <si>
    <t>Min space of n+diff to non-abutting p+tap inside Hvi</t>
  </si>
  <si>
    <t>(hvdifftap.16)</t>
  </si>
  <si>
    <t>Min width tap butting diff on one or two sides inside Hvi (rule exempted inside UHVI)</t>
  </si>
  <si>
    <t>(hvdifftap.17)</t>
  </si>
  <si>
    <t>P+ Hdiff or Pdiff inside areaid:hvnwell must be enclosed by Hv_nwell by at least ….[Rule exempted inside UHVI]</t>
  </si>
  <si>
    <t>DE NE</t>
  </si>
  <si>
    <t>(hvdifftap.18)</t>
  </si>
  <si>
    <t>Spacing of N+ diff to HV_nwell (rule exempted inside UHVI)</t>
  </si>
  <si>
    <t>(hvdifftap.19)</t>
  </si>
  <si>
    <t>N+ Htap must be enclosed by Hv_nwell by at least …Rule exempted inside UHVI.</t>
  </si>
  <si>
    <t>(hvdifftap.20)</t>
  </si>
  <si>
    <t>Spacing of P+ tap to HV_nwell (Exempted for p+tap butting pwell.rs; rule exempted inside UHVI)</t>
  </si>
  <si>
    <t>(hvdifftap.21)</t>
  </si>
  <si>
    <t>Diff or tap cannot straddle Hvi</t>
  </si>
  <si>
    <t>(hvdifftap.22)</t>
  </si>
  <si>
    <t>Min enclosure of Hdiff or Htap by Hvi. Rule exempted inside UHVI.</t>
  </si>
  <si>
    <t>(hvdifftap.23)</t>
  </si>
  <si>
    <t>Space between diff or tap outside Hvi and Hvi</t>
  </si>
  <si>
    <t>(hvdifftap.24)</t>
  </si>
  <si>
    <t>Spacing of nwell to N+ Hdiff (rule exempted inside UHVI)</t>
  </si>
  <si>
    <t>(hvdifftap.25)</t>
  </si>
  <si>
    <t>Min space of N+ Hdiff inside HVI across non-abutting P+_tap</t>
  </si>
  <si>
    <t>(hvpoly.13)</t>
  </si>
  <si>
    <t>Min width of poly over diff inside Hvi</t>
  </si>
  <si>
    <t>(hvntm.X.1 )</t>
  </si>
  <si>
    <t>Hvntm can be drawn inside HVI. Drawn layer will be OR-ed with the CL and rechecked for CLDRC</t>
  </si>
  <si>
    <t>(denmos.1)</t>
  </si>
  <si>
    <t>Min width of de_nFet_gate</t>
  </si>
  <si>
    <t>(hvntm.1)</t>
  </si>
  <si>
    <t>Width of hvntm</t>
  </si>
  <si>
    <t>(denmos.2)</t>
  </si>
  <si>
    <t>Min width of de_nFet_source not overlapping poly</t>
  </si>
  <si>
    <t>(hvntm.2)</t>
  </si>
  <si>
    <t>Spacing of hvntm to hvntm</t>
  </si>
  <si>
    <t>(denmos.3)</t>
  </si>
  <si>
    <t>Min width of de_nFet_source overlapping poly</t>
  </si>
  <si>
    <t>(hvntm.3)</t>
  </si>
  <si>
    <t>Min. enclosure of (n+_diff inside Hvi) but not overlapping areaid.ce by hvntm</t>
  </si>
  <si>
    <t>(denmos.4)</t>
  </si>
  <si>
    <t>Min width of the de_nFet_drain</t>
  </si>
  <si>
    <t>(hvntm.4)</t>
  </si>
  <si>
    <t>Space, no overlap, between n+_diff outside Hvi and hvntm</t>
  </si>
  <si>
    <t>(denmos.5)</t>
  </si>
  <si>
    <t>Min/Max extension of de_nFet_source over nwell</t>
  </si>
  <si>
    <t>(hvntm.5)</t>
  </si>
  <si>
    <t>Space, no overlap, between p+_diff and hvntm</t>
  </si>
  <si>
    <t>P DE</t>
  </si>
  <si>
    <t>(denmos.6)</t>
  </si>
  <si>
    <t>Min/Max spacing between de_nFet_drain and de_nFet_source</t>
  </si>
  <si>
    <t>(hvntm.6a)</t>
  </si>
  <si>
    <t>Space, no overlap, between p+_tap and hvntm (except along the diff-butting edge)</t>
  </si>
  <si>
    <t>(denmos.7)</t>
  </si>
  <si>
    <t>Min channel width for de_nFet_gate</t>
  </si>
  <si>
    <t>(hvntm.6b)</t>
  </si>
  <si>
    <t>Space, no overlap, between p+_tap and hvntm along the diff-butting edge</t>
  </si>
  <si>
    <t>(denmos.8)</t>
  </si>
  <si>
    <t>90 degree angles are not permitted for nwell overlapping de_nFET_drain</t>
  </si>
  <si>
    <t>(hvntm.7)</t>
  </si>
  <si>
    <t>hvntm must enclose ESD_nwell_tap inside hvi by atleast</t>
  </si>
  <si>
    <t>(denmos.9a)</t>
  </si>
  <si>
    <t>All bevels on nwell are 45 degree, 0.43 um from corners</t>
  </si>
  <si>
    <t>(hvntm.9)</t>
  </si>
  <si>
    <t>Hvntm must not overlap areaid.ce</t>
  </si>
  <si>
    <t>(denmos.9b)</t>
  </si>
  <si>
    <t>All bevels on de_nFet_drain are 45 degree, 0.05 um from corners</t>
  </si>
  <si>
    <t>(denmos.10)</t>
  </si>
  <si>
    <t>Min enclosure of de_nFet_drain by nwell</t>
  </si>
  <si>
    <t>(denmos.11)</t>
  </si>
  <si>
    <t>Min spacing between p+ tap and (nwell overlapping de_nFet_drain)</t>
  </si>
  <si>
    <t>(denmos.12)</t>
  </si>
  <si>
    <t>Min spacing between nwells overlapping de_nFET_drain</t>
  </si>
  <si>
    <t>(denmos.13)</t>
  </si>
  <si>
    <t>de_nFet_source must be enclosed by nsdm by</t>
  </si>
  <si>
    <t>(depmos.1)</t>
  </si>
  <si>
    <t>Min width of de_pFet_gate</t>
  </si>
  <si>
    <t>(extd.1)</t>
  </si>
  <si>
    <t>Difftap cannot straddle areaid:en</t>
  </si>
  <si>
    <t>(hv.X.1)</t>
  </si>
  <si>
    <t>High voltage source/drain regions must be tagged by diff:hv</t>
  </si>
  <si>
    <t>(depmos.2)</t>
  </si>
  <si>
    <t>Min width of de_pFet_source not overlapping poly</t>
  </si>
  <si>
    <t>(extd.2)</t>
  </si>
  <si>
    <t>DiffTap must have 2 or 3 coincident edges with areaid:en if enclosed by areaid:en</t>
  </si>
  <si>
    <t>(hv.X.3)</t>
  </si>
  <si>
    <t>High voltage poly can be drawn over multiple diff regions that are ALL reverse-biased by at least 300 mV (existence of reverse-bias is not checked by the CAD flow). It can also be drawn over multiple diffs when all sources and all drain are shorted together. In these case, the high voltage poly can be tagged with the text:dg label with a value “hv_bb”. Exceptions to this use of the hv_bb label must be approved by technology. Under certain bias conditions, high voltage poly tagged with hv_bb can cross an nwell boundary. The poly of the drain extended device crosses nwell by construction and can be tagged with the “hv_bb” label. Use of the hv_bb label on high voltage poly crossing an nwell boundary must be approved by technology. All high voltage poly tagged with hv_bb will not be checked to hv.poly.1, hv.poly.2, hv.poly.3 and hv.poly.4.</t>
  </si>
  <si>
    <t>(depmos.3)</t>
  </si>
  <si>
    <t>Min width of de_pFet_source overlapping poly</t>
  </si>
  <si>
    <t>(extd.3)</t>
  </si>
  <si>
    <t>Poly must not be entirely overlapping difftap in areaid:en</t>
  </si>
  <si>
    <t>(hv.X.4)</t>
  </si>
  <si>
    <t>Any piece of layout that is shorted to hv_source/drain becomes a high voltage feature.</t>
  </si>
  <si>
    <t>(depmos.4)</t>
  </si>
  <si>
    <t>Min width of the de_pFet_drain</t>
  </si>
  <si>
    <t>(extd.4)</t>
  </si>
  <si>
    <t>Only cell name “s8rf_n20vhv1*” is a valid cell name for n20vhv1 device (Check in LVS as invalid device)</t>
  </si>
  <si>
    <t>(hv.X.5)</t>
  </si>
  <si>
    <t>In cases where an hv poly gate abuts only low voltage source and drain, the poly gate can be tagged with the text:dg label with a value “hv_lv”. In this case, the “hv_lv” tagged poly gate and its extensions will not be checked to hv.poly.6, but is checked by rules in the poly.-.- section. The use of the hv_lv label must be approved by technology.</t>
  </si>
  <si>
    <t>(depmos.5)</t>
  </si>
  <si>
    <t>Min/Max extension of de_pFet_source beyond nwell</t>
  </si>
  <si>
    <t>(extd.5)</t>
  </si>
  <si>
    <t>Only cell name “s8rf_n20vhviso1” is a valid cell name for n20vhviso1 device (Check in LVS as invalid device)</t>
  </si>
  <si>
    <t>(hv.X.6)</t>
  </si>
  <si>
    <t>Nwell biased at voltages &gt;= 7.2V must be tagged with text “shv_nwell”</t>
  </si>
  <si>
    <t>(depmos.6)</t>
  </si>
  <si>
    <t>Min/Max spacing between de_pFet_drain and de_pFet_source</t>
  </si>
  <si>
    <t>(extd.6)</t>
  </si>
  <si>
    <t>Only cell name “s8rf_p20vhv1” is a valid cell name for p20vhv1 device (Check in LVS as invalid device)</t>
  </si>
  <si>
    <t>(hv.nwell.1)</t>
  </si>
  <si>
    <t>Min spacing of nwell tagged with text “shv_nwell” to any nwell on different nets</t>
  </si>
  <si>
    <t>(depmos.7)</t>
  </si>
  <si>
    <t>Min channel width for de_pFet_gate</t>
  </si>
  <si>
    <t>(extd.7)</t>
  </si>
  <si>
    <t>Only cell name “s8rf_n20nativevhv1*” is a valid cell name for n20nativevhv1 device (Check in LVS as invalid device)</t>
  </si>
  <si>
    <t>(hv.diff.1a)</t>
  </si>
  <si>
    <t>Minimum hv_source/drain spacing to diff for edges of hv_source/drain and diff not butting tap</t>
  </si>
  <si>
    <t>(depmos.8)</t>
  </si>
  <si>
    <t>90 degree angles are not permitted for nwell hole overlapping de_pFET_drain</t>
  </si>
  <si>
    <t>(hv.diff.1b)</t>
  </si>
  <si>
    <t>Minimum spacing of (n+/p+ diff resistors and diodes) connected to hv_source/drain to diff</t>
  </si>
  <si>
    <t>(depmos.9a)</t>
  </si>
  <si>
    <t>All bevels on nwell hole are 45 degree, 0.43 um from corners</t>
  </si>
  <si>
    <t>(hv.diff.2)</t>
  </si>
  <si>
    <t>Minimum spacing of nwell connected to hv_source/drain to n+ diff</t>
  </si>
  <si>
    <t>(depmos.9b)</t>
  </si>
  <si>
    <t>All bevels on de_pFet_drain are 45 degree, 0.05 um from corners</t>
  </si>
  <si>
    <t>(hv.diff.3a)</t>
  </si>
  <si>
    <t>Minimum n+ hv_source/drain spacing to nwell</t>
  </si>
  <si>
    <t>(depmos.10)</t>
  </si>
  <si>
    <t>Min enclosure of de_pFet_drain by nwell hole</t>
  </si>
  <si>
    <t>(hv.diff.3b)</t>
  </si>
  <si>
    <t>Minimum spacing of (n+ diff resistors and diodes) connected to hv_source/drain to nwell</t>
  </si>
  <si>
    <t>(depmos.11)</t>
  </si>
  <si>
    <t>Min spacing between n+ tap and (nwell hole enclosing de_pFET_drain)</t>
  </si>
  <si>
    <t>(hv.poly.1)</t>
  </si>
  <si>
    <t>Hv poly feature hvPoly (including hv poly resistors) can be drawn over only one diff region and is not allowed to cross nwell boundary except (1) as allowed in rule .X.3 and (2) nwell hole boundary in depmos</t>
  </si>
  <si>
    <t>(depmos.12)</t>
  </si>
  <si>
    <t>de_pFet_source must be enclosed by psdm by</t>
  </si>
  <si>
    <t>(hv.poly.2)</t>
  </si>
  <si>
    <t>Min spacing of hvPoly (including hv poly resistor) on field to diff (diff butting hvPoly are excluded)</t>
  </si>
  <si>
    <t>(hv.poly.3)</t>
  </si>
  <si>
    <t>Min spacing of hvPoly (including hv poly resistor) on field to n-well (exempt poly stradding nwell in a denmos/depmos)</t>
  </si>
  <si>
    <t>(hv.poly.4)</t>
  </si>
  <si>
    <t>Enclosure of hvPoly (including hv poly resistor) on field by n-well (exempt poly stradding nwell in a denmos/depmos)</t>
  </si>
  <si>
    <t>(hv.poly.6a)</t>
  </si>
  <si>
    <t>Min extension of poly beyond hvFET_gate (exempt poly extending beyond diff along the S/D direction in a denmos/depmos)</t>
  </si>
  <si>
    <t>(hv.poly.6b)</t>
  </si>
  <si>
    <t>Extension of hv poly beyond FET_gate (including hvFET_gate; exempt poly extending beyond diff along the S/D direction in a denmos/depmos)</t>
  </si>
  <si>
    <t>(hv.poly.7)</t>
  </si>
  <si>
    <t>Minimum overlap of hv poly ring_FET and diff</t>
  </si>
  <si>
    <t>(vhvi.vhv.1)</t>
  </si>
  <si>
    <t>Terminals operating at nominal 12V (maximum 16V) bias must be tagged as Very-High-Voltage (VHV) using vhvi:dg layer</t>
  </si>
  <si>
    <t>(uhvi.1.-)</t>
  </si>
  <si>
    <t>diff/tap can not straddle UHVI</t>
  </si>
  <si>
    <t>(ulvt-.1)</t>
  </si>
  <si>
    <t>areaid.low_vt must enclose dnw for the UHV dnw-psub diode texted “condiodeHvPsub”</t>
  </si>
  <si>
    <t>(vhvi.vhv.2)</t>
  </si>
  <si>
    <t>A source or drain of a drain-extended device can be tagged by vhvi:dg. A device with either source or drain (not both) tagged with vhvi:dg serves as a VHV propagation stopper</t>
  </si>
  <si>
    <t>(uhvi.2.-)</t>
  </si>
  <si>
    <t>poly can not straddle UHVI</t>
  </si>
  <si>
    <t>(ulvt-.2)</t>
  </si>
  <si>
    <t>areaid.low_vt must enclose pwbm.dg for the UHV dnw-psub diode texted “condiodeHvPsub”</t>
  </si>
  <si>
    <t>(vhvi.vhv.3)</t>
  </si>
  <si>
    <t>Any feature connected to VHVSourceDrain becomes a very-high-voltage feature</t>
  </si>
  <si>
    <t>(uhvi.3.-)</t>
  </si>
  <si>
    <t>pwbm.dg must be enclosed by UHVI (exempt inside areaid.lw)</t>
  </si>
  <si>
    <t>(vhvi.vhv.4)</t>
  </si>
  <si>
    <t>Any feature connected to VHVPoly becomes a very-high-voltage feature</t>
  </si>
  <si>
    <t>(uhvi.4.-)</t>
  </si>
  <si>
    <t>dnw.dg can not straddle UHVI</t>
  </si>
  <si>
    <t>(vhvi.vhv.5)</t>
  </si>
  <si>
    <t>Diffusion that is not a part of a drain-extended device (i.e., diff not areaid:en) must not be on the same net as VHVSourceDrain. Only diffusion inside areaid.ed and LV diffusion tagged with vhvi:dg are exempted.</t>
  </si>
  <si>
    <t>(uhvi.5.-)</t>
  </si>
  <si>
    <t>UHVI must enclose areaid.ext</t>
  </si>
  <si>
    <t>(vhvi.vhv.6)</t>
  </si>
  <si>
    <t>Poly resistor can act as a VHV propagation stopper. For this, it should be tagged with text “vhv_block”</t>
  </si>
  <si>
    <t>(uhvi.6.-)</t>
  </si>
  <si>
    <t>UHVI must enclose dnwell</t>
  </si>
  <si>
    <t>(vhvi.1.-)</t>
  </si>
  <si>
    <t>Min width of vhvi:dg</t>
  </si>
  <si>
    <t>(uhvi.7.-)</t>
  </si>
  <si>
    <t>natfet.dg must be enclosed by UHVI layer by at least</t>
  </si>
  <si>
    <t>(vhvi.2.-)</t>
  </si>
  <si>
    <t>Vhvi:dg cannot overlap areaid:ce</t>
  </si>
  <si>
    <t>(uhvi.8.-)</t>
  </si>
  <si>
    <t>Minimum width of natfet.dg</t>
  </si>
  <si>
    <t>(vhvi.3.-)</t>
  </si>
  <si>
    <t>VHVGate must overlap hvi:dg</t>
  </si>
  <si>
    <t>(uhvi.9.-)</t>
  </si>
  <si>
    <t>Minimum Space spacing of natfet.dg</t>
  </si>
  <si>
    <t>(vhvi.4.-)</t>
  </si>
  <si>
    <t>Poly connected to the same net as a VHVSourceDrain must be tagged with vhvi:dg layer</t>
  </si>
  <si>
    <t>(vhvi.5.-)</t>
  </si>
  <si>
    <t>Vhvi:dg cannot straddle VHVSourceDrain</t>
  </si>
  <si>
    <t>(vhvi.6.-)</t>
  </si>
  <si>
    <t>Vhvi:dg overlapping VHVSourceDrain must not overlap poly</t>
  </si>
  <si>
    <t>(vhvi.7.-)</t>
  </si>
  <si>
    <t>Vhvi:dg cannot straddle VHVPoly</t>
  </si>
  <si>
    <t>(pwres.1.-)</t>
  </si>
  <si>
    <t>Pwell resistor has to be enclosed by the res layer</t>
  </si>
  <si>
    <t>(rfdiode.1.-)</t>
  </si>
  <si>
    <t>Only 90 degrees allowed for areaid.re</t>
  </si>
  <si>
    <t>(pwres.2.-)</t>
  </si>
  <si>
    <t>Min/Max width of pwell resistor</t>
  </si>
  <si>
    <t>(rfdiode.2.-)</t>
  </si>
  <si>
    <t>areaid.re must be coincident with nwell for the rf nwell diode</t>
  </si>
  <si>
    <t>(pwres.3.-)</t>
  </si>
  <si>
    <t>Min length of pwell resistor</t>
  </si>
  <si>
    <t>(rfdiode.3.-)</t>
  </si>
  <si>
    <t>areaid.re must be coincident with innwer edge of the nwell ring for the rf pwell-deep nwell diodeAllowed PNP layout Layout: pnppar Allowed NPN layout</t>
  </si>
  <si>
    <t>(pwres.4.-)</t>
  </si>
  <si>
    <t>Max length of pwell resistor</t>
  </si>
  <si>
    <t>(pwres.5.-)</t>
  </si>
  <si>
    <t>Min/Max spacing of tap inside the pwell resistor to nwell</t>
  </si>
  <si>
    <t>(pwres.6.-)</t>
  </si>
  <si>
    <t>Min/Max width of tap inside the pwell resistor</t>
  </si>
  <si>
    <t>(pwres.7a.-)</t>
  </si>
  <si>
    <t>Every pwres_terminal must enclose 12 licon1</t>
  </si>
  <si>
    <t>(pwres.7b.-)</t>
  </si>
  <si>
    <t>Every pwres_terminal must enclose 12 mcons if routed through metal1</t>
  </si>
  <si>
    <t>(pwres.8.-)</t>
  </si>
  <si>
    <t>Diff or poly is not allowed in the pwell resistor.</t>
  </si>
  <si>
    <t>(pwres.9.-)</t>
  </si>
  <si>
    <t>Nwell surrounding the pwell resistor must have a full ring of contacted tap strapped with metal.</t>
  </si>
  <si>
    <t>(pwres.10.-)</t>
  </si>
  <si>
    <t>The res layer must abut pwres_terminal on opposite and parallel edges</t>
  </si>
  <si>
    <t>SKY130 requires?</t>
  </si>
  <si>
    <t>Test GDS</t>
  </si>
  <si>
    <t>Link to Magic Rule</t>
  </si>
  <si>
    <t>Link to KLayout Rule</t>
  </si>
  <si>
    <t>Min spacing/notch of capm to capm</t>
  </si>
  <si>
    <t>Minimum spacing between m3 bottom plates</t>
  </si>
  <si>
    <t>Minimum enclosure of capm (top_plate) by met3</t>
  </si>
  <si>
    <t>Min enclosure of via3 by capm</t>
  </si>
  <si>
    <t>Min spacing between capm and via3</t>
  </si>
  <si>
    <t>Only rectangular or L-shaped capacitors are allowed</t>
  </si>
  <si>
    <t>Min space, no overlap, between via2 and capm</t>
  </si>
  <si>
    <t>(capm.9)</t>
  </si>
  <si>
    <t>Capm must be enclosed by met3</t>
  </si>
  <si>
    <t>Min spacing between capm to (met3 not overlapping capm)</t>
  </si>
  <si>
    <t>KLayout Rule</t>
  </si>
  <si>
    <t>(cap2m.1)</t>
  </si>
  <si>
    <t>Min width of cap2m</t>
  </si>
  <si>
    <t>(cap2m.2a)</t>
  </si>
  <si>
    <t>Min spacing/notch of cap2m to cap2m</t>
  </si>
  <si>
    <t>(cap2m.2b)</t>
  </si>
  <si>
    <t>Minimum spacing between m4 bottom plates</t>
  </si>
  <si>
    <t>(cap2m.3)</t>
  </si>
  <si>
    <t>Minimum enclosure of cap2m (top_plate) by met4</t>
  </si>
  <si>
    <t>(cap2m.4)</t>
  </si>
  <si>
    <t>Min enclosure of via4 by cap2m</t>
  </si>
  <si>
    <t>(cap2m.5)</t>
  </si>
  <si>
    <t>Min spacing between cap2m and via4</t>
  </si>
  <si>
    <t>(cap2m.6)</t>
  </si>
  <si>
    <t>(cap2m.7)</t>
  </si>
  <si>
    <t>(cap2m.8)</t>
  </si>
  <si>
    <t>Min space, no overlap, between via3 and cap2m</t>
  </si>
  <si>
    <t>(cap2m.11)</t>
  </si>
  <si>
    <t>Min spacing between capm to (met4 not overlapping capm)</t>
  </si>
  <si>
    <t>(difftap.1)</t>
  </si>
  <si>
    <t>**Incorrect Implementation</t>
  </si>
  <si>
    <t>Not Implemented</t>
  </si>
  <si>
    <t>width/length</t>
  </si>
  <si>
    <t>(ncm.X.2)</t>
  </si>
  <si>
    <r>
      <rPr>
        <rFont val="Arial"/>
        <color theme="1"/>
      </rPr>
      <t xml:space="preserve">No floating interconnects (poly, li1, met1-met5) or capm allowed; Rule flags interconnects with no path to poly, difftap or metal pins. Exempt floating layers can be excluded using poly_float, li1_float, m1_float, m2_float, m3_float, m4_float and m5_float text labels. Also flags an error if these text labels are placed on connected layers (not floating) and if the labels are not over the appropriate metal layer. nIf floating interconnects need to be connected at a higher level (Parent IP or Full chip), such floating interconnects can be exempted using poly_tie, li1_tie, m1_tie, m2_tie, m3_tie, m4_tie and m5_tie text labels.nIt is the responsibility of the IP owner and chip/product owner to communicate and agree to the node each of these texted lines is connected to, if there is any risk to how a line is tied, and to what node.n </t>
    </r>
    <r>
      <rPr>
        <rFont val="Arial"/>
        <color theme="1"/>
      </rPr>
      <t xml:space="preserve"> Only metals outside areaid.stdcell are checked.nThe following are exempt from x.22 violations: _techCD_ , inductor.dg, modulecut, capacitors and s8blerf The ‘notPublicCell’ switch will deactivate this rule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</si>
</sst>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28">
    <font>
      <sz val="10.0"/>
      <color rgb="FF000000"/>
      <name val="Arial"/>
      <scheme val="minor"/>
    </font>
    <font>
      <b/>
      <color theme="1"/>
      <name val="Arial"/>
      <scheme val="minor"/>
    </font>
    <font>
      <b/>
      <u/>
      <sz val="12.0"/>
      <color rgb="FF0000FF"/>
    </font>
    <font/>
    <font>
      <color theme="1"/>
      <name val="Arial"/>
      <scheme val="minor"/>
    </font>
    <font>
      <b/>
      <sz val="12.0"/>
      <color theme="1"/>
      <name val="Arial"/>
      <scheme val="minor"/>
    </font>
    <font>
      <color rgb="FF000000"/>
      <name val="Arial"/>
      <scheme val="minor"/>
    </font>
    <font>
      <b/>
      <color theme="1"/>
      <name val="Consolas"/>
    </font>
    <font>
      <color theme="1"/>
      <name val="Consolas"/>
    </font>
    <font>
      <b/>
      <color theme="1"/>
      <name val="Arial"/>
    </font>
    <font>
      <color theme="1"/>
      <name val="Arial"/>
    </font>
    <font>
      <b/>
      <u/>
      <color rgb="FFFFFFFF"/>
    </font>
    <font>
      <b/>
      <color rgb="FFFFFFFF"/>
      <name val="Arial"/>
      <scheme val="minor"/>
    </font>
    <font>
      <color rgb="FF000000"/>
      <name val="&quot;Arial&quot;"/>
    </font>
    <font>
      <u/>
      <color rgb="FF1155CC"/>
    </font>
    <font>
      <i/>
      <color rgb="FF000000"/>
      <name val="Arial"/>
      <scheme val="minor"/>
    </font>
    <font>
      <color rgb="FFFF0000"/>
      <name val="Arial"/>
      <scheme val="minor"/>
    </font>
    <font>
      <u/>
      <color rgb="FF0000FF"/>
    </font>
    <font>
      <i/>
      <color theme="1"/>
      <name val="Arial"/>
      <scheme val="minor"/>
    </font>
    <font>
      <b/>
      <sz val="10.0"/>
      <color theme="1"/>
      <name val="Arial"/>
      <scheme val="minor"/>
    </font>
    <font>
      <b/>
      <sz val="12.0"/>
      <color rgb="FFFFFFFF"/>
      <name val="Arial"/>
    </font>
    <font>
      <b/>
      <color rgb="FFFFFFFF"/>
      <name val="Arial"/>
    </font>
    <font>
      <b/>
      <u/>
      <color rgb="FFFFFFFF"/>
      <name val="Arial"/>
    </font>
    <font>
      <i/>
      <color theme="1"/>
      <name val="Arial"/>
    </font>
    <font>
      <b/>
      <sz val="12.0"/>
      <color rgb="FFFFFFFF"/>
      <name val="Arial"/>
      <scheme val="minor"/>
    </font>
    <font>
      <i/>
      <sz val="10.0"/>
      <color theme="1"/>
      <name val="Arial"/>
      <scheme val="minor"/>
    </font>
    <font>
      <i/>
      <sz val="11.0"/>
      <color theme="1"/>
      <name val="Arial"/>
      <scheme val="minor"/>
    </font>
    <font>
      <u/>
      <color rgb="FF0000FF"/>
    </font>
  </fonts>
  <fills count="18">
    <fill>
      <patternFill patternType="none"/>
    </fill>
    <fill>
      <patternFill patternType="lightGray"/>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4DD0E1"/>
        <bgColor rgb="FF4DD0E1"/>
      </patternFill>
    </fill>
    <fill>
      <patternFill patternType="solid">
        <fgColor rgb="FFCFE2F3"/>
        <bgColor rgb="FFCFE2F3"/>
      </patternFill>
    </fill>
    <fill>
      <patternFill patternType="solid">
        <fgColor theme="0"/>
        <bgColor theme="0"/>
      </patternFill>
    </fill>
    <fill>
      <patternFill patternType="solid">
        <fgColor rgb="FFF3FAFB"/>
        <bgColor rgb="FFF3FAFB"/>
      </patternFill>
    </fill>
    <fill>
      <patternFill patternType="solid">
        <fgColor rgb="FFFFFF00"/>
        <bgColor rgb="FFFFFF00"/>
      </patternFill>
    </fill>
    <fill>
      <patternFill patternType="solid">
        <fgColor theme="6"/>
        <bgColor theme="6"/>
      </patternFill>
    </fill>
    <fill>
      <patternFill patternType="solid">
        <fgColor rgb="FFF4CCCC"/>
        <bgColor rgb="FFF4CCCC"/>
      </patternFill>
    </fill>
    <fill>
      <patternFill patternType="solid">
        <fgColor rgb="FFBDBDBD"/>
        <bgColor rgb="FFBDBDBD"/>
      </patternFill>
    </fill>
    <fill>
      <patternFill patternType="solid">
        <fgColor rgb="FFF3F3F3"/>
        <bgColor rgb="FFF3F3F3"/>
      </patternFill>
    </fill>
    <fill>
      <patternFill patternType="solid">
        <fgColor rgb="FFFF9900"/>
        <bgColor rgb="FFFF9900"/>
      </patternFill>
    </fill>
    <fill>
      <patternFill patternType="solid">
        <fgColor rgb="FFFF0000"/>
        <bgColor rgb="FFFF0000"/>
      </patternFill>
    </fill>
    <fill>
      <patternFill patternType="solid">
        <fgColor rgb="FF666666"/>
        <bgColor rgb="FF666666"/>
      </patternFill>
    </fill>
    <fill>
      <patternFill patternType="solid">
        <fgColor rgb="FF8BC34A"/>
        <bgColor rgb="FF8BC34A"/>
      </patternFill>
    </fill>
  </fills>
  <borders count="3">
    <border/>
    <border>
      <left style="thin">
        <color rgb="FF000000"/>
      </left>
    </border>
    <border>
      <left style="medium">
        <color rgb="FF000000"/>
      </left>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1" fillId="2" fontId="1" numFmtId="0" xfId="0" applyAlignment="1" applyBorder="1" applyFont="1">
      <alignment horizontal="center" readingOrder="0" shrinkToFit="0" vertical="bottom" wrapText="1"/>
    </xf>
    <xf borderId="0" fillId="2" fontId="2" numFmtId="0" xfId="0" applyAlignment="1" applyFont="1">
      <alignment horizontal="center" readingOrder="0" shrinkToFit="0" vertical="bottom" wrapText="1"/>
    </xf>
    <xf borderId="1" fillId="2" fontId="3" numFmtId="0" xfId="0" applyBorder="1" applyFont="1"/>
    <xf borderId="1" fillId="2" fontId="1" numFmtId="0" xfId="0" applyAlignment="1" applyBorder="1" applyFont="1">
      <alignment shrinkToFit="0" vertical="bottom" wrapText="1"/>
    </xf>
    <xf borderId="0" fillId="2" fontId="1" numFmtId="0" xfId="0" applyAlignment="1" applyFont="1">
      <alignment shrinkToFit="0" vertical="bottom" wrapText="1"/>
    </xf>
    <xf borderId="0" fillId="3" fontId="4" numFmtId="0" xfId="0" applyAlignment="1" applyFill="1" applyFont="1">
      <alignment shrinkToFit="0" vertical="center" wrapText="1"/>
    </xf>
    <xf borderId="1" fillId="3" fontId="4" numFmtId="0" xfId="0" applyAlignment="1" applyBorder="1" applyFont="1">
      <alignment shrinkToFit="0" vertical="center" wrapText="1"/>
    </xf>
    <xf borderId="1" fillId="3" fontId="4" numFmtId="0" xfId="0" applyAlignment="1" applyBorder="1" applyFont="1">
      <alignment shrinkToFit="0" vertical="center" wrapText="1"/>
    </xf>
    <xf borderId="0" fillId="4" fontId="4" numFmtId="0" xfId="0" applyAlignment="1" applyFill="1" applyFont="1">
      <alignment shrinkToFit="0" vertical="center" wrapText="1"/>
    </xf>
    <xf borderId="1" fillId="4" fontId="4" numFmtId="0" xfId="0" applyAlignment="1" applyBorder="1" applyFont="1">
      <alignment shrinkToFit="0" vertical="center" wrapText="1"/>
    </xf>
    <xf borderId="1" fillId="4" fontId="4" numFmtId="0" xfId="0" applyAlignment="1" applyBorder="1" applyFont="1">
      <alignment shrinkToFit="0" vertical="center" wrapText="1"/>
    </xf>
    <xf borderId="0" fillId="4" fontId="4" numFmtId="0" xfId="0" applyAlignment="1" applyFont="1">
      <alignment shrinkToFit="0" vertical="center" wrapText="1"/>
    </xf>
    <xf borderId="0" fillId="3" fontId="4" numFmtId="0" xfId="0" applyAlignment="1" applyFont="1">
      <alignment shrinkToFit="0" vertical="center" wrapText="1"/>
    </xf>
    <xf borderId="0" fillId="3" fontId="4" numFmtId="0" xfId="0" applyAlignment="1" applyFont="1">
      <alignment horizontal="left" readingOrder="0" shrinkToFit="0" vertical="center" wrapText="1"/>
    </xf>
    <xf borderId="0" fillId="3" fontId="4" numFmtId="0" xfId="0" applyAlignment="1" applyFont="1">
      <alignment readingOrder="0" shrinkToFit="0" vertical="center" wrapText="1"/>
    </xf>
    <xf borderId="1" fillId="3" fontId="4" numFmtId="0" xfId="0" applyAlignment="1" applyBorder="1" applyFont="1">
      <alignment readingOrder="0" shrinkToFit="0" vertical="center" wrapText="1"/>
    </xf>
    <xf borderId="0" fillId="4" fontId="4" numFmtId="0" xfId="0" applyAlignment="1" applyFont="1">
      <alignment readingOrder="0" shrinkToFit="0" vertical="center" wrapText="1"/>
    </xf>
    <xf borderId="1" fillId="4" fontId="4" numFmtId="0" xfId="0" applyAlignment="1" applyBorder="1" applyFont="1">
      <alignment readingOrder="0" shrinkToFit="0" vertical="center" wrapText="1"/>
    </xf>
    <xf borderId="0" fillId="4" fontId="4" numFmtId="0" xfId="0" applyFont="1"/>
    <xf borderId="0" fillId="3" fontId="4" numFmtId="0" xfId="0" applyAlignment="1" applyFont="1">
      <alignment vertical="center"/>
    </xf>
    <xf borderId="1" fillId="3" fontId="4" numFmtId="0" xfId="0" applyAlignment="1" applyBorder="1" applyFont="1">
      <alignment vertical="center"/>
    </xf>
    <xf borderId="0" fillId="5" fontId="5" numFmtId="49" xfId="0" applyAlignment="1" applyFill="1" applyFont="1" applyNumberFormat="1">
      <alignment readingOrder="0"/>
    </xf>
    <xf borderId="0" fillId="5" fontId="4" numFmtId="0" xfId="0" applyFont="1"/>
    <xf borderId="0" fillId="5" fontId="4" numFmtId="49" xfId="0" applyFont="1" applyNumberFormat="1"/>
    <xf borderId="0" fillId="0" fontId="1" numFmtId="49" xfId="0" applyAlignment="1" applyFont="1" applyNumberFormat="1">
      <alignment readingOrder="0"/>
    </xf>
    <xf borderId="0" fillId="0" fontId="1" numFmtId="0" xfId="0" applyAlignment="1" applyFont="1">
      <alignment readingOrder="0"/>
    </xf>
    <xf borderId="0" fillId="0" fontId="4" numFmtId="49" xfId="0" applyAlignment="1" applyFont="1" applyNumberFormat="1">
      <alignment readingOrder="0"/>
    </xf>
    <xf borderId="0" fillId="0" fontId="4" numFmtId="0" xfId="0" applyAlignment="1" applyFont="1">
      <alignment readingOrder="0"/>
    </xf>
    <xf borderId="0" fillId="0" fontId="4" numFmtId="49" xfId="0" applyFont="1" applyNumberFormat="1"/>
    <xf borderId="0" fillId="0" fontId="4" numFmtId="0" xfId="0" applyFont="1"/>
    <xf borderId="0" fillId="0" fontId="6" numFmtId="49" xfId="0" applyAlignment="1" applyFont="1" applyNumberFormat="1">
      <alignment readingOrder="0"/>
    </xf>
    <xf borderId="0" fillId="0" fontId="5" numFmtId="0" xfId="0" applyAlignment="1" applyFont="1">
      <alignment readingOrder="0"/>
    </xf>
    <xf borderId="0" fillId="3"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xf>
    <xf borderId="0" fillId="0" fontId="4" numFmtId="164" xfId="0" applyAlignment="1" applyFont="1" applyNumberFormat="1">
      <alignment horizontal="center" readingOrder="0"/>
    </xf>
    <xf borderId="0" fillId="0" fontId="4" numFmtId="164" xfId="0" applyAlignment="1" applyFont="1" applyNumberFormat="1">
      <alignment horizontal="center"/>
    </xf>
    <xf borderId="0" fillId="0" fontId="4" numFmtId="0" xfId="0" applyAlignment="1" applyFont="1">
      <alignment horizontal="center" readingOrder="0"/>
    </xf>
    <xf borderId="0" fillId="0" fontId="4" numFmtId="0" xfId="0" applyAlignment="1" applyFont="1">
      <alignment horizontal="center"/>
    </xf>
    <xf borderId="0" fillId="0" fontId="4" numFmtId="0" xfId="0" applyAlignment="1" applyFont="1">
      <alignment readingOrder="0"/>
    </xf>
    <xf borderId="0" fillId="2" fontId="1" numFmtId="3" xfId="0" applyAlignment="1" applyFont="1" applyNumberFormat="1">
      <alignment readingOrder="0"/>
    </xf>
    <xf borderId="0" fillId="2" fontId="4" numFmtId="3" xfId="0" applyFont="1" applyNumberFormat="1"/>
    <xf borderId="0" fillId="2" fontId="4" numFmtId="0" xfId="0" applyFont="1"/>
    <xf borderId="0" fillId="0" fontId="4" numFmtId="3" xfId="0" applyAlignment="1" applyFont="1" applyNumberFormat="1">
      <alignment readingOrder="0"/>
    </xf>
    <xf borderId="0" fillId="0" fontId="4" numFmtId="3" xfId="0" applyFont="1" applyNumberFormat="1"/>
    <xf borderId="0" fillId="6" fontId="1" numFmtId="0" xfId="0" applyAlignment="1" applyFill="1" applyFont="1">
      <alignment readingOrder="0"/>
    </xf>
    <xf borderId="0" fillId="6" fontId="1" numFmtId="0" xfId="0" applyFont="1"/>
    <xf borderId="0" fillId="6" fontId="4" numFmtId="0" xfId="0" applyFont="1"/>
    <xf borderId="0" fillId="7" fontId="4" numFmtId="0" xfId="0" applyAlignment="1" applyFill="1" applyFont="1">
      <alignment readingOrder="0"/>
    </xf>
    <xf borderId="0" fillId="7" fontId="4" numFmtId="0" xfId="0" applyFont="1"/>
    <xf borderId="0" fillId="8" fontId="4" numFmtId="0" xfId="0" applyAlignment="1" applyFill="1" applyFont="1">
      <alignment readingOrder="0"/>
    </xf>
    <xf borderId="0" fillId="9" fontId="4" numFmtId="0" xfId="0" applyAlignment="1" applyFill="1" applyFont="1">
      <alignment readingOrder="0"/>
    </xf>
    <xf borderId="0" fillId="10" fontId="4" numFmtId="0" xfId="0" applyAlignment="1" applyFill="1" applyFont="1">
      <alignment readingOrder="0"/>
    </xf>
    <xf borderId="0" fillId="9" fontId="4" numFmtId="164" xfId="0" applyAlignment="1" applyFont="1" applyNumberFormat="1">
      <alignment horizontal="center" readingOrder="0"/>
    </xf>
    <xf borderId="0" fillId="10" fontId="4" numFmtId="0" xfId="0" applyAlignment="1" applyFont="1">
      <alignment horizontal="center" readingOrder="0"/>
    </xf>
    <xf borderId="0" fillId="0" fontId="1" numFmtId="3" xfId="0" applyAlignment="1" applyFont="1" applyNumberFormat="1">
      <alignment readingOrder="0"/>
    </xf>
    <xf borderId="0" fillId="0" fontId="4" numFmtId="0" xfId="0" applyAlignment="1" applyFont="1">
      <alignment readingOrder="0"/>
    </xf>
    <xf borderId="0" fillId="9" fontId="4" numFmtId="3" xfId="0" applyAlignment="1" applyFont="1" applyNumberFormat="1">
      <alignment readingOrder="0"/>
    </xf>
    <xf borderId="0" fillId="0" fontId="7" numFmtId="0" xfId="0" applyAlignment="1" applyFont="1">
      <alignment vertical="bottom"/>
    </xf>
    <xf borderId="0" fillId="0" fontId="7" numFmtId="0" xfId="0" applyAlignment="1" applyFont="1">
      <alignment horizontal="center" vertical="bottom"/>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readingOrder="0" vertical="bottom"/>
    </xf>
    <xf borderId="0" fillId="11" fontId="8" numFmtId="0" xfId="0" applyAlignment="1" applyFill="1" applyFont="1">
      <alignment vertical="bottom"/>
    </xf>
    <xf borderId="0" fillId="11" fontId="8" numFmtId="0" xfId="0" applyAlignment="1" applyFont="1">
      <alignment horizontal="right" vertical="bottom"/>
    </xf>
    <xf borderId="0" fillId="12" fontId="1" numFmtId="0" xfId="0" applyAlignment="1" applyFill="1" applyFont="1">
      <alignment horizontal="center" readingOrder="0"/>
    </xf>
    <xf borderId="0" fillId="12" fontId="9" numFmtId="0" xfId="0" applyAlignment="1" applyFont="1">
      <alignment horizontal="center" vertical="bottom"/>
    </xf>
    <xf borderId="0" fillId="3" fontId="4" numFmtId="0" xfId="0" applyAlignment="1" applyFont="1">
      <alignment horizontal="center"/>
    </xf>
    <xf borderId="0" fillId="3" fontId="4" numFmtId="0" xfId="0" applyAlignment="1" applyFont="1">
      <alignment readingOrder="0"/>
    </xf>
    <xf borderId="0" fillId="3" fontId="4" numFmtId="0" xfId="0" applyAlignment="1" applyFont="1">
      <alignment horizontal="center" readingOrder="0"/>
    </xf>
    <xf borderId="0" fillId="3" fontId="10" numFmtId="0" xfId="0" applyAlignment="1" applyFont="1">
      <alignment horizontal="center" vertical="bottom"/>
    </xf>
    <xf borderId="0" fillId="3" fontId="4" numFmtId="0" xfId="0" applyFont="1"/>
    <xf borderId="0" fillId="13" fontId="4" numFmtId="0" xfId="0" applyAlignment="1" applyFill="1" applyFont="1">
      <alignment horizontal="center"/>
    </xf>
    <xf borderId="0" fillId="13" fontId="4" numFmtId="0" xfId="0" applyAlignment="1" applyFont="1">
      <alignment readingOrder="0"/>
    </xf>
    <xf borderId="0" fillId="13" fontId="4" numFmtId="0" xfId="0" applyAlignment="1" applyFont="1">
      <alignment horizontal="center" readingOrder="0"/>
    </xf>
    <xf borderId="0" fillId="13" fontId="10" numFmtId="0" xfId="0" applyAlignment="1" applyFont="1">
      <alignment horizontal="center" vertical="bottom"/>
    </xf>
    <xf borderId="0" fillId="13" fontId="4" numFmtId="0" xfId="0" applyFont="1"/>
    <xf borderId="0" fillId="14" fontId="10" numFmtId="0" xfId="0" applyAlignment="1" applyFill="1" applyFont="1">
      <alignment horizontal="center" vertical="bottom"/>
    </xf>
    <xf borderId="0" fillId="11" fontId="10" numFmtId="0" xfId="0" applyAlignment="1" applyFont="1">
      <alignment horizontal="center" vertical="bottom"/>
    </xf>
    <xf borderId="0" fillId="3" fontId="4" numFmtId="0" xfId="0" applyAlignment="1" applyFont="1">
      <alignment readingOrder="0"/>
    </xf>
    <xf borderId="0" fillId="13" fontId="4" numFmtId="0" xfId="0" applyAlignment="1" applyFont="1">
      <alignment readingOrder="0"/>
    </xf>
    <xf borderId="0" fillId="15" fontId="10" numFmtId="0" xfId="0" applyAlignment="1" applyFill="1" applyFont="1">
      <alignment horizontal="center" vertical="bottom"/>
    </xf>
    <xf borderId="0" fillId="3" fontId="10" numFmtId="0" xfId="0" applyAlignment="1" applyFont="1">
      <alignment vertical="bottom"/>
    </xf>
    <xf borderId="0" fillId="13" fontId="10" numFmtId="0" xfId="0" applyAlignment="1" applyFont="1">
      <alignment vertical="bottom"/>
    </xf>
    <xf borderId="0" fillId="0" fontId="4" numFmtId="0" xfId="0" applyAlignment="1" applyFont="1">
      <alignment readingOrder="0"/>
    </xf>
    <xf borderId="0" fillId="15" fontId="11" numFmtId="0" xfId="0" applyAlignment="1" applyFont="1">
      <alignment readingOrder="0"/>
    </xf>
    <xf borderId="0" fillId="15" fontId="12" numFmtId="0" xfId="0" applyAlignment="1" applyFont="1">
      <alignment readingOrder="0"/>
    </xf>
    <xf borderId="0" fillId="3" fontId="1" numFmtId="0" xfId="0" applyAlignment="1" applyFont="1">
      <alignment readingOrder="0"/>
    </xf>
    <xf borderId="0" fillId="0" fontId="13" numFmtId="0" xfId="0" applyAlignment="1" applyFont="1">
      <alignment readingOrder="0"/>
    </xf>
    <xf borderId="0" fillId="0" fontId="4" numFmtId="0" xfId="0" applyFont="1"/>
    <xf borderId="0" fillId="0" fontId="4" numFmtId="0" xfId="0" applyFont="1"/>
    <xf borderId="0" fillId="0" fontId="1" numFmtId="0" xfId="0" applyAlignment="1" applyFont="1">
      <alignment horizontal="center" readingOrder="0" shrinkToFit="0" vertical="bottom" wrapText="1"/>
    </xf>
    <xf borderId="0" fillId="0" fontId="4" numFmtId="0" xfId="0" applyAlignment="1" applyFont="1">
      <alignment shrinkToFit="0" vertical="center" wrapText="1"/>
    </xf>
    <xf borderId="0" fillId="0" fontId="14" numFmtId="0" xfId="0" applyAlignment="1" applyFont="1">
      <alignment readingOrder="0"/>
    </xf>
    <xf borderId="0" fillId="0" fontId="4" numFmtId="0" xfId="0" applyAlignment="1" applyFont="1">
      <alignment readingOrder="0" shrinkToFit="0" vertical="center" wrapText="1"/>
    </xf>
    <xf borderId="0" fillId="0" fontId="4" numFmtId="0" xfId="0" applyFont="1"/>
    <xf borderId="0" fillId="0" fontId="4" numFmtId="0" xfId="0" applyAlignment="1" applyFont="1">
      <alignment vertical="center"/>
    </xf>
    <xf borderId="0" fillId="0" fontId="1" numFmtId="0" xfId="0" applyAlignment="1" applyFont="1">
      <alignment horizontal="center" readingOrder="0"/>
    </xf>
    <xf borderId="0" fillId="0" fontId="4" numFmtId="0" xfId="0" applyAlignment="1" applyFont="1">
      <alignment readingOrder="0" shrinkToFit="0" wrapText="1"/>
    </xf>
    <xf borderId="0" fillId="3" fontId="15" numFmtId="0" xfId="0" applyAlignment="1" applyFont="1">
      <alignment readingOrder="0"/>
    </xf>
    <xf borderId="0" fillId="0" fontId="6" numFmtId="0" xfId="0" applyAlignment="1" applyFont="1">
      <alignment readingOrder="0"/>
    </xf>
    <xf borderId="0" fillId="0" fontId="15" numFmtId="0" xfId="0" applyAlignment="1" applyFont="1">
      <alignment readingOrder="0"/>
    </xf>
    <xf borderId="0" fillId="3" fontId="16" numFmtId="0" xfId="0" applyAlignment="1" applyFont="1">
      <alignment readingOrder="0"/>
    </xf>
    <xf borderId="0" fillId="3" fontId="6" numFmtId="0" xfId="0" applyAlignment="1" applyFont="1">
      <alignment readingOrder="0"/>
    </xf>
    <xf borderId="0" fillId="0" fontId="16" numFmtId="0" xfId="0" applyAlignment="1" applyFont="1">
      <alignment readingOrder="0"/>
    </xf>
    <xf borderId="0" fillId="0" fontId="17" numFmtId="0" xfId="0" applyAlignment="1" applyFont="1">
      <alignment readingOrder="0" shrinkToFit="0" wrapText="1"/>
    </xf>
    <xf borderId="0" fillId="0" fontId="18" numFmtId="0" xfId="0" applyAlignment="1" applyFont="1">
      <alignment readingOrder="0"/>
    </xf>
    <xf borderId="0" fillId="0" fontId="1" numFmtId="0" xfId="0" applyFont="1"/>
    <xf borderId="0" fillId="0" fontId="19" numFmtId="0" xfId="0" applyAlignment="1" applyFont="1">
      <alignment readingOrder="0"/>
    </xf>
    <xf borderId="0" fillId="0" fontId="4" numFmtId="0" xfId="0" applyAlignment="1" applyFont="1">
      <alignment readingOrder="0" shrinkToFit="0" wrapText="0"/>
    </xf>
    <xf borderId="0" fillId="16" fontId="20" numFmtId="0" xfId="0" applyAlignment="1" applyFill="1" applyFont="1">
      <alignment horizontal="center" vertical="bottom"/>
    </xf>
    <xf borderId="0" fillId="16" fontId="21" numFmtId="0" xfId="0" applyAlignment="1" applyFont="1">
      <alignment horizontal="left" vertical="bottom"/>
    </xf>
    <xf borderId="0" fillId="16" fontId="21" numFmtId="0" xfId="0" applyAlignment="1" applyFont="1">
      <alignment vertical="bottom"/>
    </xf>
    <xf borderId="0" fillId="16" fontId="21" numFmtId="0" xfId="0" applyAlignment="1" applyFont="1">
      <alignment horizontal="left" readingOrder="0" shrinkToFit="0" vertical="bottom" wrapText="1"/>
    </xf>
    <xf borderId="2" fillId="16" fontId="21" numFmtId="0" xfId="0" applyAlignment="1" applyBorder="1" applyFont="1">
      <alignment vertical="bottom"/>
    </xf>
    <xf borderId="0" fillId="16" fontId="21" numFmtId="0" xfId="0" applyAlignment="1" applyFont="1">
      <alignment readingOrder="0" vertical="bottom"/>
    </xf>
    <xf borderId="2" fillId="16" fontId="22" numFmtId="0" xfId="0" applyAlignment="1" applyBorder="1" applyFont="1">
      <alignment readingOrder="0" vertical="bottom"/>
    </xf>
    <xf borderId="0" fillId="0" fontId="10" numFmtId="0" xfId="0" applyAlignment="1" applyFont="1">
      <alignment horizontal="center" vertical="top"/>
    </xf>
    <xf borderId="0" fillId="0" fontId="10" numFmtId="0" xfId="0" applyAlignment="1" applyFont="1">
      <alignment horizontal="left" vertical="top"/>
    </xf>
    <xf borderId="0" fillId="0" fontId="10" numFmtId="0" xfId="0" applyAlignment="1" applyFont="1">
      <alignment shrinkToFit="0" vertical="top" wrapText="1"/>
    </xf>
    <xf borderId="0" fillId="0" fontId="10" numFmtId="0" xfId="0" applyAlignment="1" applyFont="1">
      <alignment vertical="top"/>
    </xf>
    <xf borderId="0" fillId="0" fontId="10" numFmtId="0" xfId="0" applyAlignment="1" applyFont="1">
      <alignment horizontal="left" readingOrder="0" vertical="top"/>
    </xf>
    <xf borderId="2" fillId="11" fontId="10" numFmtId="0" xfId="0" applyAlignment="1" applyBorder="1" applyFont="1">
      <alignment readingOrder="0" vertical="top"/>
    </xf>
    <xf borderId="0" fillId="11" fontId="10" numFmtId="0" xfId="0" applyAlignment="1" applyFont="1">
      <alignment readingOrder="0" vertical="top"/>
    </xf>
    <xf borderId="0" fillId="0" fontId="10" numFmtId="0" xfId="0" applyAlignment="1" applyFont="1">
      <alignment readingOrder="0" shrinkToFit="0" vertical="top" wrapText="1"/>
    </xf>
    <xf borderId="2" fillId="11" fontId="10" numFmtId="0" xfId="0" applyAlignment="1" applyBorder="1" applyFont="1">
      <alignment readingOrder="0" vertical="top"/>
    </xf>
    <xf borderId="0" fillId="11" fontId="10" numFmtId="0" xfId="0" applyAlignment="1" applyFont="1">
      <alignment readingOrder="0" vertical="top"/>
    </xf>
    <xf borderId="2" fillId="11" fontId="23" numFmtId="0" xfId="0" applyAlignment="1" applyBorder="1" applyFont="1">
      <alignment readingOrder="0" vertical="top"/>
    </xf>
    <xf borderId="0" fillId="11" fontId="23" numFmtId="0" xfId="0" applyAlignment="1" applyFont="1">
      <alignment readingOrder="0" vertical="top"/>
    </xf>
    <xf borderId="0" fillId="0" fontId="10" numFmtId="0" xfId="0" applyAlignment="1" applyFont="1">
      <alignment vertical="top"/>
    </xf>
    <xf borderId="0" fillId="16" fontId="20" numFmtId="0" xfId="0" applyAlignment="1" applyFont="1">
      <alignment horizontal="center" readingOrder="0" vertical="bottom"/>
    </xf>
    <xf borderId="2" fillId="16" fontId="21" numFmtId="0" xfId="0" applyAlignment="1" applyBorder="1" applyFont="1">
      <alignment readingOrder="0" vertical="bottom"/>
    </xf>
    <xf borderId="0" fillId="0" fontId="10" numFmtId="0" xfId="0" applyAlignment="1" applyFont="1">
      <alignment horizontal="center" readingOrder="0" vertical="top"/>
    </xf>
    <xf borderId="0" fillId="16" fontId="24" numFmtId="0" xfId="0" applyAlignment="1" applyFont="1">
      <alignment horizontal="center" readingOrder="0"/>
    </xf>
    <xf borderId="0" fillId="16" fontId="12" numFmtId="0" xfId="0" applyAlignment="1" applyFont="1">
      <alignment horizontal="left" readingOrder="0"/>
    </xf>
    <xf borderId="0" fillId="16" fontId="12" numFmtId="0" xfId="0" applyAlignment="1" applyFont="1">
      <alignment readingOrder="0"/>
    </xf>
    <xf borderId="2" fillId="16" fontId="12" numFmtId="0" xfId="0" applyAlignment="1" applyBorder="1" applyFont="1">
      <alignment readingOrder="0"/>
    </xf>
    <xf borderId="0" fillId="0" fontId="4" numFmtId="0" xfId="0" applyAlignment="1" applyFont="1">
      <alignment horizontal="center" readingOrder="0" vertical="top"/>
    </xf>
    <xf borderId="0" fillId="0" fontId="4" numFmtId="0" xfId="0" applyAlignment="1" applyFont="1">
      <alignment horizontal="left" readingOrder="0" vertical="top"/>
    </xf>
    <xf borderId="0" fillId="0" fontId="4" numFmtId="0" xfId="0" applyAlignment="1" applyFont="1">
      <alignment readingOrder="0" shrinkToFit="0" vertical="top" wrapText="1"/>
    </xf>
    <xf borderId="0" fillId="0" fontId="4" numFmtId="0" xfId="0" applyAlignment="1" applyFont="1">
      <alignment readingOrder="0" vertical="top"/>
    </xf>
    <xf borderId="2" fillId="0" fontId="4" numFmtId="0" xfId="0" applyAlignment="1" applyBorder="1" applyFont="1">
      <alignment readingOrder="0" vertical="top"/>
    </xf>
    <xf borderId="0" fillId="0" fontId="4" numFmtId="0" xfId="0" applyAlignment="1" applyFont="1">
      <alignment vertical="top"/>
    </xf>
    <xf borderId="2" fillId="0" fontId="18" numFmtId="0" xfId="0" applyAlignment="1" applyBorder="1" applyFont="1">
      <alignment readingOrder="0" vertical="top"/>
    </xf>
    <xf borderId="0" fillId="0" fontId="18" numFmtId="0" xfId="0" applyAlignment="1" applyFont="1">
      <alignment readingOrder="0" vertical="top"/>
    </xf>
    <xf borderId="0" fillId="0" fontId="4" numFmtId="0" xfId="0" applyAlignment="1" applyFont="1">
      <alignment horizontal="left" vertical="top"/>
    </xf>
    <xf borderId="2" fillId="0" fontId="25" numFmtId="0" xfId="0" applyAlignment="1" applyBorder="1" applyFont="1">
      <alignment readingOrder="0" vertical="top"/>
    </xf>
    <xf borderId="0" fillId="0" fontId="26" numFmtId="0" xfId="0" applyAlignment="1" applyFont="1">
      <alignment readingOrder="0" vertical="top"/>
    </xf>
    <xf borderId="2" fillId="0" fontId="26" numFmtId="0" xfId="0" applyAlignment="1" applyBorder="1" applyFont="1">
      <alignment readingOrder="0" vertical="top"/>
    </xf>
    <xf borderId="2" fillId="3" fontId="15" numFmtId="0" xfId="0" applyAlignment="1" applyBorder="1" applyFont="1">
      <alignment readingOrder="0" vertical="top"/>
    </xf>
    <xf borderId="0" fillId="3" fontId="15" numFmtId="0" xfId="0" applyAlignment="1" applyFont="1">
      <alignment readingOrder="0" vertical="top"/>
    </xf>
    <xf borderId="2" fillId="15" fontId="6" numFmtId="0" xfId="0" applyAlignment="1" applyBorder="1" applyFont="1">
      <alignment readingOrder="0"/>
    </xf>
    <xf borderId="0" fillId="15" fontId="6" numFmtId="0" xfId="0" applyAlignment="1" applyFont="1">
      <alignment readingOrder="0"/>
    </xf>
    <xf borderId="2" fillId="3" fontId="6" numFmtId="0" xfId="0" applyAlignment="1" applyBorder="1" applyFont="1">
      <alignment readingOrder="0" vertical="top"/>
    </xf>
    <xf borderId="0" fillId="3" fontId="6" numFmtId="0" xfId="0" applyAlignment="1" applyFont="1">
      <alignment readingOrder="0" vertical="top"/>
    </xf>
    <xf borderId="2" fillId="0" fontId="4" numFmtId="0" xfId="0" applyAlignment="1" applyBorder="1" applyFont="1">
      <alignment vertical="top"/>
    </xf>
    <xf borderId="2" fillId="17" fontId="4" numFmtId="0" xfId="0" applyAlignment="1" applyBorder="1" applyFill="1" applyFont="1">
      <alignment readingOrder="0" vertical="top"/>
    </xf>
    <xf borderId="0" fillId="17" fontId="4" numFmtId="0" xfId="0" applyAlignment="1" applyFont="1">
      <alignment readingOrder="0" vertical="top"/>
    </xf>
    <xf borderId="0" fillId="0" fontId="4" numFmtId="0" xfId="0" applyAlignment="1" applyFont="1">
      <alignment horizontal="left" readingOrder="0" vertical="top"/>
    </xf>
    <xf borderId="2" fillId="0" fontId="4" numFmtId="0" xfId="0" applyAlignment="1" applyBorder="1" applyFont="1">
      <alignment readingOrder="0" vertical="top"/>
    </xf>
    <xf borderId="0" fillId="0" fontId="4" numFmtId="0" xfId="0" applyAlignment="1" applyFont="1">
      <alignment readingOrder="0" vertical="top"/>
    </xf>
    <xf borderId="2" fillId="0" fontId="6" numFmtId="0" xfId="0" applyAlignment="1" applyBorder="1" applyFont="1">
      <alignment readingOrder="0" vertical="top"/>
    </xf>
    <xf borderId="0" fillId="0" fontId="6" numFmtId="0" xfId="0" applyAlignment="1" applyFont="1">
      <alignment readingOrder="0" vertical="top"/>
    </xf>
    <xf borderId="2" fillId="0" fontId="15" numFmtId="0" xfId="0" applyAlignment="1" applyBorder="1" applyFont="1">
      <alignment readingOrder="0" vertical="top"/>
    </xf>
    <xf borderId="0" fillId="0" fontId="15" numFmtId="0" xfId="0" applyAlignment="1" applyFont="1">
      <alignment readingOrder="0" vertical="top"/>
    </xf>
    <xf borderId="0" fillId="0" fontId="27" numFmtId="0" xfId="0" applyAlignment="1" applyFont="1">
      <alignment readingOrder="0" shrinkToFit="0" vertical="top" wrapText="1"/>
    </xf>
  </cellXfs>
  <cellStyles count="1">
    <cellStyle xfId="0" name="Normal" builtinId="0"/>
  </cellStyles>
  <dxfs count="22">
    <dxf>
      <font/>
      <fill>
        <patternFill patternType="solid">
          <fgColor rgb="FFF4CCCC"/>
          <bgColor rgb="FFF4CCCC"/>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B7E1CD"/>
          <bgColor rgb="FFB7E1CD"/>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rgb="FFCCA677"/>
          <bgColor rgb="FFCCA677"/>
        </patternFill>
      </fill>
      <border/>
    </dxf>
    <dxf>
      <font/>
      <fill>
        <patternFill patternType="solid">
          <fgColor rgb="FFF8F2EB"/>
          <bgColor rgb="FFF8F2EB"/>
        </patternFill>
      </fill>
      <border/>
    </dxf>
    <dxf>
      <font/>
      <fill>
        <patternFill patternType="solid">
          <fgColor rgb="FF8BC34A"/>
          <bgColor rgb="FF8BC34A"/>
        </patternFill>
      </fill>
      <border/>
    </dxf>
    <dxf>
      <font/>
      <fill>
        <patternFill patternType="solid">
          <fgColor rgb="FFEEF7E3"/>
          <bgColor rgb="FFEEF7E3"/>
        </patternFill>
      </fill>
      <border/>
    </dxf>
    <dxf>
      <font/>
      <fill>
        <patternFill patternType="solid">
          <fgColor rgb="FFD9EAD3"/>
          <bgColor rgb="FFD9EAD3"/>
        </patternFill>
      </fill>
      <border/>
    </dxf>
    <dxf>
      <font/>
      <fill>
        <patternFill patternType="solid">
          <fgColor rgb="FFC9DAF8"/>
          <bgColor rgb="FFC9DAF8"/>
        </patternFill>
      </fill>
      <border/>
    </dxf>
    <dxf>
      <font/>
      <fill>
        <patternFill patternType="solid">
          <fgColor theme="7"/>
          <bgColor theme="7"/>
        </patternFill>
      </fill>
      <border/>
    </dxf>
    <dxf>
      <font/>
      <fill>
        <patternFill patternType="solid">
          <fgColor theme="5"/>
          <bgColor theme="5"/>
        </patternFill>
      </fill>
      <border/>
    </dxf>
    <dxf>
      <font/>
      <fill>
        <patternFill patternType="solid">
          <fgColor rgb="FF8BC34A"/>
          <bgColor rgb="FF8BC34A"/>
        </patternFill>
      </fill>
      <border/>
    </dxf>
    <dxf>
      <font/>
      <fill>
        <patternFill patternType="solid">
          <fgColor theme="8"/>
          <bgColor theme="8"/>
        </patternFill>
      </fill>
      <border/>
    </dxf>
  </dxfs>
  <tableStyles count="14">
    <tableStyle count="3" pivot="0" name="GDS layers and descriptions-style">
      <tableStyleElement dxfId="2" type="headerRow"/>
      <tableStyleElement dxfId="3" type="firstRowStripe"/>
      <tableStyleElement dxfId="4" type="secondRowStripe"/>
    </tableStyle>
    <tableStyle count="3" pivot="0" name="Layer resistances and capacitan-style">
      <tableStyleElement dxfId="6" type="headerRow"/>
      <tableStyleElement dxfId="3" type="firstRowStripe"/>
      <tableStyleElement dxfId="7" type="secondRowStripe"/>
    </tableStyle>
    <tableStyle count="3" pivot="0" name="Layer resistances and capacitan-style 2">
      <tableStyleElement dxfId="8" type="headerRow"/>
      <tableStyleElement dxfId="3" type="firstRowStripe"/>
      <tableStyleElement dxfId="9" type="secondRowStripe"/>
    </tableStyle>
    <tableStyle count="3" pivot="0" name="Layer resistances and capacitan-style 3">
      <tableStyleElement dxfId="10" type="headerRow"/>
      <tableStyleElement dxfId="3" type="firstRowStripe"/>
      <tableStyleElement dxfId="11" type="secondRowStripe"/>
    </tableStyle>
    <tableStyle count="3" pivot="0" name="Layer resistances and capacitan-style 4">
      <tableStyleElement dxfId="12" type="headerRow"/>
      <tableStyleElement dxfId="3" type="firstRowStripe"/>
      <tableStyleElement dxfId="13" type="secondRowStripe"/>
    </tableStyle>
    <tableStyle count="3" pivot="0" name="Layer resistances and capacitan-style 5">
      <tableStyleElement dxfId="14" type="headerRow"/>
      <tableStyleElement dxfId="3" type="firstRowStripe"/>
      <tableStyleElement dxfId="15" type="secondRowStripe"/>
    </tableStyle>
    <tableStyle count="3" pivot="0" name="Sheet7-style">
      <tableStyleElement dxfId="6" type="headerRow"/>
      <tableStyleElement dxfId="3" type="firstRowStripe"/>
      <tableStyleElement dxfId="7" type="secondRowStripe"/>
    </tableStyle>
    <tableStyle count="3" pivot="0" name="Sheet7-style 2">
      <tableStyleElement dxfId="14" type="headerRow"/>
      <tableStyleElement dxfId="3" type="firstRowStripe"/>
      <tableStyleElement dxfId="15" type="secondRowStripe"/>
    </tableStyle>
    <tableStyle count="3" pivot="0" name="Sheet7-style 3">
      <tableStyleElement dxfId="10" type="headerRow"/>
      <tableStyleElement dxfId="3" type="firstRowStripe"/>
      <tableStyleElement dxfId="11" type="secondRowStripe"/>
    </tableStyle>
    <tableStyle count="3" pivot="0" name="Sheet7-style 4">
      <tableStyleElement dxfId="8" type="headerRow"/>
      <tableStyleElement dxfId="3" type="firstRowStripe"/>
      <tableStyleElement dxfId="9" type="secondRowStripe"/>
    </tableStyle>
    <tableStyle count="3" pivot="0" name="Sheet7-style 5">
      <tableStyleElement dxfId="12" type="headerRow"/>
      <tableStyleElement dxfId="3" type="firstRowStripe"/>
      <tableStyleElement dxfId="13" type="secondRowStripe"/>
    </tableStyle>
    <tableStyle count="3" pivot="0" name="Raw Data - MAGIC Calma Mapping-style">
      <tableStyleElement dxfId="10" type="headerRow"/>
      <tableStyleElement dxfId="3" type="firstRowStripe"/>
      <tableStyleElement dxfId="11" type="secondRowStripe"/>
    </tableStyle>
    <tableStyle count="3" pivot="0" name="Process Primitive Devices-style">
      <tableStyleElement dxfId="8" type="headerRow"/>
      <tableStyleElement dxfId="3" type="firstRowStripe"/>
      <tableStyleElement dxfId="9" type="secondRowStripe"/>
    </tableStyle>
    <tableStyle count="3" pivot="0" name="Raw Data - Processed Names-style">
      <tableStyleElement dxfId="10" type="headerRow"/>
      <tableStyleElement dxfId="3" type="firstRowStripe"/>
      <tableStyleElement dxfId="1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D272" displayName="Table_1" id="1">
  <tableColumns count="4">
    <tableColumn name="Layer name" id="1"/>
    <tableColumn name="Purpose" id="2"/>
    <tableColumn name="GDS layer:datatype" id="3"/>
    <tableColumn name="Description" id="4"/>
  </tableColumns>
  <tableStyleInfo name="GDS layers and descriptions-style" showColumnStripes="0" showFirstColumn="1" showLastColumn="1" showRowStripes="1"/>
</table>
</file>

<file path=xl/tables/table10.xml><?xml version="1.0" encoding="utf-8"?>
<table xmlns="http://schemas.openxmlformats.org/spreadsheetml/2006/main" ref="A6:E13" displayName="Table_10" id="10">
  <tableColumns count="5">
    <tableColumn name="Layer" id="1"/>
    <tableColumn name="Resistance (mohms/sq)" id="2"/>
    <tableColumn name="Parallel plate capactitance to substrate (aF/um^2)" id="3"/>
    <tableColumn name="Sidewall capacitance at 1um separation (aF/um)" id="4"/>
    <tableColumn name="Fringe capacitance to substrate (aF/um)" id="5"/>
  </tableColumns>
  <tableStyleInfo name="Sheet7-style 4" showColumnStripes="0" showFirstColumn="1" showLastColumn="1" showRowStripes="1"/>
</table>
</file>

<file path=xl/tables/table11.xml><?xml version="1.0" encoding="utf-8"?>
<table xmlns="http://schemas.openxmlformats.org/spreadsheetml/2006/main" headerRowCount="0" ref="A37:G43" displayName="Table_11" id="11">
  <tableColumns count="7">
    <tableColumn name="Column1" id="1"/>
    <tableColumn name="Column2" id="2"/>
    <tableColumn name="Column3" id="3"/>
    <tableColumn name="Column4" id="4"/>
    <tableColumn name="Column5" id="5"/>
    <tableColumn name="Column6" id="6"/>
    <tableColumn name="Column7" id="7"/>
  </tableColumns>
  <tableStyleInfo name="Sheet7-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ref="A1:F57" displayName="Table_12" id="12">
  <tableColumns count="6">
    <tableColumn name="MAGIC Key" id="1"/>
    <tableColumn name="Magic Type" id="2"/>
    <tableColumn name="MAGIC Name" id="3"/>
    <tableColumn name="Map ID" id="4"/>
    <tableColumn name="Map P1" id="5"/>
    <tableColumn name="Layer ID" id="6"/>
  </tableColumns>
  <tableStyleInfo name="Raw Data - MAGIC Calma Mapping-style" showColumnStripes="0" showFirstColumn="1" showLastColumn="1" showRowStripes="1"/>
</table>
</file>

<file path=xl/tables/table13.xml><?xml version="1.0" encoding="utf-8"?>
<table xmlns="http://schemas.openxmlformats.org/spreadsheetml/2006/main" ref="A3:F114" displayName="Table_13" id="13">
  <tableColumns count="6">
    <tableColumn name="Device name" id="1"/>
    <tableColumn name="Device type" id="2"/>
    <tableColumn name="Description" id="3"/>
    <tableColumn name="Notes" id="4"/>
    <tableColumn name="s130 device name" id="5"/>
    <tableColumn name="sky130 device name" id="6"/>
  </tableColumns>
  <tableStyleInfo name="Process Primitive Devices-style" showColumnStripes="0" showFirstColumn="1" showLastColumn="1" showRowStripes="1"/>
</table>
</file>

<file path=xl/tables/table14.xml><?xml version="1.0" encoding="utf-8"?>
<table xmlns="http://schemas.openxmlformats.org/spreadsheetml/2006/main" ref="A1:G285" displayName="Table_14" id="14">
  <tableColumns count="7">
    <tableColumn name="Lookup" id="1"/>
    <tableColumn name="Legacy Layer Name" id="2"/>
    <tableColumn name="Processed Layer Name" id="3"/>
    <tableColumn name="Processed Description" id="4"/>
    <tableColumn name="Map Type" id="5"/>
    <tableColumn name="GDS Layer" id="6"/>
    <tableColumn name="GDS Purpose" id="7"/>
  </tableColumns>
  <tableStyleInfo name="Raw Data - Processed Names-style" showColumnStripes="0" showFirstColumn="1" showLastColumn="1" showRowStripes="1"/>
</table>
</file>

<file path=xl/tables/table2.xml><?xml version="1.0" encoding="utf-8"?>
<table xmlns="http://schemas.openxmlformats.org/spreadsheetml/2006/main" headerRowCount="0" ref="A58:B76" displayName="Table_2" id="2">
  <tableColumns count="2">
    <tableColumn name="Column1" id="1"/>
    <tableColumn name="Column2" id="2"/>
  </tableColumns>
  <tableStyleInfo name="Layer resistances and capacitan-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3:E10" displayName="Table_3" id="3">
  <tableColumns count="5">
    <tableColumn name="Layer" id="1"/>
    <tableColumn name="Resistance (mohms/sq)" id="2"/>
    <tableColumn name="Parallel plate capactitance to substrate (aF/um^2)" id="3"/>
    <tableColumn name="Sidewall capacitance at 1um separation (aF/um)" id="4"/>
    <tableColumn name="Fringe capacitance to substrate (aF/um)" id="5"/>
  </tableColumns>
  <tableStyleInfo name="Layer resistances and capacitan-style 2" showColumnStripes="0" showFirstColumn="1" showLastColumn="1" showRowStripes="1"/>
</table>
</file>

<file path=xl/tables/table4.xml><?xml version="1.0" encoding="utf-8"?>
<table xmlns="http://schemas.openxmlformats.org/spreadsheetml/2006/main" headerRowCount="0" ref="A14:G20" displayName="Table_4" id="4">
  <tableColumns count="7">
    <tableColumn name="Column1" id="1"/>
    <tableColumn name="Column2" id="2"/>
    <tableColumn name="Column3" id="3"/>
    <tableColumn name="Column4" id="4"/>
    <tableColumn name="Column5" id="5"/>
    <tableColumn name="Column6" id="6"/>
    <tableColumn name="Column7" id="7"/>
  </tableColumns>
  <tableStyleInfo name="Layer resistances and capacitan-style 3"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34:G40" displayName="Table_5" id="5">
  <tableColumns count="7">
    <tableColumn name="Column1" id="1"/>
    <tableColumn name="Column2" id="2"/>
    <tableColumn name="Column3" id="3"/>
    <tableColumn name="Column4" id="4"/>
    <tableColumn name="Column5" id="5"/>
    <tableColumn name="Column6" id="6"/>
    <tableColumn name="Column7" id="7"/>
  </tableColumns>
  <tableStyleInfo name="Layer resistances and capacitan-style 4"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4:G30" displayName="Table_6" id="6">
  <tableColumns count="7">
    <tableColumn name="Column1" id="1"/>
    <tableColumn name="Column2" id="2"/>
    <tableColumn name="Column3" id="3"/>
    <tableColumn name="Column4" id="4"/>
    <tableColumn name="Column5" id="5"/>
    <tableColumn name="Column6" id="6"/>
    <tableColumn name="Column7" id="7"/>
  </tableColumns>
  <tableStyleInfo name="Layer resistances and capacitan-style 5"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63:C82" displayName="Table_7" id="7">
  <tableColumns count="3">
    <tableColumn name="Column1" id="1"/>
    <tableColumn name="Column2" id="2"/>
    <tableColumn name="Column3" id="3"/>
  </tableColumns>
  <tableStyleInfo name="Sheet7-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27:G33" displayName="Table_8" id="8">
  <tableColumns count="7">
    <tableColumn name="Column1" id="1"/>
    <tableColumn name="Column2" id="2"/>
    <tableColumn name="Column3" id="3"/>
    <tableColumn name="Column4" id="4"/>
    <tableColumn name="Column5" id="5"/>
    <tableColumn name="Column6" id="6"/>
    <tableColumn name="Column7" id="7"/>
  </tableColumns>
  <tableStyleInfo name="Sheet7-style 2"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17:G23" displayName="Table_9" id="9">
  <tableColumns count="7">
    <tableColumn name="Column1" id="1"/>
    <tableColumn name="Column2" id="2"/>
    <tableColumn name="Column3" id="3"/>
    <tableColumn name="Column4" id="4"/>
    <tableColumn name="Column5" id="5"/>
    <tableColumn name="Column6" id="6"/>
    <tableColumn name="Column7" id="7"/>
  </tableColumns>
  <tableStyleInfo name="Sheet7-style 3"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skywater-pdk.readthedocs.io/en/latest/rules/periphery.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skywater-pdk.readthedocs.io/en/latest/rules/periphery.html"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6.xml"/><Relationship Id="rId10" Type="http://schemas.openxmlformats.org/officeDocument/2006/relationships/table" Target="../tables/table5.xml"/><Relationship Id="rId9" Type="http://schemas.openxmlformats.org/officeDocument/2006/relationships/table" Target="../tables/table4.xml"/><Relationship Id="rId7" Type="http://schemas.openxmlformats.org/officeDocument/2006/relationships/table" Target="../tables/table2.xml"/><Relationship Id="rId8"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11.xml"/><Relationship Id="rId10" Type="http://schemas.openxmlformats.org/officeDocument/2006/relationships/table" Target="../tables/table10.xml"/><Relationship Id="rId9" Type="http://schemas.openxmlformats.org/officeDocument/2006/relationships/table" Target="../tables/table9.xml"/><Relationship Id="rId7" Type="http://schemas.openxmlformats.org/officeDocument/2006/relationships/table" Target="../tables/table7.xml"/><Relationship Id="rId8"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11.0"/>
    <col customWidth="1" min="3" max="3" width="19.5"/>
    <col customWidth="1" min="4" max="5" width="10.13"/>
    <col customWidth="1" min="6" max="6" width="9.5"/>
    <col customWidth="1" min="7" max="7" width="24.13"/>
    <col customWidth="1" min="8" max="8" width="48.25"/>
  </cols>
  <sheetData>
    <row r="1">
      <c r="A1" s="1" t="s">
        <v>0</v>
      </c>
      <c r="D1" s="2" t="s">
        <v>1</v>
      </c>
      <c r="F1" s="2" t="s">
        <v>2</v>
      </c>
      <c r="G1" s="3" t="str">
        <f>HYPERLINK("https://docs.google.com/spreadsheets/d/1oL6ldkQdLu-4FEQE0lX6BcgbqzYfNnd1XA8vERe0vpE/edit#gid=530166750", "Further info in Magic DRC rule status sheet")</f>
        <v>Further info in Magic DRC rule status sheet</v>
      </c>
    </row>
    <row r="2">
      <c r="A2" s="1" t="s">
        <v>3</v>
      </c>
      <c r="B2" s="1" t="s">
        <v>4</v>
      </c>
      <c r="C2" s="1" t="s">
        <v>5</v>
      </c>
      <c r="D2" s="2" t="s">
        <v>5</v>
      </c>
      <c r="E2" s="1" t="s">
        <v>6</v>
      </c>
      <c r="F2" s="4"/>
      <c r="G2" s="5" t="s">
        <v>7</v>
      </c>
      <c r="H2" s="6" t="s">
        <v>8</v>
      </c>
    </row>
    <row r="3">
      <c r="A3" s="7"/>
      <c r="B3" s="7" t="s">
        <v>9</v>
      </c>
      <c r="C3" s="7" t="s">
        <v>10</v>
      </c>
      <c r="D3" s="8" t="s">
        <v>10</v>
      </c>
      <c r="E3" s="7" t="s">
        <v>10</v>
      </c>
      <c r="F3" s="9"/>
      <c r="G3" s="8" t="s">
        <v>10</v>
      </c>
      <c r="H3" s="7" t="s">
        <v>11</v>
      </c>
    </row>
    <row r="4">
      <c r="A4" s="10"/>
      <c r="B4" s="10"/>
      <c r="C4" s="10"/>
      <c r="D4" s="11"/>
      <c r="E4" s="10"/>
      <c r="F4" s="12"/>
      <c r="G4" s="11"/>
      <c r="H4" s="13"/>
    </row>
    <row r="5">
      <c r="A5" s="7"/>
      <c r="B5" s="7" t="s">
        <v>12</v>
      </c>
      <c r="C5" s="7" t="s">
        <v>13</v>
      </c>
      <c r="D5" s="8" t="s">
        <v>12</v>
      </c>
      <c r="E5" s="7" t="s">
        <v>14</v>
      </c>
      <c r="F5" s="9"/>
      <c r="G5" s="8" t="s">
        <v>15</v>
      </c>
      <c r="H5" s="14"/>
    </row>
    <row r="6">
      <c r="A6" s="10"/>
      <c r="B6" s="10" t="s">
        <v>16</v>
      </c>
      <c r="C6" s="10" t="s">
        <v>16</v>
      </c>
      <c r="D6" s="11" t="s">
        <v>16</v>
      </c>
      <c r="E6" s="10" t="s">
        <v>17</v>
      </c>
      <c r="F6" s="12"/>
      <c r="G6" s="11" t="s">
        <v>18</v>
      </c>
      <c r="H6" s="13"/>
    </row>
    <row r="7">
      <c r="A7" s="7"/>
      <c r="B7" s="15">
        <v>1.0</v>
      </c>
      <c r="C7" s="16" t="s">
        <v>16</v>
      </c>
      <c r="D7" s="17" t="s">
        <v>16</v>
      </c>
      <c r="E7" s="16" t="s">
        <v>17</v>
      </c>
      <c r="F7" s="9"/>
      <c r="G7" s="17" t="s">
        <v>19</v>
      </c>
      <c r="H7" s="16" t="s">
        <v>20</v>
      </c>
    </row>
    <row r="8">
      <c r="A8" s="10"/>
      <c r="B8" s="18" t="s">
        <v>21</v>
      </c>
      <c r="C8" s="18" t="s">
        <v>16</v>
      </c>
      <c r="D8" s="12"/>
      <c r="E8" s="13"/>
      <c r="F8" s="12"/>
      <c r="G8" s="19" t="s">
        <v>22</v>
      </c>
      <c r="H8" s="18" t="s">
        <v>20</v>
      </c>
    </row>
    <row r="9">
      <c r="A9" s="7"/>
      <c r="B9" s="7"/>
      <c r="C9" s="7"/>
      <c r="D9" s="9"/>
      <c r="E9" s="14"/>
      <c r="F9" s="9"/>
      <c r="G9" s="8"/>
      <c r="H9" s="7"/>
    </row>
    <row r="10">
      <c r="A10" s="10"/>
      <c r="B10" s="10" t="s">
        <v>23</v>
      </c>
      <c r="C10" s="10" t="s">
        <v>23</v>
      </c>
      <c r="D10" s="12"/>
      <c r="E10" s="13"/>
      <c r="F10" s="12"/>
      <c r="G10" s="11" t="s">
        <v>24</v>
      </c>
      <c r="H10" s="10" t="s">
        <v>25</v>
      </c>
    </row>
    <row r="11">
      <c r="A11" s="7"/>
      <c r="B11" s="7" t="s">
        <v>26</v>
      </c>
      <c r="C11" s="7" t="s">
        <v>26</v>
      </c>
      <c r="D11" s="9"/>
      <c r="E11" s="14"/>
      <c r="F11" s="9"/>
      <c r="G11" s="8" t="s">
        <v>27</v>
      </c>
      <c r="H11" s="7" t="s">
        <v>25</v>
      </c>
    </row>
    <row r="12">
      <c r="A12" s="10"/>
      <c r="B12" s="10" t="s">
        <v>28</v>
      </c>
      <c r="C12" s="10" t="s">
        <v>28</v>
      </c>
      <c r="D12" s="19" t="s">
        <v>29</v>
      </c>
      <c r="E12" s="10" t="s">
        <v>30</v>
      </c>
      <c r="F12" s="11" t="s">
        <v>31</v>
      </c>
      <c r="G12" s="11" t="s">
        <v>32</v>
      </c>
      <c r="H12" s="13"/>
    </row>
    <row r="13">
      <c r="A13" s="7"/>
      <c r="B13" s="7" t="s">
        <v>33</v>
      </c>
      <c r="C13" s="7" t="s">
        <v>33</v>
      </c>
      <c r="D13" s="9"/>
      <c r="E13" s="14"/>
      <c r="F13" s="9"/>
      <c r="G13" s="8" t="s">
        <v>32</v>
      </c>
      <c r="H13" s="7" t="s">
        <v>34</v>
      </c>
    </row>
    <row r="14">
      <c r="A14" s="10"/>
      <c r="B14" s="10" t="s">
        <v>35</v>
      </c>
      <c r="C14" s="10" t="s">
        <v>36</v>
      </c>
      <c r="D14" s="19" t="s">
        <v>37</v>
      </c>
      <c r="E14" s="10" t="s">
        <v>38</v>
      </c>
      <c r="F14" s="11" t="s">
        <v>31</v>
      </c>
      <c r="G14" s="11" t="s">
        <v>39</v>
      </c>
      <c r="H14" s="13"/>
    </row>
    <row r="15">
      <c r="A15" s="7"/>
      <c r="B15" s="7" t="s">
        <v>40</v>
      </c>
      <c r="C15" s="7" t="s">
        <v>40</v>
      </c>
      <c r="D15" s="9"/>
      <c r="E15" s="14"/>
      <c r="F15" s="9"/>
      <c r="G15" s="8" t="s">
        <v>41</v>
      </c>
      <c r="H15" s="7" t="s">
        <v>42</v>
      </c>
    </row>
    <row r="16">
      <c r="A16" s="10"/>
      <c r="B16" s="10" t="s">
        <v>43</v>
      </c>
      <c r="C16" s="18" t="s">
        <v>44</v>
      </c>
      <c r="D16" s="19" t="s">
        <v>45</v>
      </c>
      <c r="E16" s="18" t="s">
        <v>46</v>
      </c>
      <c r="F16" s="12"/>
      <c r="G16" s="11" t="s">
        <v>47</v>
      </c>
      <c r="H16" s="10" t="s">
        <v>48</v>
      </c>
    </row>
    <row r="17">
      <c r="A17" s="7"/>
      <c r="B17" s="7" t="s">
        <v>49</v>
      </c>
      <c r="C17" s="7" t="s">
        <v>49</v>
      </c>
      <c r="D17" s="8" t="s">
        <v>50</v>
      </c>
      <c r="E17" s="7" t="s">
        <v>51</v>
      </c>
      <c r="F17" s="8" t="s">
        <v>31</v>
      </c>
      <c r="G17" s="8" t="s">
        <v>52</v>
      </c>
      <c r="H17" s="7" t="s">
        <v>53</v>
      </c>
    </row>
    <row r="18">
      <c r="A18" s="10"/>
      <c r="B18" s="10" t="s">
        <v>54</v>
      </c>
      <c r="C18" s="10" t="s">
        <v>54</v>
      </c>
      <c r="D18" s="11" t="s">
        <v>54</v>
      </c>
      <c r="E18" s="13"/>
      <c r="F18" s="12"/>
      <c r="G18" s="11" t="s">
        <v>55</v>
      </c>
      <c r="H18" s="13"/>
    </row>
    <row r="19">
      <c r="A19" s="7"/>
      <c r="B19" s="7" t="s">
        <v>56</v>
      </c>
      <c r="C19" s="7" t="s">
        <v>56</v>
      </c>
      <c r="D19" s="8" t="s">
        <v>57</v>
      </c>
      <c r="E19" s="7" t="s">
        <v>58</v>
      </c>
      <c r="F19" s="8" t="s">
        <v>31</v>
      </c>
      <c r="G19" s="8" t="s">
        <v>59</v>
      </c>
      <c r="H19" s="7" t="s">
        <v>60</v>
      </c>
    </row>
    <row r="20">
      <c r="A20" s="10"/>
      <c r="B20" s="10" t="s">
        <v>61</v>
      </c>
      <c r="C20" s="18" t="s">
        <v>62</v>
      </c>
      <c r="D20" s="11" t="s">
        <v>63</v>
      </c>
      <c r="E20" s="13"/>
      <c r="F20" s="12"/>
      <c r="G20" s="11" t="s">
        <v>64</v>
      </c>
      <c r="H20" s="13"/>
    </row>
    <row r="21">
      <c r="A21" s="7"/>
      <c r="B21" s="7" t="s">
        <v>65</v>
      </c>
      <c r="C21" s="16" t="s">
        <v>66</v>
      </c>
      <c r="D21" s="9"/>
      <c r="E21" s="14"/>
      <c r="F21" s="9"/>
      <c r="G21" s="8" t="s">
        <v>67</v>
      </c>
      <c r="H21" s="7" t="s">
        <v>68</v>
      </c>
    </row>
    <row r="22">
      <c r="A22" s="10"/>
      <c r="B22" s="10" t="s">
        <v>69</v>
      </c>
      <c r="C22" s="10" t="s">
        <v>69</v>
      </c>
      <c r="D22" s="12"/>
      <c r="E22" s="10" t="s">
        <v>70</v>
      </c>
      <c r="F22" s="11" t="s">
        <v>31</v>
      </c>
      <c r="G22" s="11" t="s">
        <v>71</v>
      </c>
      <c r="H22" s="10" t="s">
        <v>72</v>
      </c>
    </row>
    <row r="23">
      <c r="A23" s="7"/>
      <c r="B23" s="7" t="s">
        <v>73</v>
      </c>
      <c r="C23" s="7" t="s">
        <v>74</v>
      </c>
      <c r="D23" s="9"/>
      <c r="E23" s="7" t="s">
        <v>75</v>
      </c>
      <c r="F23" s="8" t="s">
        <v>31</v>
      </c>
      <c r="G23" s="8" t="s">
        <v>76</v>
      </c>
      <c r="H23" s="7" t="s">
        <v>77</v>
      </c>
    </row>
    <row r="24">
      <c r="A24" s="10"/>
      <c r="B24" s="10" t="s">
        <v>78</v>
      </c>
      <c r="C24" s="10" t="s">
        <v>79</v>
      </c>
      <c r="D24" s="12"/>
      <c r="E24" s="10" t="s">
        <v>80</v>
      </c>
      <c r="F24" s="11" t="s">
        <v>31</v>
      </c>
      <c r="G24" s="11" t="s">
        <v>81</v>
      </c>
      <c r="H24" s="10" t="s">
        <v>82</v>
      </c>
    </row>
    <row r="25">
      <c r="A25" s="7"/>
      <c r="B25" s="7" t="s">
        <v>83</v>
      </c>
      <c r="C25" s="7" t="s">
        <v>83</v>
      </c>
      <c r="D25" s="17" t="s">
        <v>84</v>
      </c>
      <c r="E25" s="7" t="s">
        <v>85</v>
      </c>
      <c r="F25" s="9"/>
      <c r="G25" s="8" t="s">
        <v>86</v>
      </c>
      <c r="H25" s="14"/>
    </row>
    <row r="26">
      <c r="A26" s="10"/>
      <c r="B26" s="10" t="s">
        <v>87</v>
      </c>
      <c r="C26" s="10" t="s">
        <v>88</v>
      </c>
      <c r="D26" s="11" t="s">
        <v>87</v>
      </c>
      <c r="E26" s="10" t="s">
        <v>89</v>
      </c>
      <c r="F26" s="12"/>
      <c r="G26" s="11" t="s">
        <v>90</v>
      </c>
      <c r="H26" s="13"/>
    </row>
    <row r="27">
      <c r="A27" s="7"/>
      <c r="B27" s="7" t="s">
        <v>91</v>
      </c>
      <c r="C27" s="7" t="s">
        <v>92</v>
      </c>
      <c r="D27" s="8" t="s">
        <v>83</v>
      </c>
      <c r="E27" s="7" t="s">
        <v>93</v>
      </c>
      <c r="F27" s="9"/>
      <c r="G27" s="8" t="s">
        <v>94</v>
      </c>
      <c r="H27" s="14"/>
    </row>
    <row r="28">
      <c r="A28" s="10"/>
      <c r="B28" s="10" t="s">
        <v>95</v>
      </c>
      <c r="C28" s="10" t="s">
        <v>95</v>
      </c>
      <c r="D28" s="11" t="s">
        <v>96</v>
      </c>
      <c r="E28" s="10" t="s">
        <v>97</v>
      </c>
      <c r="F28" s="12"/>
      <c r="G28" s="11" t="s">
        <v>98</v>
      </c>
      <c r="H28" s="13"/>
    </row>
    <row r="29">
      <c r="A29" s="7"/>
      <c r="B29" s="7" t="s">
        <v>99</v>
      </c>
      <c r="C29" s="7" t="s">
        <v>99</v>
      </c>
      <c r="D29" s="8" t="s">
        <v>100</v>
      </c>
      <c r="E29" s="7" t="s">
        <v>101</v>
      </c>
      <c r="F29" s="9"/>
      <c r="G29" s="8" t="s">
        <v>102</v>
      </c>
      <c r="H29" s="7" t="s">
        <v>103</v>
      </c>
    </row>
    <row r="30">
      <c r="A30" s="10"/>
      <c r="B30" s="10" t="s">
        <v>104</v>
      </c>
      <c r="C30" s="10" t="s">
        <v>105</v>
      </c>
      <c r="D30" s="12"/>
      <c r="E30" s="10" t="s">
        <v>106</v>
      </c>
      <c r="F30" s="11" t="s">
        <v>31</v>
      </c>
      <c r="G30" s="11" t="s">
        <v>107</v>
      </c>
      <c r="H30" s="10" t="s">
        <v>108</v>
      </c>
    </row>
    <row r="31">
      <c r="A31" s="7"/>
      <c r="B31" s="7" t="s">
        <v>109</v>
      </c>
      <c r="C31" s="7" t="s">
        <v>110</v>
      </c>
      <c r="D31" s="8" t="s">
        <v>109</v>
      </c>
      <c r="E31" s="7" t="s">
        <v>111</v>
      </c>
      <c r="F31" s="9"/>
      <c r="G31" s="8" t="s">
        <v>112</v>
      </c>
      <c r="H31" s="14"/>
    </row>
    <row r="32">
      <c r="A32" s="10"/>
      <c r="B32" s="10" t="s">
        <v>113</v>
      </c>
      <c r="C32" s="10" t="s">
        <v>113</v>
      </c>
      <c r="D32" s="11" t="s">
        <v>113</v>
      </c>
      <c r="E32" s="10" t="s">
        <v>114</v>
      </c>
      <c r="F32" s="12"/>
      <c r="G32" s="11" t="s">
        <v>115</v>
      </c>
      <c r="H32" s="13"/>
    </row>
    <row r="33">
      <c r="A33" s="7"/>
      <c r="B33" s="7" t="s">
        <v>116</v>
      </c>
      <c r="C33" s="7" t="s">
        <v>117</v>
      </c>
      <c r="D33" s="8" t="s">
        <v>116</v>
      </c>
      <c r="E33" s="7" t="s">
        <v>118</v>
      </c>
      <c r="F33" s="9"/>
      <c r="G33" s="8" t="s">
        <v>119</v>
      </c>
      <c r="H33" s="14"/>
    </row>
    <row r="34">
      <c r="A34" s="10"/>
      <c r="B34" s="10" t="s">
        <v>120</v>
      </c>
      <c r="C34" s="10" t="s">
        <v>120</v>
      </c>
      <c r="D34" s="11" t="s">
        <v>120</v>
      </c>
      <c r="E34" s="10" t="s">
        <v>121</v>
      </c>
      <c r="F34" s="12"/>
      <c r="G34" s="11" t="s">
        <v>122</v>
      </c>
      <c r="H34" s="13"/>
    </row>
    <row r="35">
      <c r="A35" s="7"/>
      <c r="B35" s="7" t="s">
        <v>123</v>
      </c>
      <c r="C35" s="7" t="s">
        <v>124</v>
      </c>
      <c r="D35" s="8" t="s">
        <v>123</v>
      </c>
      <c r="E35" s="7" t="s">
        <v>125</v>
      </c>
      <c r="F35" s="9"/>
      <c r="G35" s="8" t="s">
        <v>126</v>
      </c>
      <c r="H35" s="14"/>
    </row>
    <row r="36">
      <c r="A36" s="10"/>
      <c r="B36" s="10" t="s">
        <v>127</v>
      </c>
      <c r="C36" s="10" t="s">
        <v>127</v>
      </c>
      <c r="D36" s="11" t="s">
        <v>127</v>
      </c>
      <c r="E36" s="10" t="s">
        <v>128</v>
      </c>
      <c r="F36" s="12"/>
      <c r="G36" s="11" t="s">
        <v>129</v>
      </c>
      <c r="H36" s="13"/>
    </row>
    <row r="37">
      <c r="A37" s="7"/>
      <c r="B37" s="7" t="s">
        <v>130</v>
      </c>
      <c r="C37" s="7" t="s">
        <v>130</v>
      </c>
      <c r="D37" s="9"/>
      <c r="E37" s="14"/>
      <c r="F37" s="9"/>
      <c r="G37" s="8" t="s">
        <v>131</v>
      </c>
      <c r="H37" s="7" t="s">
        <v>132</v>
      </c>
    </row>
    <row r="38">
      <c r="A38" s="10"/>
      <c r="B38" s="10" t="s">
        <v>133</v>
      </c>
      <c r="C38" s="10" t="s">
        <v>134</v>
      </c>
      <c r="D38" s="12"/>
      <c r="E38" s="13"/>
      <c r="F38" s="12"/>
      <c r="G38" s="11" t="s">
        <v>135</v>
      </c>
      <c r="H38" s="10" t="s">
        <v>136</v>
      </c>
    </row>
    <row r="39">
      <c r="A39" s="7"/>
      <c r="B39" s="7" t="s">
        <v>137</v>
      </c>
      <c r="C39" s="7" t="s">
        <v>138</v>
      </c>
      <c r="D39" s="8" t="s">
        <v>137</v>
      </c>
      <c r="E39" s="7" t="s">
        <v>139</v>
      </c>
      <c r="F39" s="9"/>
      <c r="G39" s="8" t="s">
        <v>140</v>
      </c>
      <c r="H39" s="14"/>
    </row>
    <row r="40">
      <c r="A40" s="10"/>
      <c r="B40" s="10" t="s">
        <v>141</v>
      </c>
      <c r="C40" s="10" t="s">
        <v>141</v>
      </c>
      <c r="D40" s="11" t="s">
        <v>141</v>
      </c>
      <c r="E40" s="10" t="s">
        <v>142</v>
      </c>
      <c r="F40" s="12"/>
      <c r="G40" s="11" t="s">
        <v>143</v>
      </c>
      <c r="H40" s="13"/>
    </row>
    <row r="41">
      <c r="A41" s="7"/>
      <c r="B41" s="7" t="s">
        <v>144</v>
      </c>
      <c r="C41" s="7" t="s">
        <v>145</v>
      </c>
      <c r="D41" s="8" t="s">
        <v>144</v>
      </c>
      <c r="E41" s="7" t="s">
        <v>146</v>
      </c>
      <c r="F41" s="9"/>
      <c r="G41" s="8" t="s">
        <v>147</v>
      </c>
      <c r="H41" s="14"/>
    </row>
    <row r="42">
      <c r="A42" s="10"/>
      <c r="B42" s="10" t="s">
        <v>148</v>
      </c>
      <c r="C42" s="10" t="s">
        <v>149</v>
      </c>
      <c r="D42" s="11" t="s">
        <v>148</v>
      </c>
      <c r="E42" s="10" t="s">
        <v>150</v>
      </c>
      <c r="F42" s="12"/>
      <c r="G42" s="11" t="s">
        <v>151</v>
      </c>
      <c r="H42" s="13"/>
    </row>
    <row r="43">
      <c r="A43" s="7"/>
      <c r="B43" s="7" t="s">
        <v>152</v>
      </c>
      <c r="C43" s="7" t="s">
        <v>152</v>
      </c>
      <c r="D43" s="9"/>
      <c r="E43" s="14"/>
      <c r="F43" s="9"/>
      <c r="G43" s="8" t="s">
        <v>153</v>
      </c>
      <c r="H43" s="7" t="s">
        <v>136</v>
      </c>
    </row>
    <row r="44">
      <c r="A44" s="10"/>
      <c r="B44" s="10" t="s">
        <v>154</v>
      </c>
      <c r="C44" s="10" t="s">
        <v>155</v>
      </c>
      <c r="D44" s="12"/>
      <c r="E44" s="13"/>
      <c r="F44" s="12"/>
      <c r="G44" s="11" t="s">
        <v>156</v>
      </c>
      <c r="H44" s="10" t="s">
        <v>25</v>
      </c>
    </row>
    <row r="45">
      <c r="A45" s="7"/>
      <c r="B45" s="7" t="s">
        <v>157</v>
      </c>
      <c r="C45" s="7" t="s">
        <v>157</v>
      </c>
      <c r="D45" s="17" t="s">
        <v>158</v>
      </c>
      <c r="E45" s="7" t="s">
        <v>159</v>
      </c>
      <c r="F45" s="8" t="s">
        <v>31</v>
      </c>
      <c r="G45" s="8" t="s">
        <v>160</v>
      </c>
      <c r="H45" s="7" t="s">
        <v>161</v>
      </c>
    </row>
    <row r="46">
      <c r="A46" s="10"/>
      <c r="B46" s="10" t="s">
        <v>162</v>
      </c>
      <c r="C46" s="10" t="s">
        <v>16</v>
      </c>
      <c r="D46" s="11" t="s">
        <v>16</v>
      </c>
      <c r="E46" s="18" t="s">
        <v>163</v>
      </c>
      <c r="F46" s="12"/>
      <c r="G46" s="11" t="s">
        <v>164</v>
      </c>
      <c r="H46" s="10" t="s">
        <v>165</v>
      </c>
    </row>
    <row r="47">
      <c r="A47" s="7"/>
      <c r="B47" s="7" t="s">
        <v>166</v>
      </c>
      <c r="C47" s="16" t="s">
        <v>44</v>
      </c>
      <c r="D47" s="17" t="s">
        <v>158</v>
      </c>
      <c r="E47" s="16" t="s">
        <v>167</v>
      </c>
      <c r="F47" s="9"/>
      <c r="G47" s="8" t="s">
        <v>168</v>
      </c>
      <c r="H47" s="7" t="s">
        <v>169</v>
      </c>
    </row>
    <row r="48">
      <c r="A48" s="10"/>
      <c r="B48" s="10" t="s">
        <v>170</v>
      </c>
      <c r="C48" s="10" t="s">
        <v>54</v>
      </c>
      <c r="D48" s="19" t="s">
        <v>171</v>
      </c>
      <c r="E48" s="18" t="s">
        <v>172</v>
      </c>
      <c r="F48" s="12"/>
      <c r="G48" s="11" t="s">
        <v>173</v>
      </c>
      <c r="H48" s="10" t="s">
        <v>174</v>
      </c>
    </row>
    <row r="49">
      <c r="A49" s="7"/>
      <c r="B49" s="7" t="s">
        <v>175</v>
      </c>
      <c r="C49" s="7" t="s">
        <v>175</v>
      </c>
      <c r="D49" s="17" t="s">
        <v>176</v>
      </c>
      <c r="E49" s="7" t="s">
        <v>177</v>
      </c>
      <c r="F49" s="8" t="s">
        <v>31</v>
      </c>
      <c r="G49" s="8" t="s">
        <v>178</v>
      </c>
      <c r="H49" s="7" t="s">
        <v>179</v>
      </c>
    </row>
    <row r="50">
      <c r="A50" s="10"/>
      <c r="B50" s="10" t="s">
        <v>180</v>
      </c>
      <c r="C50" s="18" t="s">
        <v>181</v>
      </c>
      <c r="D50" s="12"/>
      <c r="E50" s="13"/>
      <c r="F50" s="12"/>
      <c r="G50" s="11" t="s">
        <v>182</v>
      </c>
      <c r="H50" s="10" t="s">
        <v>25</v>
      </c>
    </row>
    <row r="51">
      <c r="A51" s="7"/>
      <c r="B51" s="7" t="s">
        <v>183</v>
      </c>
      <c r="C51" s="16" t="s">
        <v>184</v>
      </c>
      <c r="D51" s="9"/>
      <c r="E51" s="14"/>
      <c r="F51" s="9"/>
      <c r="G51" s="8" t="s">
        <v>185</v>
      </c>
      <c r="H51" s="7" t="s">
        <v>25</v>
      </c>
    </row>
    <row r="52">
      <c r="A52" s="10"/>
      <c r="B52" s="10" t="s">
        <v>186</v>
      </c>
      <c r="C52" s="18" t="s">
        <v>187</v>
      </c>
      <c r="D52" s="12"/>
      <c r="E52" s="13"/>
      <c r="F52" s="12"/>
      <c r="G52" s="11" t="s">
        <v>188</v>
      </c>
      <c r="H52" s="10" t="s">
        <v>25</v>
      </c>
    </row>
    <row r="53">
      <c r="A53" s="7"/>
      <c r="B53" s="7" t="s">
        <v>189</v>
      </c>
      <c r="C53" s="16" t="s">
        <v>190</v>
      </c>
      <c r="D53" s="8" t="s">
        <v>10</v>
      </c>
      <c r="E53" s="7" t="s">
        <v>10</v>
      </c>
      <c r="F53" s="9"/>
      <c r="G53" s="8" t="s">
        <v>191</v>
      </c>
      <c r="H53" s="7" t="s">
        <v>192</v>
      </c>
    </row>
    <row r="54">
      <c r="A54" s="10"/>
      <c r="B54" s="10" t="s">
        <v>193</v>
      </c>
      <c r="C54" s="10" t="s">
        <v>193</v>
      </c>
      <c r="D54" s="12"/>
      <c r="E54" s="13"/>
      <c r="F54" s="12"/>
      <c r="G54" s="11" t="s">
        <v>194</v>
      </c>
      <c r="H54" s="10" t="s">
        <v>25</v>
      </c>
    </row>
    <row r="55">
      <c r="A55" s="7"/>
      <c r="B55" s="7" t="s">
        <v>195</v>
      </c>
      <c r="C55" s="7" t="s">
        <v>195</v>
      </c>
      <c r="D55" s="9"/>
      <c r="E55" s="14"/>
      <c r="F55" s="9"/>
      <c r="G55" s="8" t="s">
        <v>196</v>
      </c>
      <c r="H55" s="7" t="s">
        <v>25</v>
      </c>
    </row>
    <row r="56">
      <c r="A56" s="10"/>
      <c r="B56" s="10" t="s">
        <v>197</v>
      </c>
      <c r="C56" s="10" t="s">
        <v>198</v>
      </c>
      <c r="D56" s="12"/>
      <c r="E56" s="13"/>
      <c r="F56" s="12"/>
      <c r="G56" s="11" t="s">
        <v>199</v>
      </c>
      <c r="H56" s="10" t="s">
        <v>25</v>
      </c>
    </row>
    <row r="57">
      <c r="A57" s="7"/>
      <c r="B57" s="7" t="s">
        <v>200</v>
      </c>
      <c r="C57" s="16" t="s">
        <v>201</v>
      </c>
      <c r="D57" s="8" t="s">
        <v>202</v>
      </c>
      <c r="E57" s="7" t="s">
        <v>203</v>
      </c>
      <c r="F57" s="9"/>
      <c r="G57" s="8" t="s">
        <v>204</v>
      </c>
      <c r="H57" s="14"/>
    </row>
    <row r="58">
      <c r="A58" s="10"/>
      <c r="B58" s="10" t="s">
        <v>205</v>
      </c>
      <c r="C58" s="20" t="s">
        <v>206</v>
      </c>
      <c r="D58" s="12"/>
      <c r="E58" s="13"/>
      <c r="F58" s="12"/>
      <c r="G58" s="11" t="s">
        <v>207</v>
      </c>
      <c r="H58" s="10" t="s">
        <v>25</v>
      </c>
    </row>
    <row r="59">
      <c r="A59" s="21"/>
      <c r="B59" s="21"/>
      <c r="C59" s="21"/>
      <c r="D59" s="22"/>
      <c r="E59" s="21"/>
      <c r="F59" s="22"/>
      <c r="G59" s="22"/>
      <c r="H59" s="21"/>
    </row>
  </sheetData>
  <mergeCells count="4">
    <mergeCell ref="A1:C1"/>
    <mergeCell ref="D1:E1"/>
    <mergeCell ref="F1:F2"/>
    <mergeCell ref="G1:H1"/>
  </mergeCells>
  <conditionalFormatting sqref="H2:H59">
    <cfRule type="containsText" dxfId="0" priority="1" operator="containsText" text="Not yet implemented">
      <formula>NOT(ISERROR(SEARCH(("Not yet implemented"),(H2))))</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0" max="10" width="16.75"/>
    <col customWidth="1" min="11" max="11" width="76.38"/>
    <col customWidth="1" min="14" max="14" width="15.13"/>
    <col customWidth="1" min="17" max="17" width="88.75"/>
    <col customWidth="1" min="20" max="20" width="17.88"/>
    <col customWidth="1" min="21" max="21" width="16.5"/>
    <col customWidth="1" min="23" max="23" width="89.5"/>
    <col customWidth="1" min="26" max="26" width="20.0"/>
  </cols>
  <sheetData>
    <row r="1">
      <c r="A1" s="93" t="s">
        <v>4</v>
      </c>
      <c r="B1" s="93" t="s">
        <v>5</v>
      </c>
      <c r="C1" s="36" t="s">
        <v>1986</v>
      </c>
      <c r="D1" s="41" t="s">
        <v>1987</v>
      </c>
      <c r="E1" s="41" t="s">
        <v>1988</v>
      </c>
    </row>
    <row r="2">
      <c r="A2" s="94" t="s">
        <v>9</v>
      </c>
      <c r="B2" s="94" t="s">
        <v>10</v>
      </c>
      <c r="C2" s="95" t="s">
        <v>1989</v>
      </c>
    </row>
    <row r="3">
      <c r="A3" s="94"/>
      <c r="B3" s="94"/>
    </row>
    <row r="4">
      <c r="A4" s="94" t="s">
        <v>12</v>
      </c>
      <c r="B4" s="94" t="s">
        <v>13</v>
      </c>
      <c r="C4" s="95" t="s">
        <v>1990</v>
      </c>
      <c r="D4" s="41" t="s">
        <v>31</v>
      </c>
    </row>
    <row r="5">
      <c r="A5" s="94" t="s">
        <v>16</v>
      </c>
      <c r="B5" s="94" t="s">
        <v>16</v>
      </c>
      <c r="C5" s="95" t="s">
        <v>1991</v>
      </c>
      <c r="D5" s="41" t="s">
        <v>31</v>
      </c>
      <c r="F5" s="41" t="s">
        <v>1992</v>
      </c>
    </row>
    <row r="6">
      <c r="A6" s="94" t="s">
        <v>23</v>
      </c>
      <c r="B6" s="94" t="s">
        <v>23</v>
      </c>
      <c r="C6" s="95" t="s">
        <v>1993</v>
      </c>
      <c r="D6" s="41" t="s">
        <v>1198</v>
      </c>
      <c r="F6" s="41" t="s">
        <v>1994</v>
      </c>
    </row>
    <row r="7">
      <c r="A7" s="94" t="s">
        <v>26</v>
      </c>
      <c r="B7" s="94" t="s">
        <v>26</v>
      </c>
      <c r="C7" s="95" t="s">
        <v>1995</v>
      </c>
      <c r="D7" s="41" t="s">
        <v>1198</v>
      </c>
    </row>
    <row r="8">
      <c r="A8" s="94" t="s">
        <v>28</v>
      </c>
      <c r="B8" s="94" t="s">
        <v>28</v>
      </c>
      <c r="C8" s="95" t="s">
        <v>1996</v>
      </c>
      <c r="D8" s="41" t="s">
        <v>31</v>
      </c>
    </row>
    <row r="9">
      <c r="A9" s="94" t="s">
        <v>33</v>
      </c>
      <c r="B9" s="94" t="s">
        <v>33</v>
      </c>
      <c r="C9" s="95" t="s">
        <v>1997</v>
      </c>
      <c r="D9" s="41" t="s">
        <v>31</v>
      </c>
    </row>
    <row r="10">
      <c r="A10" s="94" t="s">
        <v>35</v>
      </c>
      <c r="B10" s="94" t="s">
        <v>36</v>
      </c>
      <c r="C10" s="95" t="s">
        <v>1998</v>
      </c>
      <c r="D10" s="41" t="s">
        <v>31</v>
      </c>
    </row>
    <row r="11">
      <c r="A11" s="94" t="s">
        <v>40</v>
      </c>
      <c r="B11" s="94" t="s">
        <v>40</v>
      </c>
      <c r="C11" s="95" t="s">
        <v>1999</v>
      </c>
      <c r="D11" s="41" t="s">
        <v>1198</v>
      </c>
    </row>
    <row r="12">
      <c r="A12" s="94" t="s">
        <v>43</v>
      </c>
      <c r="B12" s="96" t="s">
        <v>44</v>
      </c>
      <c r="C12" s="95" t="s">
        <v>2000</v>
      </c>
      <c r="D12" s="41" t="s">
        <v>31</v>
      </c>
    </row>
    <row r="13">
      <c r="A13" s="94" t="s">
        <v>49</v>
      </c>
      <c r="B13" s="94" t="s">
        <v>49</v>
      </c>
      <c r="C13" s="95" t="s">
        <v>2001</v>
      </c>
      <c r="D13" s="41" t="s">
        <v>31</v>
      </c>
    </row>
    <row r="14">
      <c r="A14" s="94" t="s">
        <v>54</v>
      </c>
      <c r="B14" s="94" t="s">
        <v>54</v>
      </c>
      <c r="C14" s="95" t="s">
        <v>2002</v>
      </c>
      <c r="D14" s="41" t="s">
        <v>31</v>
      </c>
    </row>
    <row r="15">
      <c r="A15" s="94" t="s">
        <v>56</v>
      </c>
      <c r="B15" s="94" t="s">
        <v>56</v>
      </c>
      <c r="C15" s="95" t="s">
        <v>2003</v>
      </c>
      <c r="D15" s="41" t="s">
        <v>31</v>
      </c>
    </row>
    <row r="16">
      <c r="A16" s="94" t="s">
        <v>61</v>
      </c>
      <c r="B16" s="96" t="s">
        <v>62</v>
      </c>
      <c r="C16" s="95" t="s">
        <v>2004</v>
      </c>
      <c r="D16" s="41" t="s">
        <v>31</v>
      </c>
    </row>
    <row r="17">
      <c r="A17" s="94" t="s">
        <v>65</v>
      </c>
      <c r="B17" s="96" t="s">
        <v>66</v>
      </c>
      <c r="C17" s="95" t="s">
        <v>2005</v>
      </c>
      <c r="D17" s="41" t="s">
        <v>1198</v>
      </c>
    </row>
    <row r="18">
      <c r="A18" s="94" t="s">
        <v>69</v>
      </c>
      <c r="B18" s="94" t="s">
        <v>69</v>
      </c>
      <c r="C18" s="95" t="s">
        <v>2006</v>
      </c>
      <c r="D18" s="41" t="s">
        <v>31</v>
      </c>
    </row>
    <row r="19">
      <c r="A19" s="94" t="s">
        <v>73</v>
      </c>
      <c r="B19" s="94" t="s">
        <v>74</v>
      </c>
      <c r="C19" s="95" t="s">
        <v>2007</v>
      </c>
      <c r="D19" s="41" t="s">
        <v>31</v>
      </c>
    </row>
    <row r="20">
      <c r="A20" s="94" t="s">
        <v>78</v>
      </c>
      <c r="B20" s="94" t="s">
        <v>79</v>
      </c>
      <c r="C20" s="95" t="s">
        <v>2007</v>
      </c>
      <c r="D20" s="41" t="s">
        <v>31</v>
      </c>
    </row>
    <row r="21">
      <c r="A21" s="94" t="s">
        <v>83</v>
      </c>
      <c r="B21" s="94" t="s">
        <v>83</v>
      </c>
      <c r="C21" s="95" t="s">
        <v>2008</v>
      </c>
      <c r="D21" s="41" t="s">
        <v>31</v>
      </c>
    </row>
    <row r="22">
      <c r="A22" s="94" t="s">
        <v>87</v>
      </c>
      <c r="B22" s="94" t="s">
        <v>88</v>
      </c>
      <c r="C22" s="95" t="s">
        <v>2009</v>
      </c>
      <c r="D22" s="41" t="s">
        <v>31</v>
      </c>
    </row>
    <row r="23">
      <c r="A23" s="94" t="s">
        <v>91</v>
      </c>
      <c r="B23" s="94" t="s">
        <v>92</v>
      </c>
      <c r="C23" s="95" t="s">
        <v>2010</v>
      </c>
      <c r="D23" s="41" t="s">
        <v>31</v>
      </c>
    </row>
    <row r="24">
      <c r="A24" s="94" t="s">
        <v>95</v>
      </c>
      <c r="B24" s="94" t="s">
        <v>95</v>
      </c>
      <c r="C24" s="95" t="s">
        <v>2011</v>
      </c>
      <c r="D24" s="41" t="s">
        <v>31</v>
      </c>
    </row>
    <row r="25">
      <c r="I25" s="94" t="s">
        <v>99</v>
      </c>
      <c r="J25" s="94" t="s">
        <v>99</v>
      </c>
      <c r="K25" s="41" t="s">
        <v>2012</v>
      </c>
    </row>
    <row r="26">
      <c r="A26" s="94" t="s">
        <v>104</v>
      </c>
      <c r="B26" s="94" t="s">
        <v>105</v>
      </c>
      <c r="C26" s="95" t="s">
        <v>2013</v>
      </c>
      <c r="D26" s="41" t="s">
        <v>1198</v>
      </c>
    </row>
    <row r="27">
      <c r="A27" s="94" t="s">
        <v>109</v>
      </c>
      <c r="B27" s="94" t="s">
        <v>110</v>
      </c>
      <c r="C27" s="95" t="s">
        <v>2014</v>
      </c>
      <c r="D27" s="41" t="s">
        <v>31</v>
      </c>
    </row>
    <row r="28">
      <c r="A28" s="94" t="s">
        <v>113</v>
      </c>
      <c r="B28" s="94" t="s">
        <v>113</v>
      </c>
      <c r="C28" s="95" t="s">
        <v>2015</v>
      </c>
      <c r="D28" s="41" t="s">
        <v>31</v>
      </c>
    </row>
    <row r="29">
      <c r="A29" s="94" t="s">
        <v>116</v>
      </c>
      <c r="B29" s="94" t="s">
        <v>117</v>
      </c>
      <c r="C29" s="95" t="s">
        <v>2016</v>
      </c>
      <c r="D29" s="41" t="s">
        <v>31</v>
      </c>
    </row>
    <row r="30">
      <c r="A30" s="94" t="s">
        <v>120</v>
      </c>
      <c r="B30" s="94" t="s">
        <v>120</v>
      </c>
      <c r="C30" s="95" t="s">
        <v>2017</v>
      </c>
      <c r="D30" s="41" t="s">
        <v>31</v>
      </c>
    </row>
    <row r="31">
      <c r="A31" s="94" t="s">
        <v>123</v>
      </c>
      <c r="B31" s="94" t="s">
        <v>124</v>
      </c>
      <c r="C31" s="95" t="s">
        <v>2018</v>
      </c>
      <c r="D31" s="41" t="s">
        <v>31</v>
      </c>
    </row>
    <row r="32">
      <c r="A32" s="94" t="s">
        <v>127</v>
      </c>
      <c r="B32" s="94" t="s">
        <v>127</v>
      </c>
      <c r="C32" s="95" t="s">
        <v>2019</v>
      </c>
      <c r="D32" s="41" t="s">
        <v>31</v>
      </c>
    </row>
    <row r="33">
      <c r="A33" s="94" t="s">
        <v>130</v>
      </c>
      <c r="B33" s="94" t="s">
        <v>130</v>
      </c>
      <c r="C33" s="95" t="s">
        <v>2020</v>
      </c>
    </row>
    <row r="34">
      <c r="A34" s="94" t="s">
        <v>133</v>
      </c>
      <c r="B34" s="94" t="s">
        <v>134</v>
      </c>
      <c r="C34" s="95" t="s">
        <v>2021</v>
      </c>
    </row>
    <row r="35">
      <c r="A35" s="94" t="s">
        <v>137</v>
      </c>
      <c r="B35" s="94" t="s">
        <v>138</v>
      </c>
      <c r="C35" s="95" t="s">
        <v>2022</v>
      </c>
    </row>
    <row r="36">
      <c r="A36" s="94" t="s">
        <v>141</v>
      </c>
      <c r="B36" s="94" t="s">
        <v>141</v>
      </c>
      <c r="C36" s="95" t="s">
        <v>2023</v>
      </c>
    </row>
    <row r="37">
      <c r="A37" s="94" t="s">
        <v>144</v>
      </c>
      <c r="B37" s="94" t="s">
        <v>145</v>
      </c>
      <c r="C37" s="95" t="s">
        <v>2024</v>
      </c>
    </row>
    <row r="38">
      <c r="A38" s="94" t="s">
        <v>148</v>
      </c>
      <c r="B38" s="94" t="s">
        <v>149</v>
      </c>
      <c r="C38" s="95" t="s">
        <v>2025</v>
      </c>
    </row>
    <row r="39">
      <c r="A39" s="94" t="s">
        <v>152</v>
      </c>
      <c r="B39" s="94" t="s">
        <v>152</v>
      </c>
      <c r="C39" s="95" t="s">
        <v>2026</v>
      </c>
    </row>
    <row r="40">
      <c r="A40" s="94" t="s">
        <v>154</v>
      </c>
      <c r="B40" s="94" t="s">
        <v>155</v>
      </c>
      <c r="C40" s="95" t="s">
        <v>2027</v>
      </c>
    </row>
    <row r="41">
      <c r="A41" s="94" t="s">
        <v>157</v>
      </c>
      <c r="B41" s="94" t="s">
        <v>157</v>
      </c>
      <c r="C41" s="95" t="s">
        <v>2028</v>
      </c>
    </row>
    <row r="42">
      <c r="A42" s="94" t="s">
        <v>162</v>
      </c>
      <c r="B42" s="94" t="s">
        <v>16</v>
      </c>
      <c r="C42" s="95" t="s">
        <v>2029</v>
      </c>
    </row>
    <row r="43">
      <c r="A43" s="94" t="s">
        <v>166</v>
      </c>
      <c r="B43" s="96" t="s">
        <v>44</v>
      </c>
      <c r="C43" s="95" t="s">
        <v>2030</v>
      </c>
    </row>
    <row r="44">
      <c r="A44" s="94" t="s">
        <v>170</v>
      </c>
      <c r="B44" s="94" t="s">
        <v>54</v>
      </c>
      <c r="C44" s="95" t="s">
        <v>2031</v>
      </c>
    </row>
    <row r="45">
      <c r="A45" s="94" t="s">
        <v>175</v>
      </c>
      <c r="B45" s="94" t="s">
        <v>175</v>
      </c>
      <c r="C45" s="95" t="s">
        <v>2032</v>
      </c>
    </row>
    <row r="46">
      <c r="A46" s="94" t="s">
        <v>180</v>
      </c>
      <c r="B46" s="96" t="s">
        <v>181</v>
      </c>
      <c r="C46" s="95" t="s">
        <v>2033</v>
      </c>
    </row>
    <row r="47">
      <c r="A47" s="94" t="s">
        <v>183</v>
      </c>
      <c r="B47" s="96" t="s">
        <v>184</v>
      </c>
      <c r="C47" s="95" t="s">
        <v>2034</v>
      </c>
    </row>
    <row r="48">
      <c r="A48" s="94" t="s">
        <v>186</v>
      </c>
      <c r="B48" s="96" t="s">
        <v>187</v>
      </c>
      <c r="C48" s="95" t="s">
        <v>2035</v>
      </c>
    </row>
    <row r="49">
      <c r="A49" s="94" t="s">
        <v>189</v>
      </c>
      <c r="B49" s="96" t="s">
        <v>190</v>
      </c>
      <c r="C49" s="95" t="s">
        <v>2036</v>
      </c>
    </row>
    <row r="50">
      <c r="A50" s="94" t="s">
        <v>193</v>
      </c>
      <c r="B50" s="94" t="s">
        <v>193</v>
      </c>
      <c r="C50" s="95" t="s">
        <v>2037</v>
      </c>
    </row>
    <row r="51">
      <c r="A51" s="94" t="s">
        <v>195</v>
      </c>
      <c r="B51" s="94" t="s">
        <v>195</v>
      </c>
      <c r="C51" s="95" t="s">
        <v>2038</v>
      </c>
    </row>
    <row r="52">
      <c r="A52" s="94" t="s">
        <v>197</v>
      </c>
      <c r="B52" s="94" t="s">
        <v>198</v>
      </c>
      <c r="C52" s="95" t="s">
        <v>2039</v>
      </c>
    </row>
    <row r="53">
      <c r="A53" s="94" t="s">
        <v>200</v>
      </c>
      <c r="B53" s="96" t="s">
        <v>201</v>
      </c>
      <c r="C53" s="95" t="s">
        <v>2040</v>
      </c>
    </row>
    <row r="54">
      <c r="A54" s="94" t="s">
        <v>205</v>
      </c>
      <c r="B54" s="97" t="s">
        <v>206</v>
      </c>
      <c r="C54" s="95" t="s">
        <v>2041</v>
      </c>
    </row>
    <row r="55">
      <c r="A55" s="98"/>
      <c r="B55" s="98"/>
    </row>
    <row r="72">
      <c r="J72" s="36" t="s">
        <v>9</v>
      </c>
      <c r="P72" s="36" t="s">
        <v>12</v>
      </c>
      <c r="V72" s="36" t="s">
        <v>16</v>
      </c>
    </row>
    <row r="73">
      <c r="J73" s="36" t="s">
        <v>2042</v>
      </c>
      <c r="K73" s="36" t="s">
        <v>7</v>
      </c>
      <c r="L73" s="36" t="s">
        <v>2043</v>
      </c>
      <c r="M73" s="36" t="s">
        <v>2044</v>
      </c>
      <c r="P73" s="36" t="s">
        <v>2042</v>
      </c>
      <c r="Q73" s="36" t="s">
        <v>7</v>
      </c>
      <c r="R73" s="36" t="s">
        <v>2043</v>
      </c>
      <c r="S73" s="36" t="s">
        <v>2044</v>
      </c>
      <c r="T73" s="36" t="s">
        <v>2045</v>
      </c>
      <c r="V73" s="36" t="s">
        <v>2042</v>
      </c>
      <c r="W73" s="36" t="s">
        <v>7</v>
      </c>
      <c r="X73" s="36" t="s">
        <v>2043</v>
      </c>
      <c r="Y73" s="36" t="s">
        <v>2044</v>
      </c>
      <c r="Z73" s="36" t="s">
        <v>2045</v>
      </c>
    </row>
    <row r="74">
      <c r="J74" s="99" t="s">
        <v>2046</v>
      </c>
      <c r="K74" s="100" t="s">
        <v>2047</v>
      </c>
      <c r="M74" s="41">
        <v>0.001</v>
      </c>
      <c r="P74" s="99" t="s">
        <v>2048</v>
      </c>
      <c r="Q74" s="41" t="s">
        <v>2049</v>
      </c>
      <c r="S74" s="41">
        <v>3.0</v>
      </c>
      <c r="T74" s="41" t="s">
        <v>2050</v>
      </c>
      <c r="V74" s="99" t="s">
        <v>2051</v>
      </c>
      <c r="W74" s="100" t="s">
        <v>19</v>
      </c>
      <c r="Y74" s="41">
        <v>0.84</v>
      </c>
      <c r="Z74" s="41" t="s">
        <v>2050</v>
      </c>
    </row>
    <row r="75">
      <c r="J75" s="99" t="s">
        <v>2052</v>
      </c>
      <c r="K75" s="100" t="s">
        <v>2053</v>
      </c>
      <c r="M75" s="41">
        <v>0.005</v>
      </c>
      <c r="P75" s="99" t="s">
        <v>2054</v>
      </c>
      <c r="Q75" s="41" t="s">
        <v>2055</v>
      </c>
      <c r="S75" s="41">
        <v>6.3</v>
      </c>
      <c r="T75" s="36" t="s">
        <v>2056</v>
      </c>
      <c r="V75" s="99" t="s">
        <v>2057</v>
      </c>
      <c r="W75" s="100" t="s">
        <v>2058</v>
      </c>
      <c r="Y75" s="41">
        <v>1.27</v>
      </c>
      <c r="Z75" s="41" t="s">
        <v>2059</v>
      </c>
    </row>
    <row r="76">
      <c r="J76" s="99" t="s">
        <v>2060</v>
      </c>
      <c r="K76" s="100" t="s">
        <v>2061</v>
      </c>
      <c r="M76" s="41" t="s">
        <v>2062</v>
      </c>
      <c r="P76" s="99" t="s">
        <v>2063</v>
      </c>
      <c r="Q76" s="41" t="s">
        <v>2064</v>
      </c>
      <c r="S76" s="41" t="s">
        <v>2062</v>
      </c>
      <c r="T76" s="101" t="s">
        <v>2065</v>
      </c>
      <c r="V76" s="99" t="s">
        <v>2066</v>
      </c>
      <c r="W76" s="100" t="s">
        <v>2067</v>
      </c>
      <c r="Z76" s="41" t="s">
        <v>2068</v>
      </c>
    </row>
    <row r="77">
      <c r="J77" s="99" t="s">
        <v>2060</v>
      </c>
      <c r="K77" s="100" t="s">
        <v>2069</v>
      </c>
      <c r="M77" s="41" t="s">
        <v>2070</v>
      </c>
      <c r="P77" s="99" t="s">
        <v>2071</v>
      </c>
      <c r="Q77" s="41" t="s">
        <v>2072</v>
      </c>
      <c r="S77" s="41" t="s">
        <v>2062</v>
      </c>
      <c r="T77" s="101" t="s">
        <v>2065</v>
      </c>
      <c r="V77" s="99" t="s">
        <v>2073</v>
      </c>
      <c r="W77" s="100" t="s">
        <v>2074</v>
      </c>
      <c r="Z77" s="102" t="s">
        <v>2075</v>
      </c>
    </row>
    <row r="78">
      <c r="J78" s="99" t="s">
        <v>2060</v>
      </c>
      <c r="K78" s="100" t="s">
        <v>2076</v>
      </c>
      <c r="M78" s="41" t="s">
        <v>2070</v>
      </c>
      <c r="P78" s="99" t="s">
        <v>2077</v>
      </c>
      <c r="Q78" s="41" t="s">
        <v>2078</v>
      </c>
      <c r="S78" s="41" t="s">
        <v>2062</v>
      </c>
      <c r="T78" s="101" t="s">
        <v>2065</v>
      </c>
      <c r="V78" s="99" t="s">
        <v>2079</v>
      </c>
      <c r="W78" s="100" t="s">
        <v>2080</v>
      </c>
      <c r="X78" s="41" t="s">
        <v>2081</v>
      </c>
      <c r="Y78" s="41">
        <v>0.4</v>
      </c>
      <c r="Z78" s="41" t="s">
        <v>2082</v>
      </c>
    </row>
    <row r="79">
      <c r="J79" s="99" t="s">
        <v>2060</v>
      </c>
      <c r="K79" s="100" t="s">
        <v>2083</v>
      </c>
      <c r="M79" s="41" t="s">
        <v>2070</v>
      </c>
      <c r="P79" s="99" t="s">
        <v>2084</v>
      </c>
      <c r="Q79" s="41" t="s">
        <v>2085</v>
      </c>
      <c r="S79" s="41" t="s">
        <v>2062</v>
      </c>
      <c r="T79" s="101" t="s">
        <v>2065</v>
      </c>
      <c r="V79" s="99" t="s">
        <v>2086</v>
      </c>
      <c r="W79" s="100" t="s">
        <v>2087</v>
      </c>
      <c r="Y79" s="41" t="s">
        <v>2062</v>
      </c>
      <c r="Z79" s="103" t="s">
        <v>2088</v>
      </c>
    </row>
    <row r="80">
      <c r="J80" s="99" t="s">
        <v>2089</v>
      </c>
      <c r="K80" s="100" t="s">
        <v>2090</v>
      </c>
      <c r="P80" s="99" t="s">
        <v>2091</v>
      </c>
      <c r="Q80" s="41" t="s">
        <v>2092</v>
      </c>
      <c r="T80" s="104" t="s">
        <v>2093</v>
      </c>
      <c r="V80" s="99" t="s">
        <v>2094</v>
      </c>
      <c r="W80" s="100" t="s">
        <v>2095</v>
      </c>
      <c r="Y80" s="41" t="s">
        <v>2062</v>
      </c>
      <c r="Z80" s="103" t="s">
        <v>2065</v>
      </c>
    </row>
    <row r="81">
      <c r="J81" s="99" t="s">
        <v>2096</v>
      </c>
      <c r="K81" s="100" t="s">
        <v>2097</v>
      </c>
      <c r="P81" s="99" t="s">
        <v>2098</v>
      </c>
      <c r="Q81" s="41" t="s">
        <v>2099</v>
      </c>
      <c r="T81" s="105" t="s">
        <v>2100</v>
      </c>
      <c r="V81" s="99" t="s">
        <v>2101</v>
      </c>
      <c r="W81" s="100" t="s">
        <v>2102</v>
      </c>
      <c r="X81" s="41" t="s">
        <v>2081</v>
      </c>
      <c r="Y81" s="41">
        <v>1.03</v>
      </c>
      <c r="Z81" s="41" t="s">
        <v>2103</v>
      </c>
    </row>
    <row r="82">
      <c r="J82" s="99" t="s">
        <v>2104</v>
      </c>
      <c r="K82" s="100" t="s">
        <v>2105</v>
      </c>
      <c r="P82" s="99" t="s">
        <v>2106</v>
      </c>
      <c r="Q82" s="100" t="s">
        <v>2107</v>
      </c>
      <c r="T82" s="104" t="s">
        <v>2093</v>
      </c>
      <c r="V82" s="99" t="s">
        <v>2108</v>
      </c>
      <c r="W82" s="100" t="s">
        <v>2109</v>
      </c>
      <c r="X82" s="41" t="s">
        <v>2081</v>
      </c>
      <c r="Y82" s="41">
        <v>4.5</v>
      </c>
      <c r="Z82" s="102" t="s">
        <v>2110</v>
      </c>
    </row>
    <row r="83">
      <c r="J83" s="99" t="s">
        <v>2111</v>
      </c>
      <c r="K83" s="100" t="s">
        <v>2112</v>
      </c>
      <c r="M83" s="41" t="s">
        <v>2113</v>
      </c>
    </row>
    <row r="84">
      <c r="J84" s="99" t="s">
        <v>2114</v>
      </c>
      <c r="K84" s="100" t="s">
        <v>2115</v>
      </c>
      <c r="L84" s="41" t="s">
        <v>2116</v>
      </c>
      <c r="Z84" s="106" t="s">
        <v>2117</v>
      </c>
    </row>
    <row r="85">
      <c r="J85" s="99" t="s">
        <v>2118</v>
      </c>
      <c r="K85" s="100" t="s">
        <v>2119</v>
      </c>
      <c r="L85" s="41" t="s">
        <v>2120</v>
      </c>
      <c r="Z85" s="106" t="s">
        <v>2121</v>
      </c>
    </row>
    <row r="86">
      <c r="J86" s="99" t="s">
        <v>2122</v>
      </c>
      <c r="K86" s="100" t="s">
        <v>2123</v>
      </c>
    </row>
    <row r="87">
      <c r="J87" s="99" t="s">
        <v>2124</v>
      </c>
      <c r="K87" s="100" t="s">
        <v>2125</v>
      </c>
      <c r="L87" s="41" t="s">
        <v>2116</v>
      </c>
    </row>
    <row r="88">
      <c r="J88" s="99" t="s">
        <v>2126</v>
      </c>
      <c r="K88" s="100" t="s">
        <v>2127</v>
      </c>
      <c r="L88" s="41" t="s">
        <v>2116</v>
      </c>
    </row>
    <row r="89">
      <c r="J89" s="99" t="s">
        <v>2128</v>
      </c>
      <c r="K89" s="100" t="s">
        <v>2129</v>
      </c>
    </row>
    <row r="90">
      <c r="J90" s="99" t="s">
        <v>2128</v>
      </c>
      <c r="K90" s="100" t="s">
        <v>2130</v>
      </c>
      <c r="M90" s="41" t="s">
        <v>2062</v>
      </c>
    </row>
    <row r="91">
      <c r="J91" s="99" t="s">
        <v>2131</v>
      </c>
      <c r="K91" s="100" t="s">
        <v>2132</v>
      </c>
    </row>
    <row r="92">
      <c r="J92" s="99" t="s">
        <v>2133</v>
      </c>
      <c r="K92" s="100" t="s">
        <v>2134</v>
      </c>
      <c r="L92" s="41" t="s">
        <v>2135</v>
      </c>
      <c r="M92" s="41" t="s">
        <v>2062</v>
      </c>
    </row>
    <row r="93">
      <c r="J93" s="99" t="s">
        <v>2133</v>
      </c>
      <c r="K93" s="100" t="s">
        <v>2136</v>
      </c>
      <c r="L93" s="41" t="s">
        <v>2135</v>
      </c>
      <c r="M93" s="41" t="s">
        <v>2062</v>
      </c>
    </row>
    <row r="94">
      <c r="J94" s="99" t="s">
        <v>2133</v>
      </c>
      <c r="K94" s="100" t="s">
        <v>2137</v>
      </c>
      <c r="L94" s="41" t="s">
        <v>2135</v>
      </c>
    </row>
    <row r="95">
      <c r="J95" s="99" t="s">
        <v>2138</v>
      </c>
      <c r="K95" s="107" t="s">
        <v>2139</v>
      </c>
      <c r="L95" s="41" t="s">
        <v>2140</v>
      </c>
    </row>
    <row r="96">
      <c r="J96" s="99" t="s">
        <v>2141</v>
      </c>
      <c r="K96" s="100" t="s">
        <v>2142</v>
      </c>
      <c r="L96" s="41" t="s">
        <v>2140</v>
      </c>
      <c r="M96" s="41" t="s">
        <v>2062</v>
      </c>
    </row>
    <row r="97">
      <c r="J97" s="99" t="s">
        <v>2141</v>
      </c>
      <c r="K97" s="100" t="s">
        <v>2143</v>
      </c>
      <c r="L97" s="41" t="s">
        <v>2140</v>
      </c>
    </row>
    <row r="98">
      <c r="J98" s="99" t="s">
        <v>2144</v>
      </c>
      <c r="K98" s="100" t="s">
        <v>2145</v>
      </c>
      <c r="L98" s="41" t="s">
        <v>2140</v>
      </c>
      <c r="M98" s="41" t="s">
        <v>2062</v>
      </c>
    </row>
    <row r="99">
      <c r="J99" s="99" t="s">
        <v>2144</v>
      </c>
      <c r="K99" s="100" t="s">
        <v>2146</v>
      </c>
      <c r="L99" s="41" t="s">
        <v>2140</v>
      </c>
    </row>
    <row r="100">
      <c r="J100" s="99" t="s">
        <v>2147</v>
      </c>
      <c r="K100" s="100" t="s">
        <v>2148</v>
      </c>
    </row>
    <row r="101">
      <c r="J101" s="99" t="s">
        <v>2149</v>
      </c>
      <c r="K101" s="100" t="s">
        <v>2150</v>
      </c>
    </row>
    <row r="102">
      <c r="J102" s="99" t="s">
        <v>2151</v>
      </c>
      <c r="K102" s="100" t="s">
        <v>2152</v>
      </c>
      <c r="L102" s="41" t="s">
        <v>2153</v>
      </c>
    </row>
    <row r="103">
      <c r="J103" s="99" t="s">
        <v>2154</v>
      </c>
      <c r="K103" s="100" t="s">
        <v>2155</v>
      </c>
      <c r="L103" s="41" t="s">
        <v>2156</v>
      </c>
    </row>
    <row r="104">
      <c r="J104" s="99" t="s">
        <v>2157</v>
      </c>
      <c r="K104" s="100" t="s">
        <v>2158</v>
      </c>
    </row>
    <row r="105">
      <c r="J105" s="99" t="s">
        <v>2159</v>
      </c>
      <c r="K105" s="100" t="s">
        <v>2160</v>
      </c>
    </row>
    <row r="106">
      <c r="J106" s="99" t="s">
        <v>2161</v>
      </c>
      <c r="K106" s="100" t="s">
        <v>2162</v>
      </c>
      <c r="L106" s="41" t="s">
        <v>2163</v>
      </c>
    </row>
    <row r="107">
      <c r="J107" s="99" t="s">
        <v>2164</v>
      </c>
      <c r="K107" s="100" t="s">
        <v>2165</v>
      </c>
    </row>
    <row r="108">
      <c r="J108" s="99" t="s">
        <v>2166</v>
      </c>
      <c r="K108" s="100" t="s">
        <v>2167</v>
      </c>
    </row>
    <row r="109">
      <c r="J109" s="99" t="s">
        <v>2168</v>
      </c>
      <c r="K109" s="100" t="s">
        <v>2169</v>
      </c>
    </row>
    <row r="110">
      <c r="J110" s="99" t="s">
        <v>2170</v>
      </c>
      <c r="K110" s="100" t="s">
        <v>2171</v>
      </c>
      <c r="L110" s="41" t="s">
        <v>2172</v>
      </c>
    </row>
    <row r="111">
      <c r="J111" s="99" t="s">
        <v>2173</v>
      </c>
      <c r="K111" s="100" t="s">
        <v>2174</v>
      </c>
      <c r="M111" s="41" t="s">
        <v>2062</v>
      </c>
    </row>
    <row r="112">
      <c r="J112" s="99" t="s">
        <v>2175</v>
      </c>
      <c r="K112" s="100" t="s">
        <v>2176</v>
      </c>
    </row>
    <row r="113">
      <c r="J113" s="99" t="s">
        <v>2177</v>
      </c>
      <c r="K113" s="100" t="s">
        <v>2178</v>
      </c>
    </row>
    <row r="114">
      <c r="J114" s="99" t="s">
        <v>2179</v>
      </c>
      <c r="K114" s="100" t="s">
        <v>2180</v>
      </c>
      <c r="M114" s="41" t="s">
        <v>2062</v>
      </c>
    </row>
    <row r="115">
      <c r="J115" s="99" t="s">
        <v>2181</v>
      </c>
      <c r="K115" s="100" t="s">
        <v>2182</v>
      </c>
      <c r="M115" s="41" t="s">
        <v>2062</v>
      </c>
    </row>
    <row r="116">
      <c r="J116" s="99" t="s">
        <v>2183</v>
      </c>
      <c r="K116" s="100" t="s">
        <v>2184</v>
      </c>
      <c r="L116" s="41" t="s">
        <v>2163</v>
      </c>
    </row>
    <row r="117">
      <c r="J117" s="99" t="s">
        <v>2185</v>
      </c>
      <c r="K117" s="100" t="s">
        <v>2186</v>
      </c>
    </row>
    <row r="118">
      <c r="J118" s="99" t="s">
        <v>2187</v>
      </c>
      <c r="K118" s="100" t="s">
        <v>2188</v>
      </c>
    </row>
    <row r="119">
      <c r="J119" s="99" t="s">
        <v>2189</v>
      </c>
      <c r="K119" s="100" t="s">
        <v>2190</v>
      </c>
    </row>
    <row r="120">
      <c r="J120" s="99" t="s">
        <v>2191</v>
      </c>
      <c r="K120" s="100" t="s">
        <v>2192</v>
      </c>
      <c r="L120" s="41" t="s">
        <v>2163</v>
      </c>
      <c r="M120" s="41" t="s">
        <v>2062</v>
      </c>
    </row>
    <row r="121">
      <c r="J121" s="99" t="s">
        <v>2193</v>
      </c>
      <c r="K121" s="100" t="s">
        <v>2194</v>
      </c>
      <c r="M121" s="41" t="s">
        <v>2062</v>
      </c>
    </row>
    <row r="122">
      <c r="J122" s="99" t="s">
        <v>2195</v>
      </c>
      <c r="K122" s="100" t="s">
        <v>2196</v>
      </c>
    </row>
    <row r="129">
      <c r="J129" s="36" t="s">
        <v>23</v>
      </c>
      <c r="P129" s="36" t="s">
        <v>26</v>
      </c>
      <c r="V129" s="36" t="s">
        <v>28</v>
      </c>
    </row>
    <row r="130">
      <c r="J130" s="36" t="s">
        <v>2042</v>
      </c>
      <c r="K130" s="36" t="s">
        <v>7</v>
      </c>
      <c r="L130" s="36" t="s">
        <v>2043</v>
      </c>
      <c r="M130" s="36" t="s">
        <v>2044</v>
      </c>
      <c r="N130" s="36" t="s">
        <v>2197</v>
      </c>
      <c r="P130" s="36" t="s">
        <v>2042</v>
      </c>
      <c r="Q130" s="36" t="s">
        <v>7</v>
      </c>
      <c r="R130" s="36" t="s">
        <v>2043</v>
      </c>
      <c r="S130" s="36" t="s">
        <v>2044</v>
      </c>
      <c r="T130" s="36" t="s">
        <v>2197</v>
      </c>
      <c r="V130" s="36" t="s">
        <v>2042</v>
      </c>
      <c r="W130" s="36" t="s">
        <v>7</v>
      </c>
      <c r="X130" s="36" t="s">
        <v>2043</v>
      </c>
      <c r="Y130" s="36" t="s">
        <v>2044</v>
      </c>
      <c r="Z130" s="36" t="s">
        <v>2197</v>
      </c>
    </row>
    <row r="131">
      <c r="J131" s="99" t="s">
        <v>2198</v>
      </c>
      <c r="K131" s="41" t="s">
        <v>2199</v>
      </c>
      <c r="M131" s="41" t="s">
        <v>2062</v>
      </c>
      <c r="P131" s="99" t="s">
        <v>2200</v>
      </c>
      <c r="Q131" s="41" t="s">
        <v>2201</v>
      </c>
      <c r="S131" s="41" t="s">
        <v>2062</v>
      </c>
      <c r="T131" s="108" t="s">
        <v>2065</v>
      </c>
      <c r="V131" s="99" t="s">
        <v>2202</v>
      </c>
      <c r="W131" s="41" t="s">
        <v>2203</v>
      </c>
      <c r="Y131" s="41">
        <v>0.38</v>
      </c>
      <c r="Z131" s="41" t="s">
        <v>2050</v>
      </c>
    </row>
    <row r="132">
      <c r="J132" s="99" t="s">
        <v>2204</v>
      </c>
      <c r="K132" s="41" t="s">
        <v>2205</v>
      </c>
      <c r="M132" s="41" t="s">
        <v>2062</v>
      </c>
      <c r="P132" s="99" t="s">
        <v>2206</v>
      </c>
      <c r="Q132" s="41" t="s">
        <v>2207</v>
      </c>
      <c r="S132" s="41" t="s">
        <v>2062</v>
      </c>
      <c r="T132" s="108" t="s">
        <v>2065</v>
      </c>
      <c r="V132" s="99" t="s">
        <v>2208</v>
      </c>
      <c r="W132" s="41" t="s">
        <v>2209</v>
      </c>
      <c r="Y132" s="41">
        <v>0.38</v>
      </c>
      <c r="Z132" s="41" t="s">
        <v>2110</v>
      </c>
    </row>
    <row r="133">
      <c r="J133" s="99" t="s">
        <v>2210</v>
      </c>
      <c r="K133" s="41" t="s">
        <v>2211</v>
      </c>
      <c r="M133" s="41" t="s">
        <v>2062</v>
      </c>
      <c r="P133" s="99" t="s">
        <v>2212</v>
      </c>
      <c r="Q133" s="41" t="s">
        <v>2213</v>
      </c>
      <c r="S133" s="41" t="s">
        <v>2062</v>
      </c>
      <c r="T133" s="108" t="s">
        <v>2065</v>
      </c>
      <c r="V133" s="99" t="s">
        <v>2214</v>
      </c>
      <c r="W133" s="41" t="s">
        <v>2215</v>
      </c>
      <c r="X133" s="41" t="s">
        <v>2153</v>
      </c>
      <c r="Y133" s="41">
        <v>0.18</v>
      </c>
      <c r="Z133" s="36" t="s">
        <v>2216</v>
      </c>
    </row>
    <row r="134">
      <c r="J134" s="99" t="s">
        <v>2217</v>
      </c>
      <c r="K134" s="41" t="s">
        <v>2218</v>
      </c>
      <c r="M134" s="41" t="s">
        <v>2062</v>
      </c>
      <c r="P134" s="99" t="s">
        <v>2219</v>
      </c>
      <c r="Q134" s="41" t="s">
        <v>2220</v>
      </c>
      <c r="S134" s="41" t="s">
        <v>2062</v>
      </c>
      <c r="T134" s="108" t="s">
        <v>2065</v>
      </c>
      <c r="V134" s="99" t="s">
        <v>2221</v>
      </c>
      <c r="W134" s="41" t="s">
        <v>2222</v>
      </c>
      <c r="X134" s="41" t="s">
        <v>2153</v>
      </c>
      <c r="Y134" s="41">
        <v>0.18</v>
      </c>
      <c r="Z134" s="41" t="s">
        <v>2110</v>
      </c>
    </row>
    <row r="135">
      <c r="P135" s="99" t="s">
        <v>2223</v>
      </c>
      <c r="Q135" s="41" t="s">
        <v>2224</v>
      </c>
      <c r="S135" s="41" t="s">
        <v>2062</v>
      </c>
      <c r="T135" s="108" t="s">
        <v>2065</v>
      </c>
      <c r="V135" s="99" t="s">
        <v>2225</v>
      </c>
      <c r="W135" s="41" t="s">
        <v>2226</v>
      </c>
      <c r="Y135" s="41">
        <v>0.265</v>
      </c>
      <c r="Z135" s="41" t="s">
        <v>2227</v>
      </c>
    </row>
    <row r="140">
      <c r="J140" s="109"/>
    </row>
    <row r="141">
      <c r="J141" s="99" t="s">
        <v>33</v>
      </c>
      <c r="P141" s="36" t="s">
        <v>35</v>
      </c>
      <c r="V141" s="36" t="s">
        <v>40</v>
      </c>
      <c r="W141" s="41"/>
      <c r="X141" s="41"/>
      <c r="Y141" s="41"/>
      <c r="Z141" s="41"/>
    </row>
    <row r="142">
      <c r="J142" s="36" t="s">
        <v>2042</v>
      </c>
      <c r="K142" s="36" t="s">
        <v>7</v>
      </c>
      <c r="L142" s="36" t="s">
        <v>2043</v>
      </c>
      <c r="M142" s="36" t="s">
        <v>2044</v>
      </c>
      <c r="N142" s="36" t="s">
        <v>2197</v>
      </c>
      <c r="P142" s="36" t="s">
        <v>2042</v>
      </c>
      <c r="Q142" s="36" t="s">
        <v>7</v>
      </c>
      <c r="R142" s="36" t="s">
        <v>2043</v>
      </c>
      <c r="S142" s="36" t="s">
        <v>2044</v>
      </c>
      <c r="T142" s="36" t="s">
        <v>2197</v>
      </c>
      <c r="V142" s="36" t="s">
        <v>2042</v>
      </c>
      <c r="W142" s="36" t="s">
        <v>7</v>
      </c>
      <c r="X142" s="36" t="s">
        <v>2043</v>
      </c>
      <c r="Y142" s="36" t="s">
        <v>2044</v>
      </c>
      <c r="Z142" s="36" t="s">
        <v>2197</v>
      </c>
    </row>
    <row r="143">
      <c r="J143" s="99" t="s">
        <v>2228</v>
      </c>
      <c r="K143" s="41" t="s">
        <v>2229</v>
      </c>
      <c r="M143" s="41">
        <v>0.38</v>
      </c>
      <c r="N143" s="41" t="s">
        <v>2050</v>
      </c>
      <c r="P143" s="99" t="s">
        <v>2230</v>
      </c>
      <c r="Q143" s="41" t="s">
        <v>2231</v>
      </c>
      <c r="S143" s="41">
        <v>0.38</v>
      </c>
      <c r="T143" s="41" t="s">
        <v>2050</v>
      </c>
      <c r="V143" s="99" t="s">
        <v>2232</v>
      </c>
      <c r="W143" s="41" t="s">
        <v>2233</v>
      </c>
      <c r="Z143" s="108" t="s">
        <v>2065</v>
      </c>
    </row>
    <row r="144">
      <c r="J144" s="99" t="s">
        <v>2234</v>
      </c>
      <c r="K144" s="41" t="s">
        <v>2235</v>
      </c>
      <c r="M144" s="41">
        <v>0.38</v>
      </c>
      <c r="N144" s="41" t="s">
        <v>2110</v>
      </c>
      <c r="P144" s="99" t="s">
        <v>2236</v>
      </c>
      <c r="Q144" s="41" t="s">
        <v>2237</v>
      </c>
      <c r="S144" s="41">
        <v>0.38</v>
      </c>
      <c r="T144" s="41" t="s">
        <v>2110</v>
      </c>
      <c r="V144" s="99" t="s">
        <v>2238</v>
      </c>
      <c r="W144" s="41" t="s">
        <v>2239</v>
      </c>
      <c r="X144" s="41" t="s">
        <v>2081</v>
      </c>
      <c r="Z144" s="108" t="s">
        <v>2065</v>
      </c>
    </row>
    <row r="145">
      <c r="J145" s="99"/>
      <c r="P145" s="99" t="s">
        <v>2240</v>
      </c>
      <c r="Q145" s="41" t="s">
        <v>2241</v>
      </c>
      <c r="R145" s="41" t="s">
        <v>2153</v>
      </c>
      <c r="S145" s="41">
        <v>0.18</v>
      </c>
      <c r="T145" s="41" t="s">
        <v>2110</v>
      </c>
      <c r="V145" s="99" t="s">
        <v>2242</v>
      </c>
      <c r="W145" s="41" t="s">
        <v>2243</v>
      </c>
      <c r="Y145" s="41">
        <v>0.38</v>
      </c>
      <c r="Z145" s="108" t="s">
        <v>2065</v>
      </c>
    </row>
    <row r="146">
      <c r="P146" s="99" t="s">
        <v>2244</v>
      </c>
      <c r="Q146" s="41" t="s">
        <v>2245</v>
      </c>
      <c r="R146" s="41" t="s">
        <v>2153</v>
      </c>
      <c r="S146" s="41">
        <v>0.235</v>
      </c>
      <c r="T146" s="41" t="s">
        <v>2110</v>
      </c>
      <c r="V146" s="99" t="s">
        <v>2246</v>
      </c>
      <c r="W146" s="41" t="s">
        <v>2247</v>
      </c>
      <c r="Y146" s="41">
        <v>0.38</v>
      </c>
      <c r="Z146" s="108" t="s">
        <v>2065</v>
      </c>
    </row>
    <row r="147">
      <c r="P147" s="99" t="s">
        <v>2248</v>
      </c>
      <c r="Q147" s="41" t="s">
        <v>2249</v>
      </c>
      <c r="R147" s="41" t="s">
        <v>2153</v>
      </c>
      <c r="S147" s="41">
        <v>0.18</v>
      </c>
      <c r="T147" s="36" t="s">
        <v>2093</v>
      </c>
      <c r="V147" s="99" t="s">
        <v>2250</v>
      </c>
      <c r="W147" s="41" t="s">
        <v>2251</v>
      </c>
      <c r="Z147" s="108" t="s">
        <v>2065</v>
      </c>
    </row>
    <row r="148">
      <c r="P148" s="99" t="s">
        <v>2252</v>
      </c>
      <c r="Q148" s="41" t="s">
        <v>2253</v>
      </c>
      <c r="S148" s="41">
        <v>0.38</v>
      </c>
      <c r="T148" s="41" t="s">
        <v>2110</v>
      </c>
      <c r="V148" s="99" t="s">
        <v>2254</v>
      </c>
      <c r="W148" s="41" t="s">
        <v>2255</v>
      </c>
      <c r="X148" s="41" t="s">
        <v>2153</v>
      </c>
      <c r="Y148" s="41">
        <v>0.18</v>
      </c>
      <c r="Z148" s="108" t="s">
        <v>2065</v>
      </c>
    </row>
    <row r="149">
      <c r="P149" s="99" t="s">
        <v>2256</v>
      </c>
      <c r="Q149" s="41" t="s">
        <v>2257</v>
      </c>
      <c r="S149" s="41">
        <v>0.38</v>
      </c>
      <c r="T149" s="36" t="s">
        <v>2093</v>
      </c>
      <c r="V149" s="99" t="s">
        <v>2258</v>
      </c>
      <c r="W149" s="41" t="s">
        <v>2259</v>
      </c>
      <c r="X149" s="41" t="s">
        <v>2153</v>
      </c>
      <c r="Y149" s="41">
        <v>0.18</v>
      </c>
      <c r="Z149" s="108" t="s">
        <v>2065</v>
      </c>
    </row>
    <row r="150">
      <c r="P150" s="99" t="s">
        <v>2260</v>
      </c>
      <c r="Q150" s="41" t="s">
        <v>2261</v>
      </c>
      <c r="S150" s="41">
        <v>0.38</v>
      </c>
      <c r="T150" s="41" t="s">
        <v>2110</v>
      </c>
      <c r="V150" s="99" t="s">
        <v>2262</v>
      </c>
      <c r="W150" s="41" t="s">
        <v>2263</v>
      </c>
      <c r="X150" s="41" t="s">
        <v>2153</v>
      </c>
      <c r="Y150" s="41">
        <v>0.23</v>
      </c>
      <c r="Z150" s="108" t="s">
        <v>2065</v>
      </c>
    </row>
    <row r="151">
      <c r="P151" s="99" t="s">
        <v>2264</v>
      </c>
      <c r="Q151" s="41" t="s">
        <v>2265</v>
      </c>
      <c r="S151" s="41">
        <v>0.265</v>
      </c>
      <c r="T151" s="41" t="s">
        <v>2227</v>
      </c>
      <c r="V151" s="99" t="s">
        <v>2266</v>
      </c>
      <c r="W151" s="41" t="s">
        <v>2267</v>
      </c>
      <c r="X151" s="41" t="s">
        <v>2153</v>
      </c>
      <c r="Y151" s="41">
        <v>0.2</v>
      </c>
      <c r="Z151" s="108" t="s">
        <v>2065</v>
      </c>
    </row>
    <row r="152">
      <c r="V152" s="99" t="s">
        <v>2268</v>
      </c>
      <c r="W152" s="41" t="s">
        <v>2269</v>
      </c>
      <c r="Y152" s="41">
        <v>0.265</v>
      </c>
      <c r="Z152" s="108" t="s">
        <v>2065</v>
      </c>
    </row>
    <row r="158">
      <c r="J158" s="36" t="s">
        <v>43</v>
      </c>
      <c r="P158" s="110" t="s">
        <v>49</v>
      </c>
      <c r="V158" s="36" t="s">
        <v>54</v>
      </c>
    </row>
    <row r="159">
      <c r="J159" s="36" t="s">
        <v>2042</v>
      </c>
      <c r="K159" s="36" t="s">
        <v>7</v>
      </c>
      <c r="L159" s="36" t="s">
        <v>2043</v>
      </c>
      <c r="M159" s="36" t="s">
        <v>2044</v>
      </c>
      <c r="N159" s="36" t="s">
        <v>2197</v>
      </c>
      <c r="P159" s="36" t="s">
        <v>2042</v>
      </c>
      <c r="Q159" s="36" t="s">
        <v>7</v>
      </c>
      <c r="R159" s="36" t="s">
        <v>2043</v>
      </c>
      <c r="S159" s="36" t="s">
        <v>2044</v>
      </c>
      <c r="T159" s="36" t="s">
        <v>2197</v>
      </c>
      <c r="V159" s="36" t="s">
        <v>2042</v>
      </c>
      <c r="W159" s="36" t="s">
        <v>7</v>
      </c>
      <c r="X159" s="36" t="s">
        <v>2043</v>
      </c>
      <c r="Y159" s="36" t="s">
        <v>2044</v>
      </c>
      <c r="Z159" s="36" t="s">
        <v>2197</v>
      </c>
    </row>
    <row r="160">
      <c r="J160" s="99" t="s">
        <v>2270</v>
      </c>
      <c r="K160" s="41" t="s">
        <v>2271</v>
      </c>
      <c r="L160" s="41" t="s">
        <v>2153</v>
      </c>
      <c r="M160" s="41">
        <v>0.15</v>
      </c>
      <c r="N160" s="41" t="s">
        <v>2050</v>
      </c>
      <c r="P160" s="99" t="s">
        <v>2272</v>
      </c>
      <c r="Q160" s="41" t="s">
        <v>2273</v>
      </c>
      <c r="S160" s="41">
        <v>0.41</v>
      </c>
      <c r="T160" s="41" t="s">
        <v>2050</v>
      </c>
      <c r="V160" s="99" t="s">
        <v>2274</v>
      </c>
      <c r="W160" s="100" t="s">
        <v>2275</v>
      </c>
    </row>
    <row r="161">
      <c r="J161" s="99" t="s">
        <v>2276</v>
      </c>
      <c r="K161" s="100" t="s">
        <v>2277</v>
      </c>
      <c r="L161" s="41" t="s">
        <v>2153</v>
      </c>
      <c r="M161" s="41">
        <v>0.42</v>
      </c>
      <c r="N161" s="41" t="s">
        <v>2050</v>
      </c>
      <c r="P161" s="99" t="s">
        <v>2278</v>
      </c>
      <c r="Q161" s="41" t="s">
        <v>2279</v>
      </c>
      <c r="S161" s="41">
        <v>0.5</v>
      </c>
      <c r="T161" s="41" t="s">
        <v>2110</v>
      </c>
      <c r="V161" s="99" t="s">
        <v>2280</v>
      </c>
      <c r="W161" s="41" t="s">
        <v>2281</v>
      </c>
    </row>
    <row r="162">
      <c r="J162" s="99" t="s">
        <v>2282</v>
      </c>
      <c r="K162" s="100" t="s">
        <v>2283</v>
      </c>
      <c r="L162" s="41" t="s">
        <v>2153</v>
      </c>
      <c r="M162" s="41" t="s">
        <v>2284</v>
      </c>
      <c r="N162" s="108" t="s">
        <v>2065</v>
      </c>
      <c r="P162" s="99" t="s">
        <v>2285</v>
      </c>
      <c r="Q162" s="41" t="s">
        <v>2286</v>
      </c>
      <c r="S162" s="41">
        <v>0.095</v>
      </c>
      <c r="T162" s="41" t="s">
        <v>2287</v>
      </c>
      <c r="V162" s="99" t="s">
        <v>2288</v>
      </c>
      <c r="W162" s="41" t="s">
        <v>2289</v>
      </c>
      <c r="Y162" s="41">
        <v>0.15</v>
      </c>
      <c r="Z162" s="41" t="s">
        <v>2050</v>
      </c>
    </row>
    <row r="163">
      <c r="J163" s="99" t="s">
        <v>2290</v>
      </c>
      <c r="K163" s="41" t="s">
        <v>2291</v>
      </c>
      <c r="L163" s="41" t="s">
        <v>2153</v>
      </c>
      <c r="M163" s="41">
        <v>0.36</v>
      </c>
      <c r="N163" s="108" t="s">
        <v>2065</v>
      </c>
      <c r="P163" s="99" t="s">
        <v>2292</v>
      </c>
      <c r="Q163" s="41" t="s">
        <v>2293</v>
      </c>
      <c r="S163" s="41">
        <v>0.095</v>
      </c>
      <c r="T163" s="41" t="s">
        <v>2110</v>
      </c>
      <c r="V163" s="99" t="s">
        <v>2294</v>
      </c>
      <c r="W163" s="41" t="s">
        <v>2295</v>
      </c>
      <c r="Y163" s="41">
        <v>0.35</v>
      </c>
      <c r="Z163" s="41" t="s">
        <v>2296</v>
      </c>
    </row>
    <row r="164">
      <c r="J164" s="99" t="s">
        <v>2297</v>
      </c>
      <c r="K164" s="41" t="s">
        <v>2298</v>
      </c>
      <c r="M164" s="41">
        <v>0.27</v>
      </c>
      <c r="N164" s="41" t="s">
        <v>2110</v>
      </c>
      <c r="P164" s="99" t="s">
        <v>2299</v>
      </c>
      <c r="Q164" s="41" t="s">
        <v>2300</v>
      </c>
      <c r="T164" s="41" t="s">
        <v>2287</v>
      </c>
      <c r="V164" s="99" t="s">
        <v>2301</v>
      </c>
      <c r="W164" s="41" t="s">
        <v>2302</v>
      </c>
      <c r="Y164" s="41">
        <v>0.21</v>
      </c>
      <c r="Z164" s="41" t="s">
        <v>2110</v>
      </c>
    </row>
    <row r="165">
      <c r="J165" s="99" t="s">
        <v>2303</v>
      </c>
      <c r="K165" s="41" t="s">
        <v>2304</v>
      </c>
      <c r="M165" s="41">
        <v>0.29</v>
      </c>
      <c r="N165" s="41" t="s">
        <v>2287</v>
      </c>
      <c r="P165" s="99" t="s">
        <v>2305</v>
      </c>
      <c r="Q165" s="41" t="s">
        <v>2306</v>
      </c>
      <c r="R165" s="41" t="s">
        <v>2081</v>
      </c>
      <c r="T165" s="41" t="s">
        <v>2287</v>
      </c>
      <c r="V165" s="99" t="s">
        <v>2307</v>
      </c>
      <c r="W165" s="41" t="s">
        <v>2308</v>
      </c>
      <c r="Y165" s="41">
        <v>0.33</v>
      </c>
      <c r="Z165" s="41" t="s">
        <v>2050</v>
      </c>
    </row>
    <row r="166">
      <c r="J166" s="99" t="s">
        <v>2309</v>
      </c>
      <c r="K166" s="41" t="s">
        <v>2310</v>
      </c>
      <c r="L166" s="41" t="s">
        <v>2153</v>
      </c>
      <c r="M166" s="41">
        <v>0.4</v>
      </c>
      <c r="N166" s="41" t="s">
        <v>2287</v>
      </c>
      <c r="P166" s="99" t="s">
        <v>2311</v>
      </c>
      <c r="Q166" s="41" t="s">
        <v>2312</v>
      </c>
      <c r="S166" s="41">
        <v>0.672</v>
      </c>
      <c r="T166" s="36" t="s">
        <v>2093</v>
      </c>
      <c r="V166" s="99" t="s">
        <v>2313</v>
      </c>
      <c r="W166" s="41" t="s">
        <v>2314</v>
      </c>
      <c r="X166" s="41" t="s">
        <v>2153</v>
      </c>
      <c r="Y166" s="41">
        <v>0.075</v>
      </c>
      <c r="Z166" s="41" t="s">
        <v>2110</v>
      </c>
    </row>
    <row r="167">
      <c r="J167" s="99" t="s">
        <v>2315</v>
      </c>
      <c r="K167" s="41" t="s">
        <v>2316</v>
      </c>
      <c r="N167" s="36" t="s">
        <v>2093</v>
      </c>
      <c r="V167" s="99" t="s">
        <v>2317</v>
      </c>
      <c r="W167" s="41" t="s">
        <v>2318</v>
      </c>
      <c r="X167" s="41" t="s">
        <v>2153</v>
      </c>
      <c r="Y167" s="41">
        <v>0.055</v>
      </c>
      <c r="Z167" s="41" t="s">
        <v>2110</v>
      </c>
    </row>
    <row r="168">
      <c r="J168" s="99" t="s">
        <v>2319</v>
      </c>
      <c r="K168" s="41" t="s">
        <v>2320</v>
      </c>
      <c r="L168" s="41" t="s">
        <v>2321</v>
      </c>
      <c r="M168" s="41">
        <v>0.13</v>
      </c>
      <c r="N168" s="36" t="s">
        <v>2093</v>
      </c>
      <c r="V168" s="99" t="s">
        <v>2322</v>
      </c>
      <c r="W168" s="41" t="s">
        <v>2323</v>
      </c>
      <c r="X168" s="41" t="s">
        <v>2153</v>
      </c>
      <c r="Y168" s="41">
        <v>0.3</v>
      </c>
      <c r="Z168" s="41" t="s">
        <v>2110</v>
      </c>
    </row>
    <row r="169">
      <c r="J169" s="99" t="s">
        <v>2324</v>
      </c>
      <c r="K169" s="41" t="s">
        <v>2325</v>
      </c>
      <c r="L169" s="41" t="s">
        <v>2326</v>
      </c>
      <c r="M169" s="41">
        <v>0.18</v>
      </c>
      <c r="N169" s="41" t="s">
        <v>2327</v>
      </c>
      <c r="V169" s="99" t="s">
        <v>2328</v>
      </c>
      <c r="W169" s="41" t="s">
        <v>2329</v>
      </c>
      <c r="X169" s="41" t="s">
        <v>2153</v>
      </c>
      <c r="Y169" s="41">
        <v>0.25</v>
      </c>
      <c r="Z169" s="41" t="s">
        <v>2287</v>
      </c>
    </row>
    <row r="170">
      <c r="J170" s="99" t="s">
        <v>2330</v>
      </c>
      <c r="K170" s="41" t="s">
        <v>2331</v>
      </c>
      <c r="L170" s="41" t="s">
        <v>2326</v>
      </c>
      <c r="M170" s="41">
        <v>0.34</v>
      </c>
      <c r="N170" s="41" t="s">
        <v>2110</v>
      </c>
      <c r="V170" s="99" t="s">
        <v>2332</v>
      </c>
      <c r="W170" s="41" t="s">
        <v>2333</v>
      </c>
      <c r="X170" s="41" t="s">
        <v>2153</v>
      </c>
      <c r="Y170" s="41">
        <v>0.13</v>
      </c>
      <c r="Z170" s="41" t="s">
        <v>2287</v>
      </c>
    </row>
    <row r="171">
      <c r="J171" s="99" t="s">
        <v>2334</v>
      </c>
      <c r="K171" s="41" t="s">
        <v>2335</v>
      </c>
      <c r="L171" s="41" t="s">
        <v>2336</v>
      </c>
      <c r="M171" s="41">
        <v>0.18</v>
      </c>
      <c r="N171" s="41" t="s">
        <v>2110</v>
      </c>
      <c r="V171" s="99" t="s">
        <v>2337</v>
      </c>
      <c r="W171" s="41" t="s">
        <v>2338</v>
      </c>
      <c r="Y171" s="41">
        <v>0.48</v>
      </c>
      <c r="Z171" s="41" t="s">
        <v>2110</v>
      </c>
    </row>
    <row r="172">
      <c r="J172" s="99" t="s">
        <v>2339</v>
      </c>
      <c r="K172" s="41" t="s">
        <v>2340</v>
      </c>
      <c r="M172" s="41">
        <v>0.13</v>
      </c>
      <c r="N172" s="41" t="s">
        <v>2110</v>
      </c>
      <c r="V172" s="99" t="s">
        <v>2341</v>
      </c>
      <c r="W172" s="41" t="s">
        <v>2342</v>
      </c>
      <c r="Z172" s="36" t="s">
        <v>2093</v>
      </c>
    </row>
    <row r="173">
      <c r="J173" s="99" t="s">
        <v>2343</v>
      </c>
      <c r="K173" s="41" t="s">
        <v>2344</v>
      </c>
      <c r="L173" s="41" t="s">
        <v>2116</v>
      </c>
      <c r="N173" s="36" t="s">
        <v>2093</v>
      </c>
      <c r="V173" s="99" t="s">
        <v>2345</v>
      </c>
      <c r="W173" s="41" t="s">
        <v>2346</v>
      </c>
      <c r="Z173" s="41" t="s">
        <v>2287</v>
      </c>
    </row>
    <row r="174">
      <c r="V174" s="99" t="s">
        <v>2347</v>
      </c>
      <c r="W174" s="41" t="s">
        <v>2348</v>
      </c>
      <c r="X174" s="41" t="s">
        <v>2153</v>
      </c>
      <c r="Z174" s="41" t="s">
        <v>2287</v>
      </c>
    </row>
    <row r="175">
      <c r="V175" s="99" t="s">
        <v>2349</v>
      </c>
      <c r="W175" s="41" t="s">
        <v>2350</v>
      </c>
      <c r="Z175" s="41" t="s">
        <v>2287</v>
      </c>
    </row>
    <row r="180">
      <c r="J180" s="36" t="s">
        <v>56</v>
      </c>
      <c r="P180" s="36" t="s">
        <v>61</v>
      </c>
      <c r="V180" s="36" t="s">
        <v>65</v>
      </c>
    </row>
    <row r="181">
      <c r="J181" s="36" t="s">
        <v>2042</v>
      </c>
      <c r="K181" s="36" t="s">
        <v>7</v>
      </c>
      <c r="L181" s="36" t="s">
        <v>2043</v>
      </c>
      <c r="M181" s="36" t="s">
        <v>2044</v>
      </c>
      <c r="N181" s="36" t="s">
        <v>2197</v>
      </c>
      <c r="P181" s="36" t="s">
        <v>2042</v>
      </c>
      <c r="Q181" s="36" t="s">
        <v>7</v>
      </c>
      <c r="R181" s="36" t="s">
        <v>2043</v>
      </c>
      <c r="S181" s="36" t="s">
        <v>2044</v>
      </c>
      <c r="T181" s="36" t="s">
        <v>2197</v>
      </c>
      <c r="V181" s="36" t="s">
        <v>2042</v>
      </c>
      <c r="W181" s="36" t="s">
        <v>7</v>
      </c>
      <c r="X181" s="36" t="s">
        <v>2043</v>
      </c>
      <c r="Y181" s="36" t="s">
        <v>2044</v>
      </c>
      <c r="Z181" s="36" t="s">
        <v>2197</v>
      </c>
    </row>
    <row r="182">
      <c r="J182" s="99" t="s">
        <v>2351</v>
      </c>
      <c r="K182" s="41" t="s">
        <v>2352</v>
      </c>
      <c r="M182" s="41">
        <v>1.27</v>
      </c>
      <c r="N182" s="41" t="s">
        <v>2050</v>
      </c>
      <c r="P182" s="99" t="s">
        <v>2353</v>
      </c>
      <c r="Q182" s="41" t="s">
        <v>2354</v>
      </c>
      <c r="S182" s="41">
        <v>0.18</v>
      </c>
      <c r="T182" s="41" t="s">
        <v>2296</v>
      </c>
      <c r="V182" s="99" t="s">
        <v>2355</v>
      </c>
      <c r="W182" s="41" t="s">
        <v>2356</v>
      </c>
      <c r="Z182" s="108" t="s">
        <v>2065</v>
      </c>
    </row>
    <row r="183">
      <c r="J183" s="99" t="s">
        <v>2357</v>
      </c>
      <c r="K183" s="41" t="s">
        <v>2358</v>
      </c>
      <c r="M183" s="41">
        <v>0.35</v>
      </c>
      <c r="N183" s="108" t="s">
        <v>2065</v>
      </c>
      <c r="P183" s="99" t="s">
        <v>2359</v>
      </c>
      <c r="Q183" s="41" t="s">
        <v>2360</v>
      </c>
      <c r="S183" s="41">
        <v>1.0</v>
      </c>
      <c r="T183" s="41" t="s">
        <v>2050</v>
      </c>
      <c r="V183" s="99" t="s">
        <v>2361</v>
      </c>
      <c r="W183" s="41" t="s">
        <v>2362</v>
      </c>
      <c r="Y183" s="41">
        <v>3.0</v>
      </c>
      <c r="Z183" s="108" t="s">
        <v>2065</v>
      </c>
    </row>
    <row r="184">
      <c r="J184" s="99" t="s">
        <v>2363</v>
      </c>
      <c r="K184" s="41" t="s">
        <v>2364</v>
      </c>
      <c r="M184" s="41">
        <v>0.69</v>
      </c>
      <c r="N184" s="108" t="s">
        <v>2065</v>
      </c>
      <c r="P184" s="99" t="s">
        <v>2365</v>
      </c>
      <c r="Q184" s="41" t="s">
        <v>2366</v>
      </c>
      <c r="S184" s="41">
        <v>0.18</v>
      </c>
      <c r="T184" s="36" t="s">
        <v>2093</v>
      </c>
      <c r="V184" s="99" t="s">
        <v>2367</v>
      </c>
      <c r="W184" s="41" t="s">
        <v>2368</v>
      </c>
      <c r="Y184" s="41">
        <v>5.0</v>
      </c>
      <c r="Z184" s="108" t="s">
        <v>2065</v>
      </c>
    </row>
    <row r="185">
      <c r="J185" s="99" t="s">
        <v>2369</v>
      </c>
      <c r="K185" s="41" t="s">
        <v>2370</v>
      </c>
      <c r="M185" s="41">
        <v>1.41</v>
      </c>
      <c r="N185" s="108" t="s">
        <v>2065</v>
      </c>
      <c r="P185" s="99" t="s">
        <v>2371</v>
      </c>
      <c r="Q185" s="41" t="s">
        <v>2372</v>
      </c>
      <c r="S185" s="41">
        <v>0.25</v>
      </c>
      <c r="T185" s="36" t="s">
        <v>2093</v>
      </c>
      <c r="V185" s="99" t="s">
        <v>2373</v>
      </c>
      <c r="W185" s="41" t="s">
        <v>2374</v>
      </c>
      <c r="Y185" s="41">
        <v>5.3</v>
      </c>
      <c r="Z185" s="108" t="s">
        <v>2065</v>
      </c>
    </row>
    <row r="186">
      <c r="J186" s="99" t="s">
        <v>2375</v>
      </c>
      <c r="K186" s="41" t="s">
        <v>2376</v>
      </c>
      <c r="M186" s="41">
        <v>2.85</v>
      </c>
      <c r="N186" s="108" t="s">
        <v>2065</v>
      </c>
      <c r="P186" s="99" t="s">
        <v>2377</v>
      </c>
      <c r="Q186" s="41" t="s">
        <v>2378</v>
      </c>
      <c r="S186" s="41">
        <v>0.15</v>
      </c>
      <c r="T186" s="41" t="s">
        <v>2110</v>
      </c>
      <c r="V186" s="99" t="s">
        <v>2379</v>
      </c>
      <c r="W186" s="41" t="s">
        <v>2380</v>
      </c>
      <c r="Z186" s="108" t="s">
        <v>2065</v>
      </c>
    </row>
    <row r="187">
      <c r="J187" s="99" t="s">
        <v>2381</v>
      </c>
      <c r="K187" s="41" t="s">
        <v>2382</v>
      </c>
      <c r="M187" s="41">
        <v>5.73</v>
      </c>
      <c r="N187" s="108" t="s">
        <v>2065</v>
      </c>
      <c r="P187" s="99" t="s">
        <v>2383</v>
      </c>
      <c r="Q187" s="41" t="s">
        <v>2384</v>
      </c>
      <c r="S187" s="41">
        <v>0.27</v>
      </c>
      <c r="T187" s="36" t="s">
        <v>2093</v>
      </c>
      <c r="V187" s="99" t="s">
        <v>2385</v>
      </c>
      <c r="W187" s="41" t="s">
        <v>2386</v>
      </c>
      <c r="Z187" s="108" t="s">
        <v>2065</v>
      </c>
    </row>
    <row r="188">
      <c r="J188" s="99" t="s">
        <v>2387</v>
      </c>
      <c r="K188" s="41" t="s">
        <v>2388</v>
      </c>
      <c r="N188" s="41" t="s">
        <v>2287</v>
      </c>
      <c r="P188" s="99" t="s">
        <v>2389</v>
      </c>
      <c r="Q188" s="41" t="s">
        <v>2390</v>
      </c>
      <c r="T188" s="41" t="s">
        <v>2287</v>
      </c>
      <c r="V188" s="99" t="s">
        <v>2391</v>
      </c>
      <c r="W188" s="41" t="s">
        <v>2392</v>
      </c>
      <c r="Z188" s="108" t="s">
        <v>2065</v>
      </c>
    </row>
    <row r="189">
      <c r="J189" s="99" t="s">
        <v>2393</v>
      </c>
      <c r="K189" s="41" t="s">
        <v>2394</v>
      </c>
      <c r="N189" s="41" t="s">
        <v>2287</v>
      </c>
      <c r="V189" s="99" t="s">
        <v>2395</v>
      </c>
      <c r="W189" s="41" t="s">
        <v>2396</v>
      </c>
      <c r="Y189" s="41">
        <v>0.84</v>
      </c>
      <c r="Z189" s="108" t="s">
        <v>2065</v>
      </c>
    </row>
    <row r="190">
      <c r="J190" s="99" t="s">
        <v>2397</v>
      </c>
      <c r="K190" s="41" t="s">
        <v>2398</v>
      </c>
      <c r="N190" s="41" t="s">
        <v>2287</v>
      </c>
      <c r="V190" s="99" t="s">
        <v>2399</v>
      </c>
      <c r="W190" s="41" t="s">
        <v>2400</v>
      </c>
      <c r="Y190" s="41">
        <v>1.08</v>
      </c>
      <c r="Z190" s="108" t="s">
        <v>2065</v>
      </c>
    </row>
    <row r="191">
      <c r="J191" s="99" t="s">
        <v>2401</v>
      </c>
      <c r="K191" s="41" t="s">
        <v>2402</v>
      </c>
      <c r="N191" s="41" t="s">
        <v>2287</v>
      </c>
      <c r="V191" s="99" t="s">
        <v>2403</v>
      </c>
      <c r="W191" s="41" t="s">
        <v>2404</v>
      </c>
      <c r="Y191" s="41">
        <v>0.41</v>
      </c>
      <c r="Z191" s="108" t="s">
        <v>2065</v>
      </c>
    </row>
    <row r="192">
      <c r="J192" s="99" t="s">
        <v>2405</v>
      </c>
      <c r="K192" s="41" t="s">
        <v>2406</v>
      </c>
      <c r="N192" s="41" t="s">
        <v>2287</v>
      </c>
    </row>
    <row r="193">
      <c r="J193" s="99" t="s">
        <v>2407</v>
      </c>
      <c r="K193" s="41" t="s">
        <v>2408</v>
      </c>
      <c r="M193" s="41">
        <v>0.84</v>
      </c>
      <c r="N193" s="41" t="s">
        <v>2110</v>
      </c>
    </row>
    <row r="194">
      <c r="J194" s="99" t="s">
        <v>2409</v>
      </c>
      <c r="K194" s="41" t="s">
        <v>2410</v>
      </c>
      <c r="M194" s="41">
        <v>0.2</v>
      </c>
      <c r="N194" s="41" t="s">
        <v>2327</v>
      </c>
    </row>
    <row r="195">
      <c r="J195" s="99" t="s">
        <v>2411</v>
      </c>
      <c r="K195" s="41" t="s">
        <v>2412</v>
      </c>
      <c r="M195" s="41">
        <v>0.11</v>
      </c>
      <c r="N195" s="41" t="s">
        <v>2327</v>
      </c>
    </row>
    <row r="196">
      <c r="J196" s="99" t="s">
        <v>2413</v>
      </c>
      <c r="K196" s="41" t="s">
        <v>2414</v>
      </c>
      <c r="M196" s="41">
        <v>0.095</v>
      </c>
      <c r="N196" s="41" t="s">
        <v>2327</v>
      </c>
    </row>
    <row r="197">
      <c r="J197" s="99" t="s">
        <v>2415</v>
      </c>
      <c r="K197" s="41" t="s">
        <v>2416</v>
      </c>
      <c r="M197" s="41">
        <v>0.2</v>
      </c>
      <c r="N197" s="41" t="s">
        <v>2110</v>
      </c>
    </row>
    <row r="198">
      <c r="J198" s="99" t="s">
        <v>2417</v>
      </c>
      <c r="K198" s="41" t="s">
        <v>2418</v>
      </c>
      <c r="M198" s="41">
        <v>0.2</v>
      </c>
      <c r="N198" s="41" t="s">
        <v>2110</v>
      </c>
    </row>
    <row r="199">
      <c r="J199" s="99" t="s">
        <v>2419</v>
      </c>
      <c r="K199" s="41" t="s">
        <v>2420</v>
      </c>
      <c r="N199" s="36" t="s">
        <v>2093</v>
      </c>
    </row>
    <row r="200">
      <c r="J200" s="99" t="s">
        <v>2421</v>
      </c>
      <c r="K200" s="41" t="s">
        <v>2422</v>
      </c>
      <c r="M200" s="41">
        <v>0.185</v>
      </c>
      <c r="N200" s="41" t="s">
        <v>2110</v>
      </c>
    </row>
    <row r="201">
      <c r="J201" s="99" t="s">
        <v>2423</v>
      </c>
      <c r="K201" s="41" t="s">
        <v>2424</v>
      </c>
      <c r="M201" s="41" t="s">
        <v>2062</v>
      </c>
      <c r="N201" s="108" t="s">
        <v>2065</v>
      </c>
    </row>
    <row r="207">
      <c r="J207" s="36" t="s">
        <v>69</v>
      </c>
      <c r="P207" s="36" t="s">
        <v>73</v>
      </c>
      <c r="V207" s="36" t="s">
        <v>83</v>
      </c>
    </row>
    <row r="208">
      <c r="J208" s="36" t="s">
        <v>2042</v>
      </c>
      <c r="K208" s="36" t="s">
        <v>7</v>
      </c>
      <c r="L208" s="36" t="s">
        <v>2043</v>
      </c>
      <c r="M208" s="36" t="s">
        <v>2044</v>
      </c>
      <c r="N208" s="36" t="s">
        <v>2197</v>
      </c>
      <c r="P208" s="36" t="s">
        <v>2042</v>
      </c>
      <c r="Q208" s="36" t="s">
        <v>7</v>
      </c>
      <c r="R208" s="36" t="s">
        <v>2043</v>
      </c>
      <c r="S208" s="36" t="s">
        <v>2044</v>
      </c>
      <c r="T208" s="36" t="s">
        <v>2197</v>
      </c>
      <c r="V208" s="36" t="s">
        <v>2042</v>
      </c>
      <c r="W208" s="36" t="s">
        <v>7</v>
      </c>
      <c r="X208" s="36" t="s">
        <v>2043</v>
      </c>
      <c r="Y208" s="36" t="s">
        <v>2044</v>
      </c>
      <c r="Z208" s="36" t="s">
        <v>2197</v>
      </c>
    </row>
    <row r="209">
      <c r="J209" s="99" t="s">
        <v>2425</v>
      </c>
      <c r="K209" s="41" t="s">
        <v>2426</v>
      </c>
      <c r="M209" s="41">
        <v>0.27</v>
      </c>
      <c r="N209" s="41" t="s">
        <v>2050</v>
      </c>
      <c r="P209" s="99" t="s">
        <v>2427</v>
      </c>
      <c r="Q209" s="41" t="s">
        <v>2428</v>
      </c>
      <c r="R209" s="41" t="s">
        <v>2153</v>
      </c>
      <c r="S209" s="41">
        <v>0.38</v>
      </c>
      <c r="T209" s="36" t="s">
        <v>2429</v>
      </c>
      <c r="V209" s="99" t="s">
        <v>2430</v>
      </c>
      <c r="W209" s="41" t="s">
        <v>2431</v>
      </c>
      <c r="Y209" s="41">
        <v>0.17</v>
      </c>
      <c r="Z209" s="41" t="s">
        <v>2432</v>
      </c>
    </row>
    <row r="210">
      <c r="J210" s="99" t="s">
        <v>2433</v>
      </c>
      <c r="K210" s="41" t="s">
        <v>2434</v>
      </c>
      <c r="M210" s="41">
        <v>0.27</v>
      </c>
      <c r="N210" s="41" t="s">
        <v>2110</v>
      </c>
      <c r="P210" s="99" t="s">
        <v>2435</v>
      </c>
      <c r="Q210" s="41" t="s">
        <v>2436</v>
      </c>
      <c r="R210" s="41" t="s">
        <v>2153</v>
      </c>
      <c r="S210" s="41">
        <v>0.38</v>
      </c>
      <c r="T210" s="36" t="s">
        <v>2429</v>
      </c>
      <c r="V210" s="99" t="s">
        <v>2437</v>
      </c>
      <c r="W210" s="41" t="s">
        <v>2438</v>
      </c>
      <c r="Y210" s="41">
        <v>0.19</v>
      </c>
      <c r="Z210" s="41" t="s">
        <v>2050</v>
      </c>
    </row>
    <row r="211">
      <c r="J211" s="99" t="s">
        <v>2439</v>
      </c>
      <c r="K211" s="41" t="s">
        <v>2440</v>
      </c>
      <c r="N211" s="41" t="s">
        <v>2287</v>
      </c>
      <c r="P211" s="99" t="s">
        <v>2441</v>
      </c>
      <c r="Q211" s="41" t="s">
        <v>2440</v>
      </c>
      <c r="T211" s="41" t="s">
        <v>2287</v>
      </c>
      <c r="V211" s="99" t="s">
        <v>2442</v>
      </c>
      <c r="W211" s="41" t="s">
        <v>2443</v>
      </c>
      <c r="Y211" s="41">
        <v>2.0</v>
      </c>
      <c r="Z211" s="41" t="s">
        <v>2296</v>
      </c>
    </row>
    <row r="212">
      <c r="J212" s="99" t="s">
        <v>2444</v>
      </c>
      <c r="K212" s="41" t="s">
        <v>2445</v>
      </c>
      <c r="M212" s="41">
        <v>0.09</v>
      </c>
      <c r="N212" s="36" t="s">
        <v>2093</v>
      </c>
      <c r="P212" s="99" t="s">
        <v>2446</v>
      </c>
      <c r="Q212" s="41" t="s">
        <v>2447</v>
      </c>
      <c r="S212" s="41">
        <v>0.125</v>
      </c>
      <c r="T212" s="36" t="s">
        <v>2448</v>
      </c>
      <c r="V212" s="99" t="s">
        <v>2449</v>
      </c>
      <c r="W212" s="41" t="s">
        <v>2450</v>
      </c>
      <c r="X212" s="41" t="s">
        <v>2153</v>
      </c>
      <c r="Y212" s="41">
        <v>0.17</v>
      </c>
      <c r="Z212" s="41" t="s">
        <v>2110</v>
      </c>
    </row>
    <row r="213">
      <c r="P213" s="99" t="s">
        <v>2451</v>
      </c>
      <c r="Q213" s="41" t="s">
        <v>2452</v>
      </c>
      <c r="R213" s="41" t="s">
        <v>2153</v>
      </c>
      <c r="S213" s="41">
        <v>0.125</v>
      </c>
      <c r="T213" s="36" t="s">
        <v>2453</v>
      </c>
      <c r="V213" s="99" t="s">
        <v>2454</v>
      </c>
      <c r="W213" s="41" t="s">
        <v>2455</v>
      </c>
      <c r="Y213" s="41">
        <v>0.35</v>
      </c>
      <c r="Z213" s="36" t="s">
        <v>2093</v>
      </c>
    </row>
    <row r="214">
      <c r="P214" s="99" t="s">
        <v>2456</v>
      </c>
      <c r="Q214" s="41" t="s">
        <v>2457</v>
      </c>
      <c r="S214" s="41">
        <v>0.0</v>
      </c>
      <c r="T214" s="41" t="s">
        <v>2327</v>
      </c>
      <c r="V214" s="99" t="s">
        <v>2458</v>
      </c>
      <c r="W214" s="41" t="s">
        <v>2459</v>
      </c>
      <c r="Y214" s="41">
        <v>0.51</v>
      </c>
      <c r="Z214" s="36" t="s">
        <v>2093</v>
      </c>
    </row>
    <row r="215">
      <c r="P215" s="99" t="s">
        <v>2460</v>
      </c>
      <c r="Q215" s="41" t="s">
        <v>2461</v>
      </c>
      <c r="S215" s="41">
        <v>0.13</v>
      </c>
      <c r="T215" s="36" t="s">
        <v>2093</v>
      </c>
      <c r="V215" s="99" t="s">
        <v>2462</v>
      </c>
      <c r="W215" s="41" t="s">
        <v>2463</v>
      </c>
      <c r="Y215" s="41">
        <v>0.51</v>
      </c>
      <c r="Z215" s="36" t="s">
        <v>2093</v>
      </c>
    </row>
    <row r="216">
      <c r="P216" s="99" t="s">
        <v>2464</v>
      </c>
      <c r="Q216" s="41" t="s">
        <v>2465</v>
      </c>
      <c r="R216" s="41" t="s">
        <v>2466</v>
      </c>
      <c r="T216" s="41" t="s">
        <v>2287</v>
      </c>
      <c r="V216" s="99" t="s">
        <v>2467</v>
      </c>
      <c r="W216" s="41" t="s">
        <v>2468</v>
      </c>
      <c r="Y216" s="86">
        <v>0.17</v>
      </c>
      <c r="Z216" s="86" t="s">
        <v>2287</v>
      </c>
    </row>
    <row r="217">
      <c r="P217" s="99" t="s">
        <v>2469</v>
      </c>
      <c r="Q217" s="41" t="s">
        <v>2470</v>
      </c>
      <c r="R217" s="41" t="s">
        <v>2466</v>
      </c>
      <c r="T217" s="41" t="s">
        <v>2287</v>
      </c>
      <c r="V217" s="99" t="s">
        <v>2471</v>
      </c>
      <c r="W217" s="41" t="s">
        <v>2472</v>
      </c>
      <c r="Z217" s="41" t="s">
        <v>2287</v>
      </c>
    </row>
    <row r="218">
      <c r="P218" s="99" t="s">
        <v>2473</v>
      </c>
      <c r="Q218" s="41" t="s">
        <v>2474</v>
      </c>
      <c r="S218" s="41">
        <v>0.265</v>
      </c>
      <c r="T218" s="36" t="s">
        <v>2093</v>
      </c>
      <c r="V218" s="99" t="s">
        <v>2475</v>
      </c>
      <c r="W218" s="41" t="s">
        <v>2476</v>
      </c>
      <c r="X218" s="41" t="s">
        <v>2153</v>
      </c>
      <c r="Y218" s="41">
        <v>0.04</v>
      </c>
      <c r="Z218" s="41" t="s">
        <v>2327</v>
      </c>
    </row>
    <row r="219">
      <c r="P219" s="99" t="s">
        <v>2477</v>
      </c>
      <c r="Q219" s="41" t="s">
        <v>2478</v>
      </c>
      <c r="S219" s="41">
        <v>0.255</v>
      </c>
      <c r="V219" s="99" t="s">
        <v>2479</v>
      </c>
      <c r="W219" s="41" t="s">
        <v>2480</v>
      </c>
      <c r="X219" s="41" t="s">
        <v>2153</v>
      </c>
      <c r="Y219" s="41">
        <v>0.06</v>
      </c>
      <c r="Z219" s="41" t="s">
        <v>2110</v>
      </c>
    </row>
    <row r="220">
      <c r="V220" s="99" t="s">
        <v>2481</v>
      </c>
      <c r="W220" s="41" t="s">
        <v>2482</v>
      </c>
      <c r="X220" s="41" t="s">
        <v>2153</v>
      </c>
      <c r="Y220" s="41">
        <v>0.06</v>
      </c>
      <c r="Z220" s="41" t="s">
        <v>2327</v>
      </c>
    </row>
    <row r="221">
      <c r="V221" s="99" t="s">
        <v>2483</v>
      </c>
      <c r="W221" s="41" t="s">
        <v>2484</v>
      </c>
      <c r="X221" s="41" t="s">
        <v>2153</v>
      </c>
      <c r="Z221" s="41" t="s">
        <v>2287</v>
      </c>
    </row>
    <row r="222">
      <c r="P222" s="36" t="s">
        <v>78</v>
      </c>
      <c r="V222" s="99" t="s">
        <v>2485</v>
      </c>
      <c r="W222" s="41" t="s">
        <v>2486</v>
      </c>
      <c r="X222" s="41" t="s">
        <v>2153</v>
      </c>
      <c r="Y222" s="41">
        <v>0.12</v>
      </c>
      <c r="Z222" s="41" t="s">
        <v>2327</v>
      </c>
    </row>
    <row r="223">
      <c r="P223" s="36" t="s">
        <v>2042</v>
      </c>
      <c r="Q223" s="36" t="s">
        <v>7</v>
      </c>
      <c r="R223" s="36" t="s">
        <v>2043</v>
      </c>
      <c r="S223" s="36" t="s">
        <v>2044</v>
      </c>
      <c r="T223" s="36" t="s">
        <v>2197</v>
      </c>
      <c r="V223" s="99" t="s">
        <v>2487</v>
      </c>
      <c r="W223" s="41" t="s">
        <v>2488</v>
      </c>
      <c r="X223" s="41" t="s">
        <v>2153</v>
      </c>
      <c r="Y223" s="41">
        <v>0.05</v>
      </c>
      <c r="Z223" s="41" t="s">
        <v>2327</v>
      </c>
    </row>
    <row r="224">
      <c r="P224" s="99" t="s">
        <v>2489</v>
      </c>
      <c r="Q224" s="41" t="s">
        <v>2428</v>
      </c>
      <c r="R224" s="41" t="s">
        <v>2153</v>
      </c>
      <c r="S224" s="41">
        <v>0.38</v>
      </c>
      <c r="T224" s="36" t="s">
        <v>2429</v>
      </c>
      <c r="V224" s="99" t="s">
        <v>2490</v>
      </c>
      <c r="W224" s="41" t="s">
        <v>2491</v>
      </c>
      <c r="X224" s="41" t="s">
        <v>2153</v>
      </c>
      <c r="Y224" s="41">
        <v>0.08</v>
      </c>
      <c r="Z224" s="41" t="s">
        <v>2327</v>
      </c>
    </row>
    <row r="225">
      <c r="P225" s="99" t="s">
        <v>2492</v>
      </c>
      <c r="Q225" s="41" t="s">
        <v>2436</v>
      </c>
      <c r="R225" s="41" t="s">
        <v>2153</v>
      </c>
      <c r="S225" s="41">
        <v>0.38</v>
      </c>
      <c r="T225" s="36" t="s">
        <v>2429</v>
      </c>
      <c r="V225" s="99" t="s">
        <v>2493</v>
      </c>
      <c r="W225" s="100" t="s">
        <v>2494</v>
      </c>
      <c r="X225" s="41" t="s">
        <v>2153</v>
      </c>
      <c r="Y225" s="41">
        <v>0.11</v>
      </c>
      <c r="Z225" s="41" t="s">
        <v>2287</v>
      </c>
    </row>
    <row r="226">
      <c r="P226" s="99" t="s">
        <v>2495</v>
      </c>
      <c r="Q226" s="41" t="s">
        <v>2440</v>
      </c>
      <c r="T226" s="41" t="s">
        <v>2287</v>
      </c>
      <c r="V226" s="99" t="s">
        <v>2496</v>
      </c>
      <c r="W226" s="100" t="s">
        <v>2497</v>
      </c>
      <c r="X226" s="41" t="s">
        <v>2153</v>
      </c>
      <c r="Y226" s="41">
        <v>0.25</v>
      </c>
      <c r="Z226" s="41" t="s">
        <v>2110</v>
      </c>
    </row>
    <row r="227">
      <c r="P227" s="99" t="s">
        <v>2498</v>
      </c>
      <c r="Q227" s="41" t="s">
        <v>2447</v>
      </c>
      <c r="S227" s="41">
        <v>0.125</v>
      </c>
      <c r="T227" s="36" t="s">
        <v>2453</v>
      </c>
      <c r="V227" s="99" t="s">
        <v>2499</v>
      </c>
      <c r="W227" s="100" t="s">
        <v>2500</v>
      </c>
      <c r="X227" s="41" t="s">
        <v>2153</v>
      </c>
      <c r="Y227" s="41">
        <v>0.055</v>
      </c>
      <c r="Z227" s="41" t="s">
        <v>2110</v>
      </c>
    </row>
    <row r="228">
      <c r="P228" s="99" t="s">
        <v>2501</v>
      </c>
      <c r="Q228" s="41" t="s">
        <v>2452</v>
      </c>
      <c r="R228" s="41" t="s">
        <v>2153</v>
      </c>
      <c r="S228" s="41">
        <v>0.125</v>
      </c>
      <c r="T228" s="36" t="s">
        <v>2448</v>
      </c>
      <c r="V228" s="99" t="s">
        <v>2502</v>
      </c>
      <c r="W228" s="100" t="s">
        <v>2503</v>
      </c>
      <c r="X228" s="41" t="s">
        <v>2153</v>
      </c>
      <c r="Y228" s="41">
        <v>0.05</v>
      </c>
      <c r="Z228" s="36" t="s">
        <v>2504</v>
      </c>
    </row>
    <row r="229">
      <c r="P229" s="99" t="s">
        <v>2505</v>
      </c>
      <c r="Q229" s="41" t="s">
        <v>2457</v>
      </c>
      <c r="S229" s="41">
        <v>0.0</v>
      </c>
      <c r="T229" s="41" t="s">
        <v>2287</v>
      </c>
      <c r="V229" s="99" t="s">
        <v>2506</v>
      </c>
      <c r="W229" s="100" t="s">
        <v>2507</v>
      </c>
      <c r="X229" s="41" t="s">
        <v>2153</v>
      </c>
      <c r="Y229" s="41">
        <v>0.05</v>
      </c>
      <c r="Z229" s="36" t="s">
        <v>2504</v>
      </c>
    </row>
    <row r="230">
      <c r="P230" s="99" t="s">
        <v>2508</v>
      </c>
      <c r="Q230" s="41" t="s">
        <v>2461</v>
      </c>
      <c r="S230" s="41">
        <v>0.13</v>
      </c>
      <c r="T230" s="36" t="s">
        <v>2093</v>
      </c>
      <c r="V230" s="99" t="s">
        <v>2509</v>
      </c>
      <c r="W230" s="100" t="s">
        <v>2510</v>
      </c>
      <c r="X230" s="41" t="s">
        <v>2153</v>
      </c>
      <c r="Y230" s="41">
        <v>0.04</v>
      </c>
      <c r="Z230" s="36" t="s">
        <v>2093</v>
      </c>
    </row>
    <row r="231">
      <c r="P231" s="99" t="s">
        <v>2511</v>
      </c>
      <c r="Q231" s="41" t="s">
        <v>2465</v>
      </c>
      <c r="R231" s="41" t="s">
        <v>2466</v>
      </c>
      <c r="T231" s="41" t="s">
        <v>2287</v>
      </c>
      <c r="V231" s="99" t="s">
        <v>2512</v>
      </c>
      <c r="W231" s="100" t="s">
        <v>2513</v>
      </c>
      <c r="X231" s="41" t="s">
        <v>2153</v>
      </c>
      <c r="Y231" s="41">
        <v>0.045</v>
      </c>
      <c r="Z231" s="36" t="s">
        <v>2093</v>
      </c>
    </row>
    <row r="232">
      <c r="P232" s="99" t="s">
        <v>2514</v>
      </c>
      <c r="Q232" s="41" t="s">
        <v>2470</v>
      </c>
      <c r="R232" s="41" t="s">
        <v>2466</v>
      </c>
      <c r="T232" s="41" t="s">
        <v>2287</v>
      </c>
      <c r="V232" s="99" t="s">
        <v>2515</v>
      </c>
      <c r="W232" s="41" t="s">
        <v>2516</v>
      </c>
      <c r="X232" s="41" t="s">
        <v>2116</v>
      </c>
      <c r="Y232" s="41">
        <v>5.7</v>
      </c>
      <c r="Z232" s="36" t="s">
        <v>2093</v>
      </c>
    </row>
    <row r="233">
      <c r="P233" s="99" t="s">
        <v>2517</v>
      </c>
      <c r="Q233" s="41" t="s">
        <v>2478</v>
      </c>
      <c r="S233" s="41">
        <v>0.255</v>
      </c>
      <c r="T233" s="36" t="s">
        <v>2093</v>
      </c>
      <c r="V233" s="99" t="s">
        <v>2518</v>
      </c>
      <c r="W233" s="41" t="s">
        <v>2519</v>
      </c>
      <c r="X233" s="41" t="s">
        <v>2153</v>
      </c>
      <c r="Y233" s="41">
        <v>0.09</v>
      </c>
      <c r="Z233" s="36" t="s">
        <v>2093</v>
      </c>
    </row>
    <row r="234">
      <c r="V234" s="99" t="s">
        <v>2520</v>
      </c>
      <c r="W234" s="41" t="s">
        <v>2521</v>
      </c>
      <c r="X234" s="41" t="s">
        <v>2153</v>
      </c>
      <c r="Y234" s="41">
        <v>0.19</v>
      </c>
      <c r="Z234" s="41" t="s">
        <v>2110</v>
      </c>
    </row>
    <row r="235">
      <c r="V235" s="99" t="s">
        <v>2522</v>
      </c>
      <c r="W235" s="41" t="s">
        <v>2523</v>
      </c>
      <c r="X235" s="41" t="s">
        <v>2153</v>
      </c>
      <c r="Y235" s="41">
        <v>0.1</v>
      </c>
      <c r="Z235" s="41" t="s">
        <v>2287</v>
      </c>
    </row>
    <row r="236">
      <c r="V236" s="99" t="s">
        <v>2524</v>
      </c>
      <c r="W236" s="41" t="s">
        <v>2525</v>
      </c>
      <c r="X236" s="41" t="s">
        <v>2153</v>
      </c>
      <c r="Z236" s="36" t="s">
        <v>2093</v>
      </c>
    </row>
    <row r="237">
      <c r="V237" s="99" t="s">
        <v>2526</v>
      </c>
      <c r="W237" s="41" t="s">
        <v>2527</v>
      </c>
      <c r="Z237" s="41" t="s">
        <v>2528</v>
      </c>
    </row>
    <row r="238">
      <c r="V238" s="99" t="s">
        <v>2529</v>
      </c>
      <c r="W238" s="41" t="s">
        <v>2530</v>
      </c>
      <c r="Z238" s="41" t="s">
        <v>2327</v>
      </c>
    </row>
    <row r="244">
      <c r="J244" s="36" t="s">
        <v>87</v>
      </c>
      <c r="P244" s="36" t="s">
        <v>2531</v>
      </c>
      <c r="V244" s="36" t="s">
        <v>95</v>
      </c>
    </row>
    <row r="245">
      <c r="J245" s="36" t="s">
        <v>2042</v>
      </c>
      <c r="K245" s="36" t="s">
        <v>7</v>
      </c>
      <c r="L245" s="36" t="s">
        <v>2043</v>
      </c>
      <c r="M245" s="36" t="s">
        <v>2044</v>
      </c>
      <c r="N245" s="36" t="s">
        <v>2197</v>
      </c>
      <c r="P245" s="36" t="s">
        <v>2042</v>
      </c>
      <c r="Q245" s="36" t="s">
        <v>7</v>
      </c>
      <c r="R245" s="36" t="s">
        <v>2043</v>
      </c>
      <c r="S245" s="36" t="s">
        <v>2044</v>
      </c>
      <c r="T245" s="36" t="s">
        <v>2197</v>
      </c>
      <c r="V245" s="36" t="s">
        <v>2042</v>
      </c>
      <c r="W245" s="36" t="s">
        <v>7</v>
      </c>
      <c r="X245" s="36" t="s">
        <v>2043</v>
      </c>
      <c r="Y245" s="36" t="s">
        <v>2044</v>
      </c>
      <c r="Z245" s="36" t="s">
        <v>2197</v>
      </c>
    </row>
    <row r="246">
      <c r="J246" s="99" t="s">
        <v>2532</v>
      </c>
      <c r="K246" s="41" t="s">
        <v>2533</v>
      </c>
      <c r="L246" s="41" t="s">
        <v>2153</v>
      </c>
      <c r="M246" s="41">
        <v>0.17</v>
      </c>
      <c r="N246" s="41" t="s">
        <v>2050</v>
      </c>
      <c r="P246" s="99" t="s">
        <v>2534</v>
      </c>
      <c r="Q246" s="41" t="s">
        <v>2535</v>
      </c>
      <c r="R246" s="41" t="s">
        <v>2536</v>
      </c>
      <c r="S246" s="41">
        <v>0.17</v>
      </c>
      <c r="T246" s="41" t="s">
        <v>2432</v>
      </c>
      <c r="V246" s="99" t="s">
        <v>2537</v>
      </c>
      <c r="W246" s="41" t="s">
        <v>2538</v>
      </c>
      <c r="Y246" s="41" t="s">
        <v>2062</v>
      </c>
      <c r="Z246" s="108" t="s">
        <v>2539</v>
      </c>
    </row>
    <row r="247">
      <c r="J247" s="99" t="s">
        <v>2540</v>
      </c>
      <c r="K247" s="41" t="s">
        <v>2541</v>
      </c>
      <c r="L247" s="41" t="s">
        <v>2153</v>
      </c>
      <c r="M247" s="41">
        <v>0.14</v>
      </c>
      <c r="N247" s="36" t="s">
        <v>2093</v>
      </c>
      <c r="P247" s="99" t="s">
        <v>2542</v>
      </c>
      <c r="Q247" s="41" t="s">
        <v>2543</v>
      </c>
      <c r="R247" s="41" t="s">
        <v>2536</v>
      </c>
      <c r="S247" s="41">
        <v>0.19</v>
      </c>
      <c r="T247" s="41" t="s">
        <v>2110</v>
      </c>
      <c r="V247" s="99" t="s">
        <v>2544</v>
      </c>
      <c r="W247" s="41" t="s">
        <v>2545</v>
      </c>
      <c r="Y247" s="41" t="s">
        <v>2062</v>
      </c>
      <c r="Z247" s="108" t="s">
        <v>2539</v>
      </c>
    </row>
    <row r="248">
      <c r="J248" s="99" t="s">
        <v>2546</v>
      </c>
      <c r="K248" s="41" t="s">
        <v>2547</v>
      </c>
      <c r="L248" s="41" t="s">
        <v>2116</v>
      </c>
      <c r="M248" s="41">
        <v>10.0</v>
      </c>
      <c r="N248" s="36" t="s">
        <v>2093</v>
      </c>
      <c r="P248" s="99" t="s">
        <v>2548</v>
      </c>
      <c r="Q248" s="41" t="s">
        <v>2549</v>
      </c>
      <c r="S248" s="41" t="s">
        <v>2550</v>
      </c>
      <c r="T248" s="41" t="s">
        <v>2287</v>
      </c>
      <c r="V248" s="99" t="s">
        <v>2551</v>
      </c>
      <c r="W248" s="41" t="s">
        <v>2552</v>
      </c>
      <c r="Y248" s="41" t="s">
        <v>2062</v>
      </c>
      <c r="Z248" s="108" t="s">
        <v>2539</v>
      </c>
    </row>
    <row r="249">
      <c r="J249" s="99" t="s">
        <v>2553</v>
      </c>
      <c r="K249" s="41" t="s">
        <v>2554</v>
      </c>
      <c r="L249" s="41" t="s">
        <v>2153</v>
      </c>
      <c r="M249" s="41">
        <v>0.17</v>
      </c>
      <c r="N249" s="41" t="s">
        <v>2110</v>
      </c>
      <c r="P249" s="99" t="s">
        <v>2555</v>
      </c>
      <c r="Q249" s="41" t="s">
        <v>2556</v>
      </c>
      <c r="R249" s="41" t="s">
        <v>2153</v>
      </c>
      <c r="S249" s="41">
        <v>0.0</v>
      </c>
      <c r="T249" s="41" t="s">
        <v>2327</v>
      </c>
      <c r="V249" s="99" t="s">
        <v>2557</v>
      </c>
      <c r="W249" s="41" t="s">
        <v>2558</v>
      </c>
      <c r="Y249" s="41" t="s">
        <v>2062</v>
      </c>
      <c r="Z249" s="108" t="s">
        <v>2539</v>
      </c>
    </row>
    <row r="250">
      <c r="J250" s="99" t="s">
        <v>2559</v>
      </c>
      <c r="K250" s="41" t="s">
        <v>2560</v>
      </c>
      <c r="L250" s="41" t="s">
        <v>2153</v>
      </c>
      <c r="M250" s="41">
        <v>0.14</v>
      </c>
      <c r="N250" s="36" t="s">
        <v>2093</v>
      </c>
      <c r="P250" s="99" t="s">
        <v>2561</v>
      </c>
      <c r="Q250" s="111" t="s">
        <v>2562</v>
      </c>
      <c r="R250" s="41" t="s">
        <v>2563</v>
      </c>
      <c r="S250" s="41">
        <v>0.2</v>
      </c>
      <c r="V250" s="99" t="s">
        <v>2564</v>
      </c>
      <c r="W250" s="41" t="s">
        <v>2565</v>
      </c>
      <c r="Y250" s="41" t="s">
        <v>2062</v>
      </c>
      <c r="Z250" s="108" t="s">
        <v>2539</v>
      </c>
    </row>
    <row r="251">
      <c r="J251" s="99" t="s">
        <v>2566</v>
      </c>
      <c r="K251" s="41" t="s">
        <v>2567</v>
      </c>
      <c r="L251" s="41" t="s">
        <v>2153</v>
      </c>
      <c r="M251" s="41">
        <v>0.08</v>
      </c>
      <c r="N251" s="41" t="s">
        <v>2327</v>
      </c>
      <c r="P251" s="99" t="s">
        <v>2568</v>
      </c>
      <c r="Q251" s="111" t="s">
        <v>2569</v>
      </c>
      <c r="R251" s="41" t="s">
        <v>2563</v>
      </c>
      <c r="S251" s="41">
        <v>0.3</v>
      </c>
      <c r="V251" s="99" t="s">
        <v>2570</v>
      </c>
      <c r="W251" s="41" t="s">
        <v>2571</v>
      </c>
      <c r="Y251" s="41" t="s">
        <v>2062</v>
      </c>
      <c r="Z251" s="108" t="s">
        <v>2539</v>
      </c>
    </row>
    <row r="252">
      <c r="J252" s="99" t="s">
        <v>2572</v>
      </c>
      <c r="K252" s="41" t="s">
        <v>2573</v>
      </c>
      <c r="L252" s="41" t="s">
        <v>2153</v>
      </c>
      <c r="M252" s="41">
        <v>0.0561</v>
      </c>
      <c r="N252" s="41" t="s">
        <v>2227</v>
      </c>
      <c r="V252" s="99" t="s">
        <v>2574</v>
      </c>
      <c r="W252" s="41" t="s">
        <v>2575</v>
      </c>
      <c r="Y252" s="41" t="s">
        <v>2062</v>
      </c>
      <c r="Z252" s="108" t="s">
        <v>2539</v>
      </c>
    </row>
    <row r="253">
      <c r="V253" s="99" t="s">
        <v>2576</v>
      </c>
      <c r="W253" s="41" t="s">
        <v>2577</v>
      </c>
      <c r="Y253" s="41" t="s">
        <v>2062</v>
      </c>
      <c r="Z253" s="108" t="s">
        <v>2539</v>
      </c>
    </row>
    <row r="254">
      <c r="V254" s="99" t="s">
        <v>2578</v>
      </c>
      <c r="W254" s="41" t="s">
        <v>2579</v>
      </c>
      <c r="Y254" s="41" t="s">
        <v>2062</v>
      </c>
      <c r="Z254" s="108" t="s">
        <v>2539</v>
      </c>
    </row>
    <row r="255">
      <c r="V255" s="99" t="s">
        <v>2580</v>
      </c>
      <c r="W255" s="41" t="s">
        <v>2581</v>
      </c>
      <c r="X255" s="41" t="s">
        <v>2081</v>
      </c>
      <c r="Y255" s="41" t="s">
        <v>2062</v>
      </c>
      <c r="Z255" s="108" t="s">
        <v>2539</v>
      </c>
    </row>
    <row r="256">
      <c r="V256" s="99" t="s">
        <v>2582</v>
      </c>
      <c r="W256" s="41" t="s">
        <v>2583</v>
      </c>
      <c r="Y256" s="41" t="s">
        <v>2062</v>
      </c>
      <c r="Z256" s="108" t="s">
        <v>2539</v>
      </c>
    </row>
    <row r="262">
      <c r="J262" s="36" t="s">
        <v>104</v>
      </c>
      <c r="P262" s="36" t="s">
        <v>109</v>
      </c>
      <c r="V262" s="36" t="s">
        <v>113</v>
      </c>
    </row>
    <row r="263">
      <c r="J263" s="36" t="s">
        <v>2042</v>
      </c>
      <c r="K263" s="36" t="s">
        <v>7</v>
      </c>
      <c r="L263" s="36" t="s">
        <v>2043</v>
      </c>
      <c r="M263" s="36" t="s">
        <v>2044</v>
      </c>
      <c r="N263" s="36" t="s">
        <v>2197</v>
      </c>
      <c r="P263" s="36" t="s">
        <v>2042</v>
      </c>
      <c r="Q263" s="36" t="s">
        <v>7</v>
      </c>
      <c r="R263" s="36" t="s">
        <v>2043</v>
      </c>
      <c r="S263" s="36" t="s">
        <v>2044</v>
      </c>
      <c r="T263" s="36" t="s">
        <v>2197</v>
      </c>
      <c r="V263" s="36" t="s">
        <v>2042</v>
      </c>
      <c r="W263" s="36" t="s">
        <v>7</v>
      </c>
      <c r="X263" s="36" t="s">
        <v>2043</v>
      </c>
      <c r="Y263" s="36" t="s">
        <v>2044</v>
      </c>
      <c r="Z263" s="36" t="s">
        <v>2197</v>
      </c>
    </row>
    <row r="264">
      <c r="J264" s="99" t="s">
        <v>2584</v>
      </c>
      <c r="K264" s="41" t="s">
        <v>2585</v>
      </c>
      <c r="M264" s="41">
        <v>1.43</v>
      </c>
      <c r="N264" s="108" t="s">
        <v>2065</v>
      </c>
      <c r="P264" s="99" t="s">
        <v>2586</v>
      </c>
      <c r="Q264" s="41" t="s">
        <v>2587</v>
      </c>
      <c r="R264" s="41" t="s">
        <v>2172</v>
      </c>
      <c r="T264" s="36" t="s">
        <v>2093</v>
      </c>
      <c r="V264" s="99" t="s">
        <v>2588</v>
      </c>
      <c r="W264" s="41" t="s">
        <v>2589</v>
      </c>
      <c r="X264" s="41" t="s">
        <v>2120</v>
      </c>
      <c r="Y264" s="41">
        <v>0.15</v>
      </c>
      <c r="Z264" s="41" t="s">
        <v>2432</v>
      </c>
    </row>
    <row r="265">
      <c r="J265" s="99" t="s">
        <v>2590</v>
      </c>
      <c r="K265" s="41" t="s">
        <v>2591</v>
      </c>
      <c r="M265" s="41">
        <v>11.35</v>
      </c>
      <c r="N265" s="108" t="s">
        <v>2065</v>
      </c>
      <c r="P265" s="99" t="s">
        <v>2592</v>
      </c>
      <c r="Q265" s="41" t="s">
        <v>2593</v>
      </c>
      <c r="S265" s="41">
        <v>0.14</v>
      </c>
      <c r="T265" s="41" t="s">
        <v>2050</v>
      </c>
      <c r="V265" s="99" t="s">
        <v>2594</v>
      </c>
      <c r="W265" s="41" t="s">
        <v>2595</v>
      </c>
      <c r="X265" s="41" t="s">
        <v>2120</v>
      </c>
      <c r="Z265" s="36" t="s">
        <v>2093</v>
      </c>
    </row>
    <row r="266">
      <c r="J266" s="99" t="s">
        <v>2596</v>
      </c>
      <c r="K266" s="41" t="s">
        <v>2597</v>
      </c>
      <c r="M266" s="41">
        <v>3.88</v>
      </c>
      <c r="N266" s="108" t="s">
        <v>2065</v>
      </c>
      <c r="P266" s="99" t="s">
        <v>2598</v>
      </c>
      <c r="Q266" s="41" t="s">
        <v>2599</v>
      </c>
      <c r="S266" s="41">
        <v>0.14</v>
      </c>
      <c r="T266" s="41" t="s">
        <v>2110</v>
      </c>
      <c r="V266" s="99" t="s">
        <v>2600</v>
      </c>
      <c r="W266" s="41" t="s">
        <v>2601</v>
      </c>
      <c r="X266" s="41" t="s">
        <v>2120</v>
      </c>
      <c r="Y266" s="41">
        <v>0.17</v>
      </c>
      <c r="Z266" s="41" t="s">
        <v>2110</v>
      </c>
    </row>
    <row r="267">
      <c r="J267" s="99" t="s">
        <v>2602</v>
      </c>
      <c r="K267" s="100" t="s">
        <v>2603</v>
      </c>
      <c r="N267" s="108" t="s">
        <v>2065</v>
      </c>
      <c r="P267" s="99" t="s">
        <v>2604</v>
      </c>
      <c r="Q267" s="100" t="s">
        <v>2605</v>
      </c>
      <c r="S267" s="41">
        <v>0.28</v>
      </c>
      <c r="T267" s="41" t="s">
        <v>2110</v>
      </c>
      <c r="V267" s="99" t="s">
        <v>2606</v>
      </c>
      <c r="W267" s="41" t="s">
        <v>2607</v>
      </c>
      <c r="Y267" s="41" t="s">
        <v>2608</v>
      </c>
      <c r="Z267" s="41" t="s">
        <v>2287</v>
      </c>
    </row>
    <row r="268">
      <c r="J268" s="99" t="s">
        <v>2609</v>
      </c>
      <c r="K268" s="41" t="s">
        <v>2610</v>
      </c>
      <c r="N268" s="108" t="s">
        <v>2065</v>
      </c>
      <c r="P268" s="99" t="s">
        <v>2611</v>
      </c>
      <c r="Q268" s="41" t="s">
        <v>2612</v>
      </c>
      <c r="S268" s="41">
        <v>0.28</v>
      </c>
      <c r="T268" s="41" t="s">
        <v>2110</v>
      </c>
      <c r="V268" s="99" t="s">
        <v>2613</v>
      </c>
      <c r="W268" s="41" t="s">
        <v>2614</v>
      </c>
      <c r="Y268" s="41">
        <v>0.055</v>
      </c>
    </row>
    <row r="269">
      <c r="J269" s="99" t="s">
        <v>2615</v>
      </c>
      <c r="K269" s="41" t="s">
        <v>2616</v>
      </c>
      <c r="M269" s="41">
        <v>1.5</v>
      </c>
      <c r="N269" s="108" t="s">
        <v>2065</v>
      </c>
      <c r="P269" s="99" t="s">
        <v>2617</v>
      </c>
      <c r="Q269" s="41" t="s">
        <v>2618</v>
      </c>
      <c r="R269" s="41" t="s">
        <v>2153</v>
      </c>
      <c r="S269" s="41">
        <v>0.03</v>
      </c>
      <c r="T269" s="41" t="s">
        <v>2327</v>
      </c>
      <c r="V269" s="99" t="s">
        <v>2619</v>
      </c>
      <c r="W269" s="41" t="s">
        <v>2620</v>
      </c>
      <c r="X269" s="41" t="s">
        <v>2120</v>
      </c>
      <c r="Y269" s="41">
        <v>0.03</v>
      </c>
      <c r="Z269" s="36" t="s">
        <v>2093</v>
      </c>
    </row>
    <row r="270">
      <c r="J270" s="99" t="s">
        <v>2621</v>
      </c>
      <c r="K270" s="41" t="s">
        <v>2622</v>
      </c>
      <c r="M270" s="41">
        <v>0.25</v>
      </c>
      <c r="N270" s="108" t="s">
        <v>2065</v>
      </c>
      <c r="P270" s="99" t="s">
        <v>2623</v>
      </c>
      <c r="Q270" s="100" t="s">
        <v>2624</v>
      </c>
      <c r="R270" s="41" t="s">
        <v>2153</v>
      </c>
      <c r="S270" s="41">
        <v>0.005</v>
      </c>
      <c r="T270" s="36" t="s">
        <v>2093</v>
      </c>
      <c r="V270" s="99" t="s">
        <v>2625</v>
      </c>
      <c r="W270" s="41" t="s">
        <v>2626</v>
      </c>
      <c r="X270" s="41" t="s">
        <v>2120</v>
      </c>
      <c r="Y270" s="41">
        <v>0.0</v>
      </c>
      <c r="Z270" s="36" t="s">
        <v>2093</v>
      </c>
    </row>
    <row r="271">
      <c r="J271" s="99" t="s">
        <v>2627</v>
      </c>
      <c r="K271" s="41" t="s">
        <v>2628</v>
      </c>
      <c r="M271" s="41">
        <v>0.3</v>
      </c>
      <c r="N271" s="108" t="s">
        <v>2065</v>
      </c>
      <c r="P271" s="99" t="s">
        <v>2629</v>
      </c>
      <c r="Q271" s="41" t="s">
        <v>2630</v>
      </c>
      <c r="R271" s="41" t="s">
        <v>2631</v>
      </c>
      <c r="S271" s="41">
        <v>0.06</v>
      </c>
      <c r="T271" s="41" t="s">
        <v>2327</v>
      </c>
      <c r="V271" s="99" t="s">
        <v>2632</v>
      </c>
      <c r="W271" s="41" t="s">
        <v>2633</v>
      </c>
      <c r="Y271" s="41">
        <v>0.085</v>
      </c>
      <c r="Z271" s="41"/>
    </row>
    <row r="272">
      <c r="J272" s="99" t="s">
        <v>2634</v>
      </c>
      <c r="K272" s="41" t="s">
        <v>2635</v>
      </c>
      <c r="M272" s="41">
        <v>0.4</v>
      </c>
      <c r="N272" s="108" t="s">
        <v>2065</v>
      </c>
      <c r="P272" s="99" t="s">
        <v>2636</v>
      </c>
      <c r="Q272" s="41" t="s">
        <v>2637</v>
      </c>
      <c r="S272" s="41">
        <v>0.083</v>
      </c>
      <c r="T272" s="41" t="s">
        <v>2227</v>
      </c>
      <c r="V272" s="99" t="s">
        <v>2638</v>
      </c>
      <c r="W272" s="41" t="s">
        <v>2639</v>
      </c>
      <c r="X272" s="41" t="s">
        <v>2120</v>
      </c>
      <c r="Y272" s="41">
        <v>0.06</v>
      </c>
      <c r="Z272" s="36" t="s">
        <v>2093</v>
      </c>
    </row>
    <row r="273">
      <c r="J273" s="99" t="s">
        <v>2640</v>
      </c>
      <c r="K273" s="41" t="s">
        <v>2641</v>
      </c>
      <c r="M273" s="41">
        <v>1.5</v>
      </c>
      <c r="N273" s="108" t="s">
        <v>2065</v>
      </c>
      <c r="P273" s="99" t="s">
        <v>2642</v>
      </c>
      <c r="Q273" s="41" t="s">
        <v>2643</v>
      </c>
      <c r="S273" s="41">
        <v>0.14</v>
      </c>
      <c r="T273" s="41" t="s">
        <v>2227</v>
      </c>
      <c r="V273" s="99" t="s">
        <v>2644</v>
      </c>
      <c r="W273" s="41" t="s">
        <v>2645</v>
      </c>
      <c r="X273" s="41" t="s">
        <v>2120</v>
      </c>
      <c r="Y273" s="41">
        <v>0.0</v>
      </c>
      <c r="Z273" s="36" t="s">
        <v>2093</v>
      </c>
    </row>
    <row r="274">
      <c r="J274" s="99" t="s">
        <v>2646</v>
      </c>
      <c r="K274" s="41" t="s">
        <v>2647</v>
      </c>
      <c r="M274" s="41">
        <v>1.5</v>
      </c>
      <c r="N274" s="108" t="s">
        <v>2065</v>
      </c>
      <c r="P274" s="99" t="s">
        <v>2648</v>
      </c>
      <c r="Q274" s="41" t="s">
        <v>2649</v>
      </c>
      <c r="R274" s="41" t="s">
        <v>2650</v>
      </c>
      <c r="S274" s="41">
        <v>0.7</v>
      </c>
      <c r="V274" s="99" t="s">
        <v>2651</v>
      </c>
      <c r="W274" s="41" t="s">
        <v>2589</v>
      </c>
      <c r="X274" s="41" t="s">
        <v>2652</v>
      </c>
      <c r="Y274" s="41">
        <v>0.18</v>
      </c>
      <c r="Z274" s="41"/>
    </row>
    <row r="275">
      <c r="J275" s="99" t="s">
        <v>2653</v>
      </c>
      <c r="K275" s="41" t="s">
        <v>2654</v>
      </c>
      <c r="N275" s="108" t="s">
        <v>2065</v>
      </c>
      <c r="P275" s="99" t="s">
        <v>2655</v>
      </c>
      <c r="Q275" s="41" t="s">
        <v>2656</v>
      </c>
      <c r="R275" s="41" t="s">
        <v>2657</v>
      </c>
      <c r="S275" s="41">
        <v>700.0</v>
      </c>
      <c r="V275" s="99" t="s">
        <v>2658</v>
      </c>
      <c r="W275" s="41" t="s">
        <v>2659</v>
      </c>
      <c r="X275" s="41" t="s">
        <v>2652</v>
      </c>
      <c r="Y275" s="41">
        <v>0.13</v>
      </c>
      <c r="Z275" s="41"/>
    </row>
    <row r="276">
      <c r="J276" s="99" t="s">
        <v>2660</v>
      </c>
      <c r="K276" s="41" t="s">
        <v>2661</v>
      </c>
      <c r="M276" s="41">
        <v>0.87</v>
      </c>
      <c r="N276" s="108" t="s">
        <v>2065</v>
      </c>
      <c r="P276" s="99" t="s">
        <v>2662</v>
      </c>
      <c r="Q276" s="41" t="s">
        <v>2663</v>
      </c>
      <c r="R276" s="41" t="s">
        <v>2657</v>
      </c>
      <c r="S276" s="41">
        <v>70.0</v>
      </c>
      <c r="V276" s="99" t="s">
        <v>2664</v>
      </c>
      <c r="W276" s="41" t="s">
        <v>2665</v>
      </c>
      <c r="X276" s="41" t="s">
        <v>2652</v>
      </c>
      <c r="Y276" s="41">
        <v>0.35</v>
      </c>
      <c r="Z276" s="41"/>
    </row>
    <row r="277">
      <c r="J277" s="99" t="s">
        <v>2666</v>
      </c>
      <c r="K277" s="41" t="s">
        <v>2667</v>
      </c>
      <c r="M277" s="41">
        <v>9.0</v>
      </c>
      <c r="N277" s="108" t="s">
        <v>2065</v>
      </c>
      <c r="P277" s="99" t="s">
        <v>2668</v>
      </c>
      <c r="Q277" s="41" t="s">
        <v>2669</v>
      </c>
      <c r="R277" s="41" t="s">
        <v>2670</v>
      </c>
      <c r="S277" s="41">
        <v>4.0</v>
      </c>
      <c r="V277" s="99" t="s">
        <v>2671</v>
      </c>
      <c r="W277" s="41" t="s">
        <v>2672</v>
      </c>
      <c r="X277" s="41" t="s">
        <v>2652</v>
      </c>
      <c r="Y277" s="41">
        <v>0.04</v>
      </c>
      <c r="Z277" s="41"/>
    </row>
    <row r="278">
      <c r="J278" s="99" t="s">
        <v>2673</v>
      </c>
      <c r="K278" s="41" t="s">
        <v>2674</v>
      </c>
      <c r="M278" s="41">
        <v>16.0</v>
      </c>
      <c r="N278" s="108" t="s">
        <v>2065</v>
      </c>
      <c r="P278" s="99" t="s">
        <v>2675</v>
      </c>
      <c r="Q278" s="41" t="s">
        <v>2676</v>
      </c>
      <c r="R278" s="41" t="s">
        <v>2652</v>
      </c>
      <c r="S278" s="41">
        <v>3.2</v>
      </c>
      <c r="V278" s="99" t="s">
        <v>2677</v>
      </c>
      <c r="W278" s="41" t="s">
        <v>2678</v>
      </c>
      <c r="X278" s="41" t="s">
        <v>2563</v>
      </c>
      <c r="Y278" s="41">
        <v>0.0</v>
      </c>
      <c r="Z278" s="41"/>
    </row>
    <row r="279">
      <c r="J279" s="99" t="s">
        <v>2679</v>
      </c>
      <c r="K279" s="41" t="s">
        <v>2680</v>
      </c>
      <c r="M279" s="41">
        <v>4.0</v>
      </c>
      <c r="N279" s="108" t="s">
        <v>2065</v>
      </c>
      <c r="P279" s="99" t="s">
        <v>2681</v>
      </c>
      <c r="Q279" s="41" t="s">
        <v>2682</v>
      </c>
      <c r="R279" s="41" t="s">
        <v>2652</v>
      </c>
      <c r="S279" s="41">
        <v>0.77</v>
      </c>
      <c r="V279" s="99" t="s">
        <v>2683</v>
      </c>
      <c r="W279" s="41" t="s">
        <v>2684</v>
      </c>
      <c r="X279" s="41" t="s">
        <v>2563</v>
      </c>
      <c r="Y279" s="41">
        <v>0.6</v>
      </c>
      <c r="Z279" s="41"/>
    </row>
    <row r="280">
      <c r="J280" s="99" t="s">
        <v>2685</v>
      </c>
      <c r="K280" s="41" t="s">
        <v>2686</v>
      </c>
      <c r="L280" s="41" t="s">
        <v>2652</v>
      </c>
      <c r="M280" s="41">
        <v>0.16</v>
      </c>
      <c r="N280" s="108" t="s">
        <v>2065</v>
      </c>
      <c r="P280" s="99" t="s">
        <v>2687</v>
      </c>
      <c r="Q280" s="41" t="s">
        <v>2688</v>
      </c>
      <c r="R280" s="41" t="s">
        <v>2652</v>
      </c>
      <c r="S280" s="41">
        <v>50.0</v>
      </c>
      <c r="V280" s="99" t="s">
        <v>2689</v>
      </c>
      <c r="W280" s="41" t="s">
        <v>2690</v>
      </c>
      <c r="X280" s="41" t="s">
        <v>2563</v>
      </c>
      <c r="Y280" s="41">
        <v>0.8</v>
      </c>
      <c r="Z280" s="41"/>
    </row>
    <row r="281">
      <c r="P281" s="99" t="s">
        <v>2691</v>
      </c>
      <c r="Q281" s="41" t="s">
        <v>2692</v>
      </c>
      <c r="R281" s="41" t="s">
        <v>2652</v>
      </c>
      <c r="S281" s="41">
        <v>25.0</v>
      </c>
      <c r="V281" s="99" t="s">
        <v>2693</v>
      </c>
      <c r="W281" s="41" t="s">
        <v>2694</v>
      </c>
      <c r="X281" s="41" t="s">
        <v>2563</v>
      </c>
      <c r="Y281" s="41">
        <v>0.9</v>
      </c>
      <c r="Z281" s="41"/>
    </row>
    <row r="287">
      <c r="J287" s="36" t="s">
        <v>116</v>
      </c>
      <c r="P287" s="36" t="s">
        <v>120</v>
      </c>
      <c r="V287" s="36" t="s">
        <v>123</v>
      </c>
    </row>
    <row r="288">
      <c r="J288" s="36" t="s">
        <v>2042</v>
      </c>
      <c r="K288" s="36" t="s">
        <v>7</v>
      </c>
      <c r="L288" s="36" t="s">
        <v>2043</v>
      </c>
      <c r="M288" s="36" t="s">
        <v>2044</v>
      </c>
      <c r="N288" s="36" t="s">
        <v>2197</v>
      </c>
      <c r="P288" s="36" t="s">
        <v>2042</v>
      </c>
      <c r="Q288" s="36" t="s">
        <v>7</v>
      </c>
      <c r="R288" s="36" t="s">
        <v>2043</v>
      </c>
      <c r="S288" s="36" t="s">
        <v>2044</v>
      </c>
      <c r="T288" s="36" t="s">
        <v>2197</v>
      </c>
      <c r="V288" s="36" t="s">
        <v>2042</v>
      </c>
      <c r="W288" s="36" t="s">
        <v>7</v>
      </c>
      <c r="X288" s="36" t="s">
        <v>2043</v>
      </c>
      <c r="Y288" s="36" t="s">
        <v>2044</v>
      </c>
      <c r="Z288" s="36" t="s">
        <v>2197</v>
      </c>
    </row>
    <row r="289">
      <c r="J289" s="99" t="s">
        <v>2695</v>
      </c>
      <c r="K289" s="41" t="s">
        <v>2696</v>
      </c>
      <c r="L289" s="41" t="s">
        <v>2172</v>
      </c>
      <c r="N289" s="36" t="s">
        <v>2093</v>
      </c>
      <c r="P289" s="99" t="s">
        <v>2697</v>
      </c>
      <c r="Q289" s="41" t="s">
        <v>2698</v>
      </c>
      <c r="V289" s="99" t="s">
        <v>2699</v>
      </c>
      <c r="W289" s="41" t="s">
        <v>2700</v>
      </c>
      <c r="X289" s="41" t="s">
        <v>2172</v>
      </c>
    </row>
    <row r="290">
      <c r="J290" s="99" t="s">
        <v>2701</v>
      </c>
      <c r="K290" s="41" t="s">
        <v>2702</v>
      </c>
      <c r="M290" s="41">
        <v>0.14</v>
      </c>
      <c r="N290" s="41" t="s">
        <v>2050</v>
      </c>
      <c r="P290" s="99" t="s">
        <v>2703</v>
      </c>
      <c r="Q290" s="41" t="s">
        <v>2704</v>
      </c>
      <c r="R290" s="41" t="s">
        <v>2120</v>
      </c>
      <c r="S290" s="41">
        <v>0.2</v>
      </c>
      <c r="T290" s="41" t="s">
        <v>2432</v>
      </c>
      <c r="V290" s="99" t="s">
        <v>2705</v>
      </c>
      <c r="W290" s="41" t="s">
        <v>2706</v>
      </c>
      <c r="Y290" s="41">
        <v>0.3</v>
      </c>
      <c r="Z290" s="41"/>
    </row>
    <row r="291">
      <c r="J291" s="99" t="s">
        <v>2707</v>
      </c>
      <c r="K291" s="41" t="s">
        <v>2708</v>
      </c>
      <c r="M291" s="41">
        <v>0.14</v>
      </c>
      <c r="N291" s="41" t="s">
        <v>2110</v>
      </c>
      <c r="P291" s="99" t="s">
        <v>2709</v>
      </c>
      <c r="Q291" s="41" t="s">
        <v>2710</v>
      </c>
      <c r="R291" s="41" t="s">
        <v>2120</v>
      </c>
      <c r="S291" s="41" t="s">
        <v>2062</v>
      </c>
      <c r="T291" s="36" t="s">
        <v>2093</v>
      </c>
      <c r="V291" s="99" t="s">
        <v>2711</v>
      </c>
      <c r="W291" s="41" t="s">
        <v>2712</v>
      </c>
      <c r="Y291" s="41">
        <v>0.3</v>
      </c>
      <c r="Z291" s="41"/>
    </row>
    <row r="292">
      <c r="J292" s="99" t="s">
        <v>2713</v>
      </c>
      <c r="K292" s="41" t="s">
        <v>2714</v>
      </c>
      <c r="M292" s="41">
        <v>0.28</v>
      </c>
      <c r="N292" s="41" t="s">
        <v>2110</v>
      </c>
      <c r="P292" s="99" t="s">
        <v>2715</v>
      </c>
      <c r="Q292" s="41" t="s">
        <v>2716</v>
      </c>
      <c r="R292" s="41" t="s">
        <v>2120</v>
      </c>
      <c r="S292" s="41" t="s">
        <v>2062</v>
      </c>
      <c r="T292" s="36" t="s">
        <v>2093</v>
      </c>
      <c r="V292" s="99" t="s">
        <v>2717</v>
      </c>
      <c r="W292" s="100" t="s">
        <v>2718</v>
      </c>
      <c r="Y292" s="41" t="s">
        <v>2062</v>
      </c>
      <c r="Z292" s="41"/>
    </row>
    <row r="293">
      <c r="J293" s="99" t="s">
        <v>2719</v>
      </c>
      <c r="K293" s="41" t="s">
        <v>2720</v>
      </c>
      <c r="M293" s="41">
        <v>0.28</v>
      </c>
      <c r="N293" s="41" t="s">
        <v>2110</v>
      </c>
      <c r="P293" s="99" t="s">
        <v>2721</v>
      </c>
      <c r="Q293" s="41" t="s">
        <v>2722</v>
      </c>
      <c r="R293" s="41" t="s">
        <v>2120</v>
      </c>
      <c r="T293" s="36" t="s">
        <v>2093</v>
      </c>
      <c r="V293" s="99" t="s">
        <v>2723</v>
      </c>
      <c r="W293" s="41" t="s">
        <v>2724</v>
      </c>
      <c r="Y293" s="41" t="s">
        <v>2062</v>
      </c>
      <c r="Z293" s="41"/>
    </row>
    <row r="294">
      <c r="J294" s="99" t="s">
        <v>2725</v>
      </c>
      <c r="K294" s="41" t="s">
        <v>2726</v>
      </c>
      <c r="L294" s="41" t="s">
        <v>2163</v>
      </c>
      <c r="M294" s="41">
        <v>0.145</v>
      </c>
      <c r="P294" s="99" t="s">
        <v>2727</v>
      </c>
      <c r="Q294" s="41" t="s">
        <v>2728</v>
      </c>
      <c r="R294" s="41" t="s">
        <v>2120</v>
      </c>
      <c r="S294" s="41" t="s">
        <v>2062</v>
      </c>
      <c r="T294" s="36" t="s">
        <v>2093</v>
      </c>
      <c r="V294" s="99" t="s">
        <v>2729</v>
      </c>
      <c r="W294" s="100" t="s">
        <v>2730</v>
      </c>
      <c r="Y294" s="41">
        <v>0.4</v>
      </c>
      <c r="Z294" s="41"/>
    </row>
    <row r="295">
      <c r="J295" s="99" t="s">
        <v>2731</v>
      </c>
      <c r="K295" s="41" t="s">
        <v>2732</v>
      </c>
      <c r="L295" s="41" t="s">
        <v>2631</v>
      </c>
      <c r="M295" s="41">
        <v>0.055</v>
      </c>
      <c r="N295" s="41" t="s">
        <v>2327</v>
      </c>
      <c r="P295" s="99" t="s">
        <v>2733</v>
      </c>
      <c r="Q295" s="41" t="s">
        <v>2734</v>
      </c>
      <c r="R295" s="41" t="s">
        <v>2120</v>
      </c>
      <c r="S295" s="41" t="s">
        <v>2062</v>
      </c>
      <c r="T295" s="36" t="s">
        <v>2093</v>
      </c>
      <c r="V295" s="99" t="s">
        <v>2735</v>
      </c>
      <c r="W295" s="41" t="s">
        <v>2724</v>
      </c>
      <c r="Y295" s="41">
        <v>0.4</v>
      </c>
      <c r="Z295" s="41"/>
    </row>
    <row r="296">
      <c r="J296" s="99" t="s">
        <v>2736</v>
      </c>
      <c r="K296" s="41" t="s">
        <v>2737</v>
      </c>
      <c r="L296" s="41" t="s">
        <v>2120</v>
      </c>
      <c r="M296" s="41">
        <v>0.085</v>
      </c>
      <c r="N296" s="36" t="s">
        <v>2093</v>
      </c>
      <c r="P296" s="99" t="s">
        <v>2738</v>
      </c>
      <c r="Q296" s="41" t="s">
        <v>2739</v>
      </c>
      <c r="R296" s="41" t="s">
        <v>2120</v>
      </c>
      <c r="S296" s="41">
        <v>0.2</v>
      </c>
      <c r="T296" s="41" t="s">
        <v>2110</v>
      </c>
      <c r="V296" s="99" t="s">
        <v>2740</v>
      </c>
      <c r="W296" s="41" t="s">
        <v>2741</v>
      </c>
      <c r="X296" s="41" t="s">
        <v>2120</v>
      </c>
      <c r="Y296" s="41">
        <v>0.065</v>
      </c>
      <c r="Z296" s="41"/>
    </row>
    <row r="297">
      <c r="J297" s="99" t="s">
        <v>2742</v>
      </c>
      <c r="K297" s="41" t="s">
        <v>2743</v>
      </c>
      <c r="M297" s="41">
        <v>0.0676</v>
      </c>
      <c r="N297" s="41" t="s">
        <v>2227</v>
      </c>
      <c r="P297" s="99" t="s">
        <v>2744</v>
      </c>
      <c r="Q297" s="41" t="s">
        <v>2745</v>
      </c>
      <c r="R297" s="41" t="s">
        <v>2120</v>
      </c>
      <c r="S297" s="41" t="s">
        <v>2608</v>
      </c>
      <c r="T297" s="41" t="s">
        <v>2287</v>
      </c>
      <c r="V297" s="99" t="s">
        <v>2746</v>
      </c>
      <c r="W297" s="41" t="s">
        <v>2747</v>
      </c>
      <c r="Y297" s="41" t="s">
        <v>2062</v>
      </c>
      <c r="Z297" s="41"/>
    </row>
    <row r="298">
      <c r="J298" s="99" t="s">
        <v>2748</v>
      </c>
      <c r="K298" s="41" t="s">
        <v>2749</v>
      </c>
      <c r="M298" s="41">
        <v>0.14</v>
      </c>
      <c r="N298" s="41" t="s">
        <v>2227</v>
      </c>
      <c r="P298" s="99" t="s">
        <v>2750</v>
      </c>
      <c r="Q298" s="41" t="s">
        <v>2751</v>
      </c>
      <c r="R298" s="41" t="s">
        <v>2120</v>
      </c>
      <c r="S298" s="41">
        <v>0.04</v>
      </c>
      <c r="T298" s="41" t="s">
        <v>2327</v>
      </c>
      <c r="V298" s="99" t="s">
        <v>2752</v>
      </c>
      <c r="W298" s="100" t="s">
        <v>2753</v>
      </c>
      <c r="Y298" s="41" t="s">
        <v>2062</v>
      </c>
      <c r="Z298" s="41"/>
    </row>
    <row r="299">
      <c r="J299" s="99" t="s">
        <v>2754</v>
      </c>
      <c r="K299" s="41" t="s">
        <v>2755</v>
      </c>
      <c r="L299" s="41" t="s">
        <v>2163</v>
      </c>
      <c r="M299" s="41">
        <v>0.7</v>
      </c>
      <c r="P299" s="99" t="s">
        <v>2756</v>
      </c>
      <c r="Q299" s="41" t="s">
        <v>2757</v>
      </c>
      <c r="S299" s="41">
        <v>0.14</v>
      </c>
      <c r="T299" s="36" t="s">
        <v>2093</v>
      </c>
      <c r="V299" s="99" t="s">
        <v>2758</v>
      </c>
      <c r="W299" s="41" t="s">
        <v>2759</v>
      </c>
      <c r="Y299" s="41">
        <v>0.24</v>
      </c>
      <c r="Z299" s="41"/>
    </row>
    <row r="300">
      <c r="J300" s="99" t="s">
        <v>2760</v>
      </c>
      <c r="K300" s="41" t="s">
        <v>2761</v>
      </c>
      <c r="L300" s="41" t="s">
        <v>2762</v>
      </c>
      <c r="M300" s="41">
        <v>700.0</v>
      </c>
      <c r="P300" s="99" t="s">
        <v>2763</v>
      </c>
      <c r="Q300" s="41" t="s">
        <v>2764</v>
      </c>
      <c r="R300" s="41" t="s">
        <v>2120</v>
      </c>
      <c r="S300" s="41">
        <v>0.085</v>
      </c>
      <c r="T300" s="36"/>
      <c r="V300" s="99" t="s">
        <v>2765</v>
      </c>
      <c r="W300" s="41" t="s">
        <v>2766</v>
      </c>
      <c r="X300" s="41" t="s">
        <v>2652</v>
      </c>
      <c r="Y300" s="41">
        <v>0.2</v>
      </c>
      <c r="Z300" s="41"/>
    </row>
    <row r="301">
      <c r="J301" s="99" t="s">
        <v>2767</v>
      </c>
      <c r="K301" s="41" t="s">
        <v>2768</v>
      </c>
      <c r="L301" s="41" t="s">
        <v>2762</v>
      </c>
      <c r="M301" s="41">
        <v>70.0</v>
      </c>
      <c r="P301" s="99" t="s">
        <v>2769</v>
      </c>
      <c r="Q301" s="41" t="s">
        <v>2770</v>
      </c>
      <c r="R301" s="41" t="s">
        <v>2652</v>
      </c>
      <c r="S301" s="41">
        <v>0.21</v>
      </c>
      <c r="V301" s="99" t="s">
        <v>2771</v>
      </c>
      <c r="W301" s="41" t="s">
        <v>2772</v>
      </c>
      <c r="X301" s="41" t="s">
        <v>2163</v>
      </c>
      <c r="Y301" s="41">
        <v>0.7</v>
      </c>
      <c r="Z301" s="41"/>
    </row>
    <row r="302">
      <c r="J302" s="99" t="s">
        <v>2773</v>
      </c>
      <c r="K302" s="41" t="s">
        <v>2774</v>
      </c>
      <c r="L302" s="41" t="s">
        <v>2652</v>
      </c>
      <c r="M302" s="41">
        <v>4.0</v>
      </c>
      <c r="P302" s="99" t="s">
        <v>2775</v>
      </c>
      <c r="Q302" s="41" t="s">
        <v>2776</v>
      </c>
      <c r="R302" s="41" t="s">
        <v>2652</v>
      </c>
      <c r="S302" s="41">
        <v>0.18</v>
      </c>
      <c r="V302" s="99" t="s">
        <v>2777</v>
      </c>
      <c r="W302" s="41" t="s">
        <v>2778</v>
      </c>
      <c r="X302" s="41" t="s">
        <v>2762</v>
      </c>
      <c r="Y302" s="41">
        <v>700.0</v>
      </c>
      <c r="Z302" s="41"/>
    </row>
    <row r="303">
      <c r="J303" s="99" t="s">
        <v>2779</v>
      </c>
      <c r="K303" s="41" t="s">
        <v>2780</v>
      </c>
      <c r="L303" s="41" t="s">
        <v>2652</v>
      </c>
      <c r="M303" s="41">
        <v>3.2</v>
      </c>
      <c r="P303" s="99" t="s">
        <v>2781</v>
      </c>
      <c r="Q303" s="41" t="s">
        <v>2782</v>
      </c>
      <c r="R303" s="41" t="s">
        <v>2652</v>
      </c>
      <c r="S303" s="41">
        <v>0.2</v>
      </c>
      <c r="V303" s="99" t="s">
        <v>2783</v>
      </c>
      <c r="W303" s="41" t="s">
        <v>2784</v>
      </c>
      <c r="X303" s="41" t="s">
        <v>2762</v>
      </c>
      <c r="Y303" s="41">
        <v>70.0</v>
      </c>
      <c r="Z303" s="41"/>
    </row>
    <row r="304">
      <c r="J304" s="99" t="s">
        <v>2785</v>
      </c>
      <c r="K304" s="41" t="s">
        <v>2786</v>
      </c>
      <c r="L304" s="41" t="s">
        <v>2652</v>
      </c>
      <c r="M304" s="41">
        <v>0.77</v>
      </c>
      <c r="P304" s="99" t="s">
        <v>2787</v>
      </c>
      <c r="Q304" s="41" t="s">
        <v>2788</v>
      </c>
      <c r="R304" s="41" t="s">
        <v>2652</v>
      </c>
      <c r="S304" s="41">
        <v>0.035</v>
      </c>
      <c r="V304" s="99" t="s">
        <v>2789</v>
      </c>
      <c r="W304" s="41" t="s">
        <v>2790</v>
      </c>
      <c r="X304" s="41" t="s">
        <v>2652</v>
      </c>
      <c r="Y304" s="41">
        <v>4.0</v>
      </c>
      <c r="Z304" s="41"/>
    </row>
    <row r="305">
      <c r="J305" s="99" t="s">
        <v>2791</v>
      </c>
      <c r="K305" s="41" t="s">
        <v>2792</v>
      </c>
      <c r="L305" s="41" t="s">
        <v>2652</v>
      </c>
      <c r="M305" s="41">
        <v>50.0</v>
      </c>
      <c r="P305" s="99" t="s">
        <v>2793</v>
      </c>
      <c r="Q305" s="41" t="s">
        <v>2794</v>
      </c>
      <c r="R305" s="41" t="s">
        <v>2563</v>
      </c>
      <c r="S305" s="41">
        <v>0.0</v>
      </c>
      <c r="V305" s="99" t="s">
        <v>2795</v>
      </c>
      <c r="W305" s="41" t="s">
        <v>2796</v>
      </c>
      <c r="X305" s="41" t="s">
        <v>2652</v>
      </c>
      <c r="Y305" s="41">
        <v>3.2</v>
      </c>
      <c r="Z305" s="41"/>
    </row>
    <row r="306">
      <c r="J306" s="99" t="s">
        <v>2797</v>
      </c>
      <c r="K306" s="41" t="s">
        <v>2798</v>
      </c>
      <c r="L306" s="41" t="s">
        <v>2652</v>
      </c>
      <c r="M306" s="41">
        <v>25.0</v>
      </c>
      <c r="P306" s="99" t="s">
        <v>2799</v>
      </c>
      <c r="Q306" s="41" t="s">
        <v>2800</v>
      </c>
      <c r="R306" s="41" t="s">
        <v>2563</v>
      </c>
      <c r="S306" s="41">
        <v>0.6</v>
      </c>
      <c r="V306" s="99" t="s">
        <v>2801</v>
      </c>
      <c r="W306" s="41" t="s">
        <v>2802</v>
      </c>
      <c r="X306" s="41" t="s">
        <v>2652</v>
      </c>
      <c r="Y306" s="41">
        <v>0.77</v>
      </c>
      <c r="Z306" s="41"/>
    </row>
    <row r="307">
      <c r="P307" s="99" t="s">
        <v>2803</v>
      </c>
      <c r="Q307" s="41" t="s">
        <v>2804</v>
      </c>
      <c r="R307" s="41" t="s">
        <v>2563</v>
      </c>
      <c r="S307" s="41">
        <v>0.79</v>
      </c>
      <c r="V307" s="99" t="s">
        <v>2805</v>
      </c>
      <c r="W307" s="41" t="s">
        <v>2806</v>
      </c>
      <c r="X307" s="41" t="s">
        <v>2652</v>
      </c>
      <c r="Y307" s="41">
        <v>50.0</v>
      </c>
      <c r="Z307" s="41"/>
    </row>
    <row r="308">
      <c r="V308" s="99" t="s">
        <v>2807</v>
      </c>
      <c r="W308" s="41" t="s">
        <v>2808</v>
      </c>
      <c r="X308" s="41" t="s">
        <v>2652</v>
      </c>
      <c r="Y308" s="41">
        <v>25.0</v>
      </c>
      <c r="Z308" s="41"/>
    </row>
    <row r="314">
      <c r="J314" s="36" t="s">
        <v>127</v>
      </c>
      <c r="P314" s="36" t="s">
        <v>130</v>
      </c>
      <c r="V314" s="36" t="s">
        <v>133</v>
      </c>
    </row>
    <row r="315">
      <c r="J315" s="36" t="s">
        <v>2042</v>
      </c>
      <c r="K315" s="36" t="s">
        <v>7</v>
      </c>
      <c r="L315" s="36" t="s">
        <v>2043</v>
      </c>
      <c r="M315" s="36" t="s">
        <v>2044</v>
      </c>
      <c r="P315" s="36" t="s">
        <v>2042</v>
      </c>
      <c r="Q315" s="36" t="s">
        <v>7</v>
      </c>
      <c r="R315" s="36" t="s">
        <v>2043</v>
      </c>
      <c r="S315" s="36" t="s">
        <v>2044</v>
      </c>
      <c r="V315" s="36" t="s">
        <v>2042</v>
      </c>
      <c r="W315" s="36" t="s">
        <v>7</v>
      </c>
      <c r="X315" s="36" t="s">
        <v>2043</v>
      </c>
      <c r="Y315" s="36" t="s">
        <v>2044</v>
      </c>
      <c r="Z315" s="36"/>
    </row>
    <row r="316">
      <c r="J316" s="99" t="s">
        <v>2809</v>
      </c>
      <c r="K316" s="41" t="s">
        <v>2810</v>
      </c>
      <c r="L316" s="41" t="s">
        <v>2120</v>
      </c>
      <c r="M316" s="41">
        <v>0.2</v>
      </c>
      <c r="P316" s="99" t="s">
        <v>2811</v>
      </c>
      <c r="Q316" s="41" t="s">
        <v>2812</v>
      </c>
      <c r="S316" s="41">
        <v>3.0</v>
      </c>
      <c r="V316" s="99" t="s">
        <v>2813</v>
      </c>
      <c r="W316" s="41" t="s">
        <v>2814</v>
      </c>
      <c r="Y316" s="41" t="s">
        <v>2062</v>
      </c>
      <c r="Z316" s="41"/>
    </row>
    <row r="317">
      <c r="J317" s="99" t="s">
        <v>2815</v>
      </c>
      <c r="K317" s="41" t="s">
        <v>2816</v>
      </c>
      <c r="L317" s="41" t="s">
        <v>2120</v>
      </c>
      <c r="P317" s="99" t="s">
        <v>2817</v>
      </c>
      <c r="Q317" s="41" t="s">
        <v>2818</v>
      </c>
      <c r="S317" s="41">
        <v>4.0</v>
      </c>
      <c r="V317" s="99" t="s">
        <v>2819</v>
      </c>
      <c r="W317" s="41" t="s">
        <v>2820</v>
      </c>
      <c r="Y317" s="41" t="s">
        <v>2062</v>
      </c>
      <c r="Z317" s="41"/>
    </row>
    <row r="318">
      <c r="J318" s="99" t="s">
        <v>2821</v>
      </c>
      <c r="K318" s="41" t="s">
        <v>2822</v>
      </c>
      <c r="L318" s="41" t="s">
        <v>2120</v>
      </c>
      <c r="M318" s="41">
        <v>0.2</v>
      </c>
      <c r="P318" s="99" t="s">
        <v>2823</v>
      </c>
      <c r="Q318" s="100" t="s">
        <v>2824</v>
      </c>
      <c r="R318" s="41" t="s">
        <v>2120</v>
      </c>
      <c r="S318" s="41">
        <v>1.0</v>
      </c>
      <c r="V318" s="99" t="s">
        <v>2825</v>
      </c>
      <c r="W318" s="41" t="s">
        <v>2826</v>
      </c>
      <c r="Y318" s="41" t="s">
        <v>2062</v>
      </c>
      <c r="Z318" s="41"/>
    </row>
    <row r="319">
      <c r="J319" s="99" t="s">
        <v>2827</v>
      </c>
      <c r="K319" s="41" t="s">
        <v>2828</v>
      </c>
      <c r="M319" s="41" t="s">
        <v>2608</v>
      </c>
      <c r="P319" s="99" t="s">
        <v>2829</v>
      </c>
      <c r="Q319" s="100" t="s">
        <v>2830</v>
      </c>
      <c r="S319" s="41">
        <v>3.0</v>
      </c>
    </row>
    <row r="320">
      <c r="J320" s="99" t="s">
        <v>2831</v>
      </c>
      <c r="K320" s="41" t="s">
        <v>2832</v>
      </c>
      <c r="L320" s="41" t="s">
        <v>2120</v>
      </c>
      <c r="M320" s="41">
        <v>0.06</v>
      </c>
    </row>
    <row r="321">
      <c r="J321" s="99" t="s">
        <v>2833</v>
      </c>
      <c r="K321" s="41" t="s">
        <v>2834</v>
      </c>
      <c r="L321" s="41" t="s">
        <v>2120</v>
      </c>
      <c r="M321" s="41">
        <v>0.09</v>
      </c>
    </row>
    <row r="322">
      <c r="J322" s="99" t="s">
        <v>2835</v>
      </c>
      <c r="K322" s="41" t="s">
        <v>2836</v>
      </c>
      <c r="L322" s="41" t="s">
        <v>2652</v>
      </c>
      <c r="M322" s="41">
        <v>0.21</v>
      </c>
    </row>
    <row r="323">
      <c r="J323" s="99" t="s">
        <v>2837</v>
      </c>
      <c r="K323" s="41" t="s">
        <v>2776</v>
      </c>
      <c r="L323" s="41" t="s">
        <v>2652</v>
      </c>
      <c r="M323" s="41">
        <v>0.18</v>
      </c>
    </row>
    <row r="324">
      <c r="J324" s="99" t="s">
        <v>2838</v>
      </c>
      <c r="K324" s="41" t="s">
        <v>2832</v>
      </c>
      <c r="L324" s="41" t="s">
        <v>2652</v>
      </c>
      <c r="M324" s="41">
        <v>0.055</v>
      </c>
    </row>
    <row r="325">
      <c r="J325" s="99" t="s">
        <v>2839</v>
      </c>
      <c r="K325" s="41" t="s">
        <v>2840</v>
      </c>
      <c r="L325" s="41" t="s">
        <v>2652</v>
      </c>
      <c r="M325" s="41">
        <v>0.35</v>
      </c>
    </row>
    <row r="326">
      <c r="J326" s="99" t="s">
        <v>2841</v>
      </c>
      <c r="K326" s="100" t="s">
        <v>2842</v>
      </c>
      <c r="L326" s="41" t="s">
        <v>2563</v>
      </c>
      <c r="M326" s="41">
        <v>0.0</v>
      </c>
    </row>
    <row r="327">
      <c r="J327" s="99" t="s">
        <v>2843</v>
      </c>
      <c r="K327" s="100" t="s">
        <v>2844</v>
      </c>
      <c r="L327" s="41" t="s">
        <v>2563</v>
      </c>
      <c r="M327" s="41">
        <v>0.6</v>
      </c>
    </row>
    <row r="328">
      <c r="J328" s="99" t="s">
        <v>2845</v>
      </c>
      <c r="K328" s="100" t="s">
        <v>2846</v>
      </c>
      <c r="L328" s="41" t="s">
        <v>2563</v>
      </c>
      <c r="M328" s="41">
        <v>0.8</v>
      </c>
    </row>
    <row r="334">
      <c r="J334" s="36" t="s">
        <v>137</v>
      </c>
      <c r="P334" s="36" t="s">
        <v>141</v>
      </c>
      <c r="V334" s="36" t="s">
        <v>144</v>
      </c>
    </row>
    <row r="335">
      <c r="J335" s="36" t="s">
        <v>2042</v>
      </c>
      <c r="K335" s="36" t="s">
        <v>7</v>
      </c>
      <c r="L335" s="36" t="s">
        <v>2043</v>
      </c>
      <c r="M335" s="36" t="s">
        <v>2044</v>
      </c>
      <c r="P335" s="36" t="s">
        <v>2042</v>
      </c>
      <c r="Q335" s="36" t="s">
        <v>7</v>
      </c>
      <c r="R335" s="36" t="s">
        <v>2043</v>
      </c>
      <c r="S335" s="36" t="s">
        <v>2044</v>
      </c>
      <c r="V335" s="36" t="s">
        <v>2042</v>
      </c>
      <c r="W335" s="36" t="s">
        <v>7</v>
      </c>
      <c r="X335" s="36" t="s">
        <v>2043</v>
      </c>
      <c r="Y335" s="36" t="s">
        <v>2044</v>
      </c>
      <c r="Z335" s="36"/>
    </row>
    <row r="336">
      <c r="J336" s="99" t="s">
        <v>2847</v>
      </c>
      <c r="K336" s="41" t="s">
        <v>2848</v>
      </c>
      <c r="L336" s="41" t="s">
        <v>2172</v>
      </c>
      <c r="P336" s="99" t="s">
        <v>2849</v>
      </c>
      <c r="Q336" s="41" t="s">
        <v>2850</v>
      </c>
      <c r="S336" s="41">
        <v>0.8</v>
      </c>
      <c r="V336" s="99" t="s">
        <v>2851</v>
      </c>
      <c r="W336" s="41" t="s">
        <v>2852</v>
      </c>
      <c r="Y336" s="41">
        <v>1.6</v>
      </c>
      <c r="Z336" s="41"/>
    </row>
    <row r="337">
      <c r="J337" s="99" t="s">
        <v>2853</v>
      </c>
      <c r="K337" s="41" t="s">
        <v>2854</v>
      </c>
      <c r="M337" s="41">
        <v>0.3</v>
      </c>
      <c r="P337" s="99" t="s">
        <v>2855</v>
      </c>
      <c r="Q337" s="41" t="s">
        <v>2856</v>
      </c>
      <c r="S337" s="41">
        <v>0.8</v>
      </c>
      <c r="V337" s="99" t="s">
        <v>2857</v>
      </c>
      <c r="W337" s="41" t="s">
        <v>2858</v>
      </c>
      <c r="Y337" s="41">
        <v>1.6</v>
      </c>
      <c r="Z337" s="41"/>
    </row>
    <row r="338">
      <c r="J338" s="99" t="s">
        <v>2859</v>
      </c>
      <c r="K338" s="41" t="s">
        <v>2860</v>
      </c>
      <c r="M338" s="41">
        <v>0.3</v>
      </c>
      <c r="P338" s="99" t="s">
        <v>2861</v>
      </c>
      <c r="Q338" s="41" t="s">
        <v>2862</v>
      </c>
      <c r="S338" s="41" t="s">
        <v>2863</v>
      </c>
      <c r="V338" s="99" t="s">
        <v>2864</v>
      </c>
      <c r="W338" s="41" t="s">
        <v>2865</v>
      </c>
      <c r="Y338" s="41">
        <v>0.31</v>
      </c>
      <c r="Z338" s="41"/>
    </row>
    <row r="339">
      <c r="J339" s="99" t="s">
        <v>2866</v>
      </c>
      <c r="K339" s="41" t="s">
        <v>2867</v>
      </c>
      <c r="L339" s="41" t="s">
        <v>2120</v>
      </c>
      <c r="M339" s="41">
        <v>0.065</v>
      </c>
      <c r="P339" s="99" t="s">
        <v>2868</v>
      </c>
      <c r="Q339" s="41" t="s">
        <v>2869</v>
      </c>
      <c r="S339" s="41">
        <v>0.19</v>
      </c>
    </row>
    <row r="340">
      <c r="J340" s="99" t="s">
        <v>2870</v>
      </c>
      <c r="K340" s="41" t="s">
        <v>2871</v>
      </c>
      <c r="M340" s="41" t="s">
        <v>2062</v>
      </c>
      <c r="P340" s="99" t="s">
        <v>2872</v>
      </c>
      <c r="Q340" s="41" t="s">
        <v>2873</v>
      </c>
      <c r="R340" s="41" t="s">
        <v>2563</v>
      </c>
      <c r="S340" s="41">
        <v>0.0</v>
      </c>
    </row>
    <row r="341">
      <c r="J341" s="99" t="s">
        <v>2874</v>
      </c>
      <c r="K341" s="41" t="s">
        <v>2875</v>
      </c>
      <c r="M341" s="41">
        <v>0.24</v>
      </c>
      <c r="P341" s="99" t="s">
        <v>2876</v>
      </c>
      <c r="Q341" s="41" t="s">
        <v>2877</v>
      </c>
      <c r="R341" s="41" t="s">
        <v>2563</v>
      </c>
      <c r="S341" s="41">
        <v>0.2</v>
      </c>
    </row>
    <row r="342">
      <c r="J342" s="99" t="s">
        <v>2878</v>
      </c>
      <c r="K342" s="100" t="s">
        <v>2879</v>
      </c>
      <c r="M342" s="41">
        <v>0.4</v>
      </c>
      <c r="P342" s="99" t="s">
        <v>2880</v>
      </c>
      <c r="Q342" s="41" t="s">
        <v>2881</v>
      </c>
      <c r="R342" s="41" t="s">
        <v>2563</v>
      </c>
      <c r="S342" s="41">
        <v>0.5</v>
      </c>
    </row>
    <row r="343">
      <c r="J343" s="99" t="s">
        <v>2882</v>
      </c>
      <c r="K343" s="41" t="s">
        <v>2883</v>
      </c>
      <c r="M343" s="41">
        <v>0.4</v>
      </c>
    </row>
    <row r="344">
      <c r="J344" s="99" t="s">
        <v>2884</v>
      </c>
      <c r="K344" s="41" t="s">
        <v>2885</v>
      </c>
      <c r="L344" s="41" t="s">
        <v>2652</v>
      </c>
      <c r="M344" s="41">
        <v>0.2</v>
      </c>
    </row>
    <row r="345">
      <c r="J345" s="99" t="s">
        <v>2886</v>
      </c>
      <c r="K345" s="41" t="s">
        <v>2887</v>
      </c>
      <c r="L345" s="41" t="s">
        <v>2163</v>
      </c>
      <c r="M345" s="41">
        <v>0.7</v>
      </c>
    </row>
    <row r="346">
      <c r="J346" s="99" t="s">
        <v>2888</v>
      </c>
      <c r="K346" s="41" t="s">
        <v>2889</v>
      </c>
      <c r="L346" s="41" t="s">
        <v>2762</v>
      </c>
      <c r="M346" s="41">
        <v>700.0</v>
      </c>
    </row>
    <row r="347">
      <c r="J347" s="99" t="s">
        <v>2890</v>
      </c>
      <c r="K347" s="41" t="s">
        <v>2891</v>
      </c>
      <c r="L347" s="41" t="s">
        <v>2762</v>
      </c>
      <c r="M347" s="41">
        <v>70.0</v>
      </c>
    </row>
    <row r="348">
      <c r="J348" s="99" t="s">
        <v>2892</v>
      </c>
      <c r="K348" s="41" t="s">
        <v>2893</v>
      </c>
      <c r="L348" s="41" t="s">
        <v>2652</v>
      </c>
      <c r="M348" s="41">
        <v>10.0</v>
      </c>
    </row>
    <row r="349">
      <c r="J349" s="99" t="s">
        <v>2894</v>
      </c>
      <c r="K349" s="41" t="s">
        <v>2796</v>
      </c>
      <c r="L349" s="41" t="s">
        <v>2652</v>
      </c>
      <c r="M349" s="41">
        <v>10.0</v>
      </c>
    </row>
    <row r="350">
      <c r="J350" s="99" t="s">
        <v>2895</v>
      </c>
      <c r="K350" s="41" t="s">
        <v>2896</v>
      </c>
      <c r="L350" s="41" t="s">
        <v>2652</v>
      </c>
      <c r="M350" s="41">
        <v>0.77</v>
      </c>
    </row>
    <row r="351">
      <c r="J351" s="99" t="s">
        <v>2897</v>
      </c>
      <c r="K351" s="41" t="s">
        <v>2898</v>
      </c>
      <c r="L351" s="41" t="s">
        <v>2652</v>
      </c>
      <c r="M351" s="41">
        <v>50.0</v>
      </c>
    </row>
    <row r="352">
      <c r="J352" s="99" t="s">
        <v>2899</v>
      </c>
      <c r="K352" s="41" t="s">
        <v>2900</v>
      </c>
      <c r="L352" s="41" t="s">
        <v>2652</v>
      </c>
      <c r="M352" s="41">
        <v>25.0</v>
      </c>
    </row>
    <row r="353">
      <c r="J353" s="99" t="s">
        <v>2901</v>
      </c>
      <c r="K353" s="41" t="s">
        <v>2902</v>
      </c>
      <c r="L353" s="41" t="s">
        <v>2652</v>
      </c>
      <c r="M353" s="41">
        <v>0.06</v>
      </c>
    </row>
    <row r="359">
      <c r="J359" s="36" t="s">
        <v>148</v>
      </c>
      <c r="P359" s="36" t="s">
        <v>152</v>
      </c>
      <c r="V359" s="36" t="s">
        <v>154</v>
      </c>
    </row>
    <row r="360">
      <c r="J360" s="36" t="s">
        <v>2042</v>
      </c>
      <c r="K360" s="36" t="s">
        <v>7</v>
      </c>
      <c r="L360" s="36" t="s">
        <v>2043</v>
      </c>
      <c r="M360" s="36" t="s">
        <v>2044</v>
      </c>
      <c r="P360" s="36" t="s">
        <v>2042</v>
      </c>
      <c r="Q360" s="36" t="s">
        <v>7</v>
      </c>
      <c r="R360" s="36" t="s">
        <v>2043</v>
      </c>
      <c r="S360" s="36" t="s">
        <v>2044</v>
      </c>
      <c r="V360" s="36" t="s">
        <v>2042</v>
      </c>
      <c r="W360" s="36" t="s">
        <v>7</v>
      </c>
      <c r="X360" s="36" t="s">
        <v>2043</v>
      </c>
      <c r="Y360" s="36" t="s">
        <v>2044</v>
      </c>
      <c r="Z360" s="36"/>
    </row>
    <row r="361">
      <c r="J361" s="99" t="s">
        <v>2903</v>
      </c>
      <c r="K361" s="41" t="s">
        <v>2904</v>
      </c>
      <c r="M361" s="41">
        <v>1.27</v>
      </c>
      <c r="P361" s="99" t="s">
        <v>2905</v>
      </c>
      <c r="Q361" s="41" t="s">
        <v>2906</v>
      </c>
      <c r="S361" s="41">
        <v>10.0</v>
      </c>
      <c r="V361" s="99" t="s">
        <v>2907</v>
      </c>
      <c r="W361" s="41" t="s">
        <v>2908</v>
      </c>
      <c r="Y361" s="41">
        <v>0.8</v>
      </c>
      <c r="Z361" s="41"/>
    </row>
    <row r="362">
      <c r="P362" s="99" t="s">
        <v>2909</v>
      </c>
      <c r="Q362" s="41" t="s">
        <v>2910</v>
      </c>
      <c r="S362" s="41">
        <v>10.0</v>
      </c>
      <c r="V362" s="99" t="s">
        <v>2911</v>
      </c>
      <c r="W362" s="41" t="s">
        <v>2912</v>
      </c>
      <c r="Y362" s="41">
        <v>7.2</v>
      </c>
      <c r="Z362" s="41"/>
    </row>
    <row r="363">
      <c r="P363" s="99" t="s">
        <v>2913</v>
      </c>
      <c r="Q363" s="41" t="s">
        <v>2914</v>
      </c>
      <c r="S363" s="41">
        <v>10.75</v>
      </c>
      <c r="V363" s="99" t="s">
        <v>2915</v>
      </c>
      <c r="W363" s="41" t="s">
        <v>2916</v>
      </c>
      <c r="Y363" s="41">
        <v>2.76</v>
      </c>
      <c r="Z363" s="41"/>
    </row>
    <row r="364">
      <c r="P364" s="99" t="s">
        <v>2917</v>
      </c>
      <c r="Q364" s="41" t="s">
        <v>2918</v>
      </c>
      <c r="S364" s="41">
        <v>15.0</v>
      </c>
      <c r="V364" s="99" t="s">
        <v>2919</v>
      </c>
      <c r="W364" s="41" t="s">
        <v>2920</v>
      </c>
      <c r="Y364" s="41">
        <v>3.3</v>
      </c>
      <c r="Z364" s="41"/>
    </row>
    <row r="365">
      <c r="P365" s="99" t="s">
        <v>2921</v>
      </c>
      <c r="Q365" s="100" t="s">
        <v>2922</v>
      </c>
      <c r="V365" s="99" t="s">
        <v>2923</v>
      </c>
      <c r="W365" s="41" t="s">
        <v>2924</v>
      </c>
      <c r="Y365" s="41">
        <v>0.83</v>
      </c>
      <c r="Z365" s="41"/>
    </row>
    <row r="366">
      <c r="V366" s="99" t="s">
        <v>2925</v>
      </c>
      <c r="W366" s="41" t="s">
        <v>2926</v>
      </c>
      <c r="Y366" s="41">
        <v>3.3</v>
      </c>
      <c r="Z366" s="41"/>
    </row>
    <row r="367">
      <c r="V367" s="99" t="s">
        <v>2927</v>
      </c>
      <c r="W367" s="41" t="s">
        <v>2928</v>
      </c>
      <c r="Y367" s="41">
        <v>3.3</v>
      </c>
      <c r="Z367" s="41"/>
    </row>
    <row r="368">
      <c r="V368" s="99" t="s">
        <v>2929</v>
      </c>
      <c r="W368" s="41" t="s">
        <v>2930</v>
      </c>
      <c r="Y368" s="41">
        <v>2.66</v>
      </c>
      <c r="Z368" s="41"/>
    </row>
    <row r="369">
      <c r="V369" s="99" t="s">
        <v>2931</v>
      </c>
      <c r="W369" s="41" t="s">
        <v>2932</v>
      </c>
      <c r="Y369" s="41">
        <v>2.64</v>
      </c>
      <c r="Z369" s="41"/>
    </row>
    <row r="370">
      <c r="V370" s="99" t="s">
        <v>2933</v>
      </c>
      <c r="W370" s="41" t="s">
        <v>2934</v>
      </c>
      <c r="Y370" s="41">
        <v>3.25</v>
      </c>
      <c r="Z370" s="41"/>
    </row>
    <row r="371">
      <c r="V371" s="99" t="s">
        <v>2935</v>
      </c>
      <c r="W371" s="41" t="s">
        <v>2936</v>
      </c>
      <c r="Y371" s="41">
        <v>3.32</v>
      </c>
      <c r="Z371" s="41"/>
    </row>
    <row r="372">
      <c r="V372" s="99" t="s">
        <v>2937</v>
      </c>
      <c r="W372" s="41" t="s">
        <v>2938</v>
      </c>
      <c r="Y372" s="41" t="s">
        <v>2939</v>
      </c>
      <c r="Z372" s="41"/>
    </row>
    <row r="373">
      <c r="V373" s="99" t="s">
        <v>2940</v>
      </c>
      <c r="W373" s="41" t="s">
        <v>2941</v>
      </c>
      <c r="Y373" s="41">
        <v>2.2</v>
      </c>
      <c r="Z373" s="41"/>
    </row>
    <row r="374">
      <c r="V374" s="99" t="s">
        <v>2942</v>
      </c>
      <c r="W374" s="41" t="s">
        <v>2943</v>
      </c>
      <c r="Y374" s="41">
        <v>3.3</v>
      </c>
      <c r="Z374" s="41"/>
    </row>
    <row r="375">
      <c r="V375" s="99" t="s">
        <v>2944</v>
      </c>
      <c r="W375" s="41" t="s">
        <v>2945</v>
      </c>
    </row>
    <row r="376">
      <c r="V376" s="99" t="s">
        <v>2946</v>
      </c>
      <c r="W376" s="41" t="s">
        <v>2947</v>
      </c>
      <c r="Y376" s="41">
        <v>4.0</v>
      </c>
      <c r="Z376" s="41"/>
    </row>
    <row r="377">
      <c r="V377" s="99" t="s">
        <v>2948</v>
      </c>
      <c r="W377" s="41" t="s">
        <v>2949</v>
      </c>
      <c r="X377" s="41" t="s">
        <v>2116</v>
      </c>
      <c r="Y377" s="41">
        <v>0.0</v>
      </c>
      <c r="Z377" s="41"/>
    </row>
    <row r="378">
      <c r="V378" s="99" t="s">
        <v>2950</v>
      </c>
      <c r="W378" s="41" t="s">
        <v>2951</v>
      </c>
      <c r="Y378" s="41">
        <v>0.6</v>
      </c>
      <c r="Z378" s="41"/>
    </row>
    <row r="379">
      <c r="V379" s="99" t="s">
        <v>2952</v>
      </c>
      <c r="W379" s="41" t="s">
        <v>2953</v>
      </c>
      <c r="Y379" s="41">
        <v>3.3</v>
      </c>
      <c r="Z379" s="41"/>
    </row>
    <row r="380">
      <c r="V380" s="99" t="s">
        <v>2954</v>
      </c>
      <c r="W380" s="41" t="s">
        <v>2955</v>
      </c>
    </row>
    <row r="381">
      <c r="V381" s="99" t="s">
        <v>2956</v>
      </c>
      <c r="W381" s="41" t="s">
        <v>2957</v>
      </c>
      <c r="Y381" s="41">
        <v>3.3</v>
      </c>
      <c r="Z381" s="41"/>
    </row>
    <row r="382">
      <c r="V382" s="99" t="s">
        <v>2958</v>
      </c>
      <c r="W382" s="41" t="s">
        <v>2959</v>
      </c>
      <c r="Y382" s="41">
        <v>1.96</v>
      </c>
      <c r="Z382" s="41"/>
    </row>
    <row r="383">
      <c r="V383" s="99" t="s">
        <v>2960</v>
      </c>
      <c r="W383" s="41" t="s">
        <v>2961</v>
      </c>
      <c r="Y383" s="41" t="s">
        <v>2062</v>
      </c>
      <c r="Z383" s="41"/>
    </row>
    <row r="384">
      <c r="V384" s="99" t="s">
        <v>2962</v>
      </c>
      <c r="W384" s="41" t="s">
        <v>2963</v>
      </c>
      <c r="Y384" s="41">
        <v>3.3</v>
      </c>
      <c r="Z384" s="41"/>
    </row>
    <row r="390">
      <c r="J390" s="36" t="s">
        <v>157</v>
      </c>
      <c r="P390" s="36" t="s">
        <v>162</v>
      </c>
      <c r="V390" s="36" t="s">
        <v>166</v>
      </c>
    </row>
    <row r="391">
      <c r="J391" s="36" t="s">
        <v>2042</v>
      </c>
      <c r="K391" s="36" t="s">
        <v>7</v>
      </c>
      <c r="L391" s="36" t="s">
        <v>2043</v>
      </c>
      <c r="M391" s="36" t="s">
        <v>2044</v>
      </c>
      <c r="P391" s="36" t="s">
        <v>2042</v>
      </c>
      <c r="Q391" s="36" t="s">
        <v>7</v>
      </c>
      <c r="R391" s="36" t="s">
        <v>2043</v>
      </c>
      <c r="S391" s="36" t="s">
        <v>2044</v>
      </c>
      <c r="V391" s="36" t="s">
        <v>2042</v>
      </c>
      <c r="W391" s="36" t="s">
        <v>7</v>
      </c>
      <c r="X391" s="36" t="s">
        <v>2043</v>
      </c>
      <c r="Y391" s="36" t="s">
        <v>2044</v>
      </c>
      <c r="Z391" s="36"/>
    </row>
    <row r="392">
      <c r="J392" s="99" t="s">
        <v>2964</v>
      </c>
      <c r="K392" s="41" t="s">
        <v>2965</v>
      </c>
      <c r="L392" s="41" t="s">
        <v>2153</v>
      </c>
      <c r="M392" s="41">
        <v>0.6</v>
      </c>
      <c r="P392" s="99" t="s">
        <v>2966</v>
      </c>
      <c r="Q392" s="41" t="s">
        <v>2967</v>
      </c>
      <c r="S392" s="41">
        <v>2.0</v>
      </c>
      <c r="V392" s="99" t="s">
        <v>2968</v>
      </c>
      <c r="W392" s="41" t="s">
        <v>2969</v>
      </c>
      <c r="X392" s="41" t="s">
        <v>2153</v>
      </c>
      <c r="Y392" s="41">
        <v>0.29</v>
      </c>
      <c r="Z392" s="41"/>
    </row>
    <row r="393">
      <c r="J393" s="99" t="s">
        <v>2970</v>
      </c>
      <c r="K393" s="41" t="s">
        <v>2971</v>
      </c>
      <c r="L393" s="41" t="s">
        <v>2153</v>
      </c>
      <c r="M393" s="41">
        <v>0.7</v>
      </c>
      <c r="P393" s="99" t="s">
        <v>2972</v>
      </c>
      <c r="Q393" s="41" t="s">
        <v>2973</v>
      </c>
      <c r="V393" s="99" t="s">
        <v>2974</v>
      </c>
      <c r="W393" s="41" t="s">
        <v>2975</v>
      </c>
      <c r="X393" s="41" t="s">
        <v>2153</v>
      </c>
      <c r="Y393" s="41">
        <v>0.15</v>
      </c>
      <c r="Z393" s="41"/>
    </row>
    <row r="394">
      <c r="J394" s="99" t="s">
        <v>2976</v>
      </c>
      <c r="K394" s="41" t="s">
        <v>2977</v>
      </c>
      <c r="P394" s="99" t="s">
        <v>2978</v>
      </c>
      <c r="Q394" s="100" t="s">
        <v>2979</v>
      </c>
      <c r="R394" s="41" t="s">
        <v>2081</v>
      </c>
      <c r="V394" s="99" t="s">
        <v>2980</v>
      </c>
      <c r="W394" s="41" t="s">
        <v>2981</v>
      </c>
      <c r="X394" s="41" t="s">
        <v>2153</v>
      </c>
      <c r="Y394" s="41">
        <v>0.3</v>
      </c>
      <c r="Z394" s="41"/>
    </row>
    <row r="395">
      <c r="J395" s="99" t="s">
        <v>2982</v>
      </c>
      <c r="K395" s="41" t="s">
        <v>2983</v>
      </c>
      <c r="V395" s="99" t="s">
        <v>2984</v>
      </c>
      <c r="W395" s="41" t="s">
        <v>2985</v>
      </c>
      <c r="X395" s="41" t="s">
        <v>2153</v>
      </c>
      <c r="Y395" s="41">
        <v>0.37</v>
      </c>
      <c r="Z395" s="41"/>
    </row>
    <row r="396">
      <c r="V396" s="99" t="s">
        <v>2986</v>
      </c>
      <c r="W396" s="41" t="s">
        <v>2987</v>
      </c>
      <c r="Y396" s="41">
        <v>0.7</v>
      </c>
      <c r="Z396" s="41"/>
    </row>
    <row r="397">
      <c r="V397" s="99" t="s">
        <v>2988</v>
      </c>
      <c r="W397" s="41" t="s">
        <v>2989</v>
      </c>
      <c r="X397" s="41" t="s">
        <v>2990</v>
      </c>
      <c r="Y397" s="41">
        <v>0.33</v>
      </c>
      <c r="Z397" s="41"/>
    </row>
    <row r="398">
      <c r="V398" s="99" t="s">
        <v>2991</v>
      </c>
      <c r="W398" s="41" t="s">
        <v>2992</v>
      </c>
      <c r="X398" s="41" t="s">
        <v>2990</v>
      </c>
      <c r="Y398" s="41">
        <v>0.43</v>
      </c>
      <c r="Z398" s="41"/>
    </row>
    <row r="399">
      <c r="V399" s="99" t="s">
        <v>2993</v>
      </c>
      <c r="W399" s="41" t="s">
        <v>2994</v>
      </c>
      <c r="X399" s="41" t="s">
        <v>2321</v>
      </c>
      <c r="Y399" s="41">
        <v>0.33</v>
      </c>
      <c r="Z399" s="41"/>
    </row>
    <row r="400">
      <c r="V400" s="99" t="s">
        <v>2995</v>
      </c>
      <c r="W400" s="41" t="s">
        <v>2996</v>
      </c>
      <c r="Y400" s="41">
        <v>0.43</v>
      </c>
      <c r="Z400" s="41"/>
    </row>
    <row r="401">
      <c r="V401" s="99" t="s">
        <v>2997</v>
      </c>
      <c r="W401" s="41" t="s">
        <v>2998</v>
      </c>
      <c r="X401" s="41" t="s">
        <v>2153</v>
      </c>
    </row>
    <row r="402">
      <c r="V402" s="99" t="s">
        <v>2999</v>
      </c>
      <c r="W402" s="41" t="s">
        <v>3000</v>
      </c>
      <c r="X402" s="41" t="s">
        <v>2153</v>
      </c>
      <c r="Y402" s="41">
        <v>0.18</v>
      </c>
      <c r="Z402" s="41"/>
    </row>
    <row r="403">
      <c r="V403" s="99" t="s">
        <v>3001</v>
      </c>
      <c r="W403" s="41" t="s">
        <v>3002</v>
      </c>
      <c r="X403" s="41" t="s">
        <v>2153</v>
      </c>
      <c r="Y403" s="41">
        <v>0.18</v>
      </c>
      <c r="Z403" s="41"/>
    </row>
    <row r="404">
      <c r="V404" s="99" t="s">
        <v>3003</v>
      </c>
      <c r="W404" s="41" t="s">
        <v>3004</v>
      </c>
      <c r="X404" s="41" t="s">
        <v>2990</v>
      </c>
      <c r="Y404" s="41">
        <v>0.43</v>
      </c>
      <c r="Z404" s="41"/>
    </row>
    <row r="405">
      <c r="V405" s="99" t="s">
        <v>3005</v>
      </c>
      <c r="W405" s="41" t="s">
        <v>3006</v>
      </c>
      <c r="X405" s="41" t="s">
        <v>2116</v>
      </c>
      <c r="Y405" s="41">
        <v>1.07</v>
      </c>
      <c r="Z405" s="41"/>
    </row>
    <row r="411">
      <c r="J411" s="36" t="s">
        <v>170</v>
      </c>
      <c r="P411" s="36" t="s">
        <v>175</v>
      </c>
      <c r="V411" s="36" t="s">
        <v>180</v>
      </c>
    </row>
    <row r="412">
      <c r="J412" s="36" t="s">
        <v>2042</v>
      </c>
      <c r="K412" s="36" t="s">
        <v>7</v>
      </c>
      <c r="L412" s="36" t="s">
        <v>2043</v>
      </c>
      <c r="M412" s="36" t="s">
        <v>2044</v>
      </c>
      <c r="P412" s="36" t="s">
        <v>2042</v>
      </c>
      <c r="Q412" s="36" t="s">
        <v>7</v>
      </c>
      <c r="R412" s="36" t="s">
        <v>2043</v>
      </c>
      <c r="S412" s="36" t="s">
        <v>2044</v>
      </c>
      <c r="V412" s="36" t="s">
        <v>2042</v>
      </c>
      <c r="W412" s="36" t="s">
        <v>7</v>
      </c>
      <c r="X412" s="36" t="s">
        <v>2043</v>
      </c>
      <c r="Y412" s="36" t="s">
        <v>2044</v>
      </c>
      <c r="Z412" s="36"/>
    </row>
    <row r="413">
      <c r="J413" s="99" t="s">
        <v>3007</v>
      </c>
      <c r="K413" s="41" t="s">
        <v>3008</v>
      </c>
      <c r="L413" s="41" t="s">
        <v>2153</v>
      </c>
      <c r="M413" s="41">
        <v>0.5</v>
      </c>
      <c r="P413" s="99" t="s">
        <v>3009</v>
      </c>
      <c r="Q413" s="41" t="s">
        <v>3010</v>
      </c>
      <c r="V413" s="99" t="s">
        <v>3011</v>
      </c>
      <c r="W413" s="41" t="s">
        <v>3012</v>
      </c>
      <c r="Y413" s="41">
        <v>1.055</v>
      </c>
      <c r="Z413" s="41"/>
    </row>
    <row r="414">
      <c r="P414" s="99" t="s">
        <v>3013</v>
      </c>
      <c r="Q414" s="41" t="s">
        <v>3014</v>
      </c>
      <c r="R414" s="41" t="s">
        <v>2153</v>
      </c>
      <c r="S414" s="41">
        <v>0.7</v>
      </c>
      <c r="V414" s="99" t="s">
        <v>3015</v>
      </c>
      <c r="W414" s="41" t="s">
        <v>3016</v>
      </c>
      <c r="Y414" s="41">
        <v>0.28</v>
      </c>
      <c r="Z414" s="41"/>
    </row>
    <row r="415">
      <c r="P415" s="99" t="s">
        <v>3017</v>
      </c>
      <c r="Q415" s="41" t="s">
        <v>3018</v>
      </c>
      <c r="R415" s="41" t="s">
        <v>2153</v>
      </c>
      <c r="S415" s="41">
        <v>0.7</v>
      </c>
      <c r="V415" s="99" t="s">
        <v>3019</v>
      </c>
      <c r="W415" s="41" t="s">
        <v>3020</v>
      </c>
      <c r="Y415" s="41">
        <v>0.925</v>
      </c>
      <c r="Z415" s="41"/>
    </row>
    <row r="416">
      <c r="P416" s="99" t="s">
        <v>3021</v>
      </c>
      <c r="Q416" s="41" t="s">
        <v>3022</v>
      </c>
      <c r="R416" s="41" t="s">
        <v>2153</v>
      </c>
      <c r="S416" s="41">
        <v>0.185</v>
      </c>
      <c r="V416" s="99" t="s">
        <v>3023</v>
      </c>
      <c r="W416" s="41" t="s">
        <v>3024</v>
      </c>
      <c r="Y416" s="41">
        <v>0.17</v>
      </c>
      <c r="Z416" s="41"/>
    </row>
    <row r="417">
      <c r="P417" s="99" t="s">
        <v>3025</v>
      </c>
      <c r="Q417" s="41" t="s">
        <v>3026</v>
      </c>
      <c r="R417" s="41" t="s">
        <v>2153</v>
      </c>
      <c r="S417" s="41">
        <v>0.185</v>
      </c>
      <c r="V417" s="99" t="s">
        <v>3027</v>
      </c>
      <c r="W417" s="41" t="s">
        <v>3028</v>
      </c>
      <c r="Y417" s="41">
        <v>0.225</v>
      </c>
      <c r="Z417" s="41"/>
    </row>
    <row r="418">
      <c r="P418" s="99" t="s">
        <v>3029</v>
      </c>
      <c r="Q418" s="41" t="s">
        <v>3030</v>
      </c>
      <c r="R418" s="41" t="s">
        <v>3031</v>
      </c>
      <c r="S418" s="41">
        <v>0.185</v>
      </c>
      <c r="V418" s="99" t="s">
        <v>3032</v>
      </c>
      <c r="W418" s="41" t="s">
        <v>3033</v>
      </c>
      <c r="Y418" s="41">
        <v>1.585</v>
      </c>
      <c r="Z418" s="41"/>
    </row>
    <row r="419">
      <c r="P419" s="99" t="s">
        <v>3034</v>
      </c>
      <c r="Q419" s="41" t="s">
        <v>3035</v>
      </c>
      <c r="R419" s="41" t="s">
        <v>2153</v>
      </c>
      <c r="S419" s="41">
        <v>0.185</v>
      </c>
      <c r="V419" s="99" t="s">
        <v>3036</v>
      </c>
      <c r="W419" s="41" t="s">
        <v>3037</v>
      </c>
      <c r="Y419" s="41">
        <v>5.0</v>
      </c>
      <c r="Z419" s="41"/>
    </row>
    <row r="420">
      <c r="P420" s="99" t="s">
        <v>3038</v>
      </c>
      <c r="Q420" s="41" t="s">
        <v>3039</v>
      </c>
      <c r="R420" s="41" t="s">
        <v>2153</v>
      </c>
      <c r="S420" s="41">
        <v>0.0</v>
      </c>
      <c r="V420" s="99" t="s">
        <v>3040</v>
      </c>
      <c r="W420" s="41" t="s">
        <v>3041</v>
      </c>
    </row>
    <row r="421">
      <c r="P421" s="99" t="s">
        <v>3042</v>
      </c>
      <c r="Q421" s="41" t="s">
        <v>3043</v>
      </c>
      <c r="R421" s="41" t="s">
        <v>2153</v>
      </c>
      <c r="S421" s="41">
        <v>0.0</v>
      </c>
      <c r="V421" s="99" t="s">
        <v>3044</v>
      </c>
      <c r="W421" s="41" t="s">
        <v>3045</v>
      </c>
      <c r="X421" s="41" t="s">
        <v>2116</v>
      </c>
    </row>
    <row r="422">
      <c r="P422" s="99" t="s">
        <v>3046</v>
      </c>
      <c r="Q422" s="41" t="s">
        <v>3047</v>
      </c>
      <c r="V422" s="99" t="s">
        <v>3048</v>
      </c>
      <c r="W422" s="41" t="s">
        <v>3049</v>
      </c>
      <c r="X422" s="41" t="s">
        <v>2116</v>
      </c>
    </row>
    <row r="423">
      <c r="V423" s="99" t="s">
        <v>3050</v>
      </c>
      <c r="W423" s="41" t="s">
        <v>3051</v>
      </c>
      <c r="Y423" s="41">
        <v>0.66</v>
      </c>
      <c r="Z423" s="41"/>
    </row>
    <row r="424">
      <c r="V424" s="99" t="s">
        <v>3052</v>
      </c>
      <c r="W424" s="41" t="s">
        <v>3053</v>
      </c>
      <c r="Y424" s="41">
        <v>0.86</v>
      </c>
      <c r="Z424" s="41"/>
    </row>
    <row r="425">
      <c r="V425" s="99" t="s">
        <v>3054</v>
      </c>
      <c r="W425" s="41" t="s">
        <v>3055</v>
      </c>
      <c r="Y425" s="41">
        <v>2.4</v>
      </c>
      <c r="Z425" s="41"/>
    </row>
    <row r="426">
      <c r="V426" s="99" t="s">
        <v>3056</v>
      </c>
      <c r="W426" s="41" t="s">
        <v>3057</v>
      </c>
      <c r="Y426" s="41">
        <v>0.13</v>
      </c>
      <c r="Z426" s="41"/>
    </row>
    <row r="432">
      <c r="J432" s="36" t="s">
        <v>183</v>
      </c>
      <c r="P432" s="36" t="s">
        <v>186</v>
      </c>
      <c r="V432" s="36" t="s">
        <v>189</v>
      </c>
    </row>
    <row r="433">
      <c r="J433" s="36" t="s">
        <v>2042</v>
      </c>
      <c r="K433" s="36" t="s">
        <v>7</v>
      </c>
      <c r="L433" s="36" t="s">
        <v>2043</v>
      </c>
      <c r="M433" s="36" t="s">
        <v>2044</v>
      </c>
      <c r="P433" s="36" t="s">
        <v>2042</v>
      </c>
      <c r="Q433" s="36" t="s">
        <v>7</v>
      </c>
      <c r="R433" s="36" t="s">
        <v>2043</v>
      </c>
      <c r="S433" s="36" t="s">
        <v>2044</v>
      </c>
      <c r="V433" s="36" t="s">
        <v>2042</v>
      </c>
      <c r="W433" s="36" t="s">
        <v>7</v>
      </c>
      <c r="X433" s="36" t="s">
        <v>2043</v>
      </c>
      <c r="Y433" s="36" t="s">
        <v>2044</v>
      </c>
      <c r="Z433" s="36"/>
    </row>
    <row r="434">
      <c r="J434" s="99" t="s">
        <v>3058</v>
      </c>
      <c r="K434" s="41" t="s">
        <v>3059</v>
      </c>
      <c r="M434" s="41">
        <v>1.05</v>
      </c>
      <c r="P434" s="99" t="s">
        <v>3060</v>
      </c>
      <c r="Q434" s="41" t="s">
        <v>3061</v>
      </c>
      <c r="V434" s="99" t="s">
        <v>3062</v>
      </c>
      <c r="W434" s="41" t="s">
        <v>3063</v>
      </c>
    </row>
    <row r="435">
      <c r="J435" s="99" t="s">
        <v>3064</v>
      </c>
      <c r="K435" s="41" t="s">
        <v>3065</v>
      </c>
      <c r="M435" s="41">
        <v>0.28</v>
      </c>
      <c r="P435" s="99" t="s">
        <v>3066</v>
      </c>
      <c r="Q435" s="41" t="s">
        <v>3067</v>
      </c>
      <c r="V435" s="99" t="s">
        <v>3068</v>
      </c>
      <c r="W435" s="41" t="s">
        <v>3069</v>
      </c>
    </row>
    <row r="436">
      <c r="J436" s="99" t="s">
        <v>3070</v>
      </c>
      <c r="K436" s="41" t="s">
        <v>3071</v>
      </c>
      <c r="M436" s="41">
        <v>0.92</v>
      </c>
      <c r="P436" s="99" t="s">
        <v>3072</v>
      </c>
      <c r="Q436" s="41" t="s">
        <v>3073</v>
      </c>
      <c r="V436" s="99" t="s">
        <v>3074</v>
      </c>
      <c r="W436" s="41" t="s">
        <v>3075</v>
      </c>
    </row>
    <row r="437">
      <c r="J437" s="99" t="s">
        <v>3076</v>
      </c>
      <c r="K437" s="41" t="s">
        <v>3077</v>
      </c>
      <c r="M437" s="41">
        <v>0.17</v>
      </c>
      <c r="P437" s="99" t="s">
        <v>3078</v>
      </c>
      <c r="Q437" s="41" t="s">
        <v>3079</v>
      </c>
      <c r="S437" s="41" t="s">
        <v>2062</v>
      </c>
      <c r="V437" s="99" t="s">
        <v>3080</v>
      </c>
      <c r="W437" s="100" t="s">
        <v>3081</v>
      </c>
    </row>
    <row r="438">
      <c r="J438" s="99" t="s">
        <v>3082</v>
      </c>
      <c r="K438" s="41" t="s">
        <v>3083</v>
      </c>
      <c r="M438" s="41">
        <v>0.26</v>
      </c>
      <c r="P438" s="99" t="s">
        <v>3084</v>
      </c>
      <c r="Q438" s="41" t="s">
        <v>3085</v>
      </c>
      <c r="S438" s="41" t="s">
        <v>2062</v>
      </c>
      <c r="V438" s="99" t="s">
        <v>3086</v>
      </c>
      <c r="W438" s="41" t="s">
        <v>3087</v>
      </c>
      <c r="X438" s="41" t="s">
        <v>2116</v>
      </c>
    </row>
    <row r="439">
      <c r="J439" s="99" t="s">
        <v>3088</v>
      </c>
      <c r="K439" s="41" t="s">
        <v>3089</v>
      </c>
      <c r="M439" s="41">
        <v>1.19</v>
      </c>
      <c r="P439" s="99" t="s">
        <v>3090</v>
      </c>
      <c r="Q439" s="41" t="s">
        <v>3091</v>
      </c>
      <c r="S439" s="41" t="s">
        <v>2062</v>
      </c>
      <c r="V439" s="99" t="s">
        <v>3092</v>
      </c>
      <c r="W439" s="41" t="s">
        <v>3093</v>
      </c>
      <c r="Y439" s="41">
        <v>2.5</v>
      </c>
      <c r="Z439" s="41"/>
    </row>
    <row r="440">
      <c r="J440" s="99" t="s">
        <v>3094</v>
      </c>
      <c r="K440" s="41" t="s">
        <v>3095</v>
      </c>
      <c r="M440" s="41">
        <v>5.0</v>
      </c>
      <c r="P440" s="99" t="s">
        <v>3096</v>
      </c>
      <c r="Q440" s="41" t="s">
        <v>3097</v>
      </c>
      <c r="S440" s="41" t="s">
        <v>2062</v>
      </c>
      <c r="V440" s="99" t="s">
        <v>3098</v>
      </c>
      <c r="W440" s="41" t="s">
        <v>3099</v>
      </c>
      <c r="Y440" s="41">
        <v>0.3</v>
      </c>
      <c r="Z440" s="41"/>
    </row>
    <row r="441">
      <c r="J441" s="99" t="s">
        <v>3100</v>
      </c>
      <c r="K441" s="41" t="s">
        <v>3101</v>
      </c>
      <c r="V441" s="99" t="s">
        <v>3102</v>
      </c>
      <c r="W441" s="41" t="s">
        <v>3103</v>
      </c>
      <c r="Y441" s="41">
        <v>0.3</v>
      </c>
      <c r="Z441" s="41"/>
    </row>
    <row r="442">
      <c r="J442" s="99" t="s">
        <v>3104</v>
      </c>
      <c r="K442" s="41" t="s">
        <v>3105</v>
      </c>
      <c r="L442" s="41" t="s">
        <v>2116</v>
      </c>
      <c r="V442" s="99" t="s">
        <v>3106</v>
      </c>
      <c r="W442" s="41" t="s">
        <v>3107</v>
      </c>
      <c r="X442" s="41" t="s">
        <v>2466</v>
      </c>
      <c r="Y442" s="41">
        <v>0.43</v>
      </c>
      <c r="Z442" s="41"/>
    </row>
    <row r="443">
      <c r="J443" s="99" t="s">
        <v>3108</v>
      </c>
      <c r="K443" s="41" t="s">
        <v>3109</v>
      </c>
      <c r="L443" s="41" t="s">
        <v>2116</v>
      </c>
      <c r="V443" s="99" t="s">
        <v>3110</v>
      </c>
      <c r="W443" s="41" t="s">
        <v>3111</v>
      </c>
      <c r="Y443" s="41">
        <v>0.55</v>
      </c>
      <c r="Z443" s="41"/>
    </row>
    <row r="444">
      <c r="J444" s="99" t="s">
        <v>3112</v>
      </c>
      <c r="K444" s="41" t="s">
        <v>3113</v>
      </c>
      <c r="M444" s="41">
        <v>0.86</v>
      </c>
      <c r="V444" s="99" t="s">
        <v>3114</v>
      </c>
      <c r="W444" s="41" t="s">
        <v>3115</v>
      </c>
      <c r="Y444" s="41">
        <v>0.55</v>
      </c>
      <c r="Z444" s="41"/>
    </row>
    <row r="445">
      <c r="J445" s="99" t="s">
        <v>3116</v>
      </c>
      <c r="K445" s="41" t="s">
        <v>3117</v>
      </c>
      <c r="M445" s="41">
        <v>0.66</v>
      </c>
      <c r="V445" s="99" t="s">
        <v>3118</v>
      </c>
      <c r="W445" s="100" t="s">
        <v>3119</v>
      </c>
    </row>
    <row r="446">
      <c r="J446" s="99" t="s">
        <v>3120</v>
      </c>
      <c r="K446" s="41" t="s">
        <v>3121</v>
      </c>
      <c r="M446" s="41">
        <v>0.13</v>
      </c>
      <c r="V446" s="99" t="s">
        <v>3122</v>
      </c>
      <c r="W446" s="41" t="s">
        <v>3123</v>
      </c>
      <c r="Y446" s="41">
        <v>0.3</v>
      </c>
      <c r="Z446" s="41"/>
    </row>
    <row r="447">
      <c r="V447" s="99" t="s">
        <v>3124</v>
      </c>
      <c r="W447" s="41" t="s">
        <v>3125</v>
      </c>
      <c r="Y447" s="41">
        <v>0.55</v>
      </c>
      <c r="Z447" s="41"/>
    </row>
    <row r="448">
      <c r="V448" s="99" t="s">
        <v>3126</v>
      </c>
      <c r="W448" s="41" t="s">
        <v>3127</v>
      </c>
      <c r="Y448" s="41">
        <v>0.3</v>
      </c>
      <c r="Z448" s="41"/>
    </row>
    <row r="449">
      <c r="V449" s="99" t="s">
        <v>3128</v>
      </c>
      <c r="W449" s="41" t="s">
        <v>3129</v>
      </c>
      <c r="Y449" s="41">
        <v>0.16</v>
      </c>
      <c r="Z449" s="41"/>
    </row>
    <row r="450">
      <c r="V450" s="99" t="s">
        <v>3130</v>
      </c>
      <c r="W450" s="100" t="s">
        <v>3131</v>
      </c>
      <c r="Y450" s="41">
        <v>0.16</v>
      </c>
      <c r="Z450" s="41"/>
    </row>
    <row r="451">
      <c r="V451" s="99" t="s">
        <v>3132</v>
      </c>
      <c r="W451" s="41" t="s">
        <v>3133</v>
      </c>
    </row>
    <row r="457">
      <c r="J457" s="36" t="s">
        <v>193</v>
      </c>
      <c r="P457" s="36" t="s">
        <v>195</v>
      </c>
      <c r="V457" s="36" t="s">
        <v>197</v>
      </c>
    </row>
    <row r="458">
      <c r="J458" s="36" t="s">
        <v>2042</v>
      </c>
      <c r="K458" s="36" t="s">
        <v>7</v>
      </c>
      <c r="L458" s="36" t="s">
        <v>2043</v>
      </c>
      <c r="M458" s="36" t="s">
        <v>2044</v>
      </c>
      <c r="P458" s="36" t="s">
        <v>2042</v>
      </c>
      <c r="Q458" s="36" t="s">
        <v>7</v>
      </c>
      <c r="R458" s="36" t="s">
        <v>2043</v>
      </c>
      <c r="S458" s="36" t="s">
        <v>2044</v>
      </c>
      <c r="V458" s="36" t="s">
        <v>2042</v>
      </c>
      <c r="W458" s="36" t="s">
        <v>7</v>
      </c>
      <c r="X458" s="36" t="s">
        <v>2043</v>
      </c>
      <c r="Y458" s="36" t="s">
        <v>2044</v>
      </c>
      <c r="Z458" s="36"/>
    </row>
    <row r="459">
      <c r="J459" s="99" t="s">
        <v>3134</v>
      </c>
      <c r="K459" s="41" t="s">
        <v>3135</v>
      </c>
      <c r="L459" s="41" t="s">
        <v>2116</v>
      </c>
      <c r="P459" s="99" t="s">
        <v>3136</v>
      </c>
      <c r="Q459" s="41" t="s">
        <v>3137</v>
      </c>
      <c r="S459" s="41" t="s">
        <v>2062</v>
      </c>
      <c r="V459" s="99" t="s">
        <v>3138</v>
      </c>
      <c r="W459" s="41" t="s">
        <v>3139</v>
      </c>
      <c r="Y459" s="41" t="s">
        <v>2284</v>
      </c>
      <c r="Z459" s="41"/>
    </row>
    <row r="460">
      <c r="J460" s="99" t="s">
        <v>3140</v>
      </c>
      <c r="K460" s="41" t="s">
        <v>3141</v>
      </c>
      <c r="L460" s="41" t="s">
        <v>2116</v>
      </c>
      <c r="P460" s="99" t="s">
        <v>3142</v>
      </c>
      <c r="Q460" s="41" t="s">
        <v>3143</v>
      </c>
      <c r="S460" s="41" t="s">
        <v>2062</v>
      </c>
      <c r="V460" s="99" t="s">
        <v>3144</v>
      </c>
      <c r="W460" s="41" t="s">
        <v>3145</v>
      </c>
      <c r="Y460" s="41" t="s">
        <v>2284</v>
      </c>
      <c r="Z460" s="41"/>
    </row>
    <row r="461">
      <c r="J461" s="99" t="s">
        <v>3146</v>
      </c>
      <c r="K461" s="41" t="s">
        <v>3147</v>
      </c>
      <c r="L461" s="41" t="s">
        <v>2116</v>
      </c>
      <c r="P461" s="99" t="s">
        <v>3148</v>
      </c>
      <c r="Q461" s="41" t="s">
        <v>3149</v>
      </c>
      <c r="S461" s="41" t="s">
        <v>2062</v>
      </c>
    </row>
    <row r="462">
      <c r="J462" s="99" t="s">
        <v>3150</v>
      </c>
      <c r="K462" s="41" t="s">
        <v>3151</v>
      </c>
      <c r="L462" s="41" t="s">
        <v>2116</v>
      </c>
      <c r="P462" s="99" t="s">
        <v>3152</v>
      </c>
      <c r="Q462" s="41" t="s">
        <v>3153</v>
      </c>
      <c r="S462" s="41" t="s">
        <v>2062</v>
      </c>
    </row>
    <row r="463">
      <c r="J463" s="99" t="s">
        <v>3154</v>
      </c>
      <c r="K463" s="100" t="s">
        <v>3155</v>
      </c>
      <c r="P463" s="99" t="s">
        <v>3156</v>
      </c>
      <c r="Q463" s="41" t="s">
        <v>3157</v>
      </c>
      <c r="S463" s="41" t="s">
        <v>2062</v>
      </c>
    </row>
    <row r="464">
      <c r="J464" s="99" t="s">
        <v>3158</v>
      </c>
      <c r="K464" s="41" t="s">
        <v>3159</v>
      </c>
      <c r="L464" s="41" t="s">
        <v>2116</v>
      </c>
      <c r="P464" s="99" t="s">
        <v>3160</v>
      </c>
      <c r="Q464" s="41" t="s">
        <v>3161</v>
      </c>
      <c r="S464" s="41" t="s">
        <v>2062</v>
      </c>
    </row>
    <row r="465">
      <c r="J465" s="99" t="s">
        <v>3162</v>
      </c>
      <c r="K465" s="41" t="s">
        <v>3163</v>
      </c>
      <c r="M465" s="41">
        <v>0.02</v>
      </c>
      <c r="P465" s="99" t="s">
        <v>3164</v>
      </c>
      <c r="Q465" s="41" t="s">
        <v>3165</v>
      </c>
      <c r="S465" s="41" t="s">
        <v>2062</v>
      </c>
    </row>
    <row r="466">
      <c r="J466" s="99" t="s">
        <v>3166</v>
      </c>
      <c r="K466" s="41" t="s">
        <v>3167</v>
      </c>
      <c r="P466" s="99" t="s">
        <v>3168</v>
      </c>
      <c r="Q466" s="41" t="s">
        <v>3169</v>
      </c>
      <c r="S466" s="41" t="s">
        <v>2062</v>
      </c>
    </row>
    <row r="467">
      <c r="J467" s="99" t="s">
        <v>3170</v>
      </c>
      <c r="K467" s="41" t="s">
        <v>3171</v>
      </c>
      <c r="P467" s="99" t="s">
        <v>3172</v>
      </c>
      <c r="Q467" s="41" t="s">
        <v>3173</v>
      </c>
      <c r="S467" s="41" t="s">
        <v>2062</v>
      </c>
    </row>
    <row r="468">
      <c r="J468" s="99" t="s">
        <v>3174</v>
      </c>
      <c r="K468" s="41" t="s">
        <v>3175</v>
      </c>
    </row>
    <row r="469">
      <c r="J469" s="99" t="s">
        <v>3176</v>
      </c>
      <c r="K469" s="41" t="s">
        <v>3177</v>
      </c>
    </row>
    <row r="470">
      <c r="J470" s="99" t="s">
        <v>3178</v>
      </c>
      <c r="K470" s="41" t="s">
        <v>3179</v>
      </c>
    </row>
    <row r="471">
      <c r="J471" s="99" t="s">
        <v>3180</v>
      </c>
      <c r="K471" s="41" t="s">
        <v>3181</v>
      </c>
    </row>
    <row r="477">
      <c r="J477" s="36" t="s">
        <v>200</v>
      </c>
      <c r="P477" s="36" t="s">
        <v>205</v>
      </c>
    </row>
    <row r="478">
      <c r="J478" s="36" t="s">
        <v>2042</v>
      </c>
      <c r="K478" s="36" t="s">
        <v>7</v>
      </c>
      <c r="L478" s="36" t="s">
        <v>2043</v>
      </c>
      <c r="M478" s="36" t="s">
        <v>2044</v>
      </c>
      <c r="P478" s="36" t="s">
        <v>2042</v>
      </c>
      <c r="Q478" s="36" t="s">
        <v>7</v>
      </c>
      <c r="R478" s="36" t="s">
        <v>2043</v>
      </c>
      <c r="S478" s="36" t="s">
        <v>2044</v>
      </c>
      <c r="V478" s="36"/>
      <c r="W478" s="36"/>
      <c r="X478" s="36"/>
      <c r="Y478" s="36"/>
      <c r="Z478" s="36"/>
    </row>
    <row r="479">
      <c r="J479" s="99" t="s">
        <v>3182</v>
      </c>
      <c r="K479" s="41" t="s">
        <v>3183</v>
      </c>
      <c r="L479" s="41" t="s">
        <v>2116</v>
      </c>
      <c r="P479" s="99" t="s">
        <v>3184</v>
      </c>
      <c r="Q479" s="41" t="s">
        <v>3185</v>
      </c>
    </row>
    <row r="480">
      <c r="J480" s="99" t="s">
        <v>3186</v>
      </c>
      <c r="K480" s="41" t="s">
        <v>3187</v>
      </c>
      <c r="M480" s="41">
        <v>2.65</v>
      </c>
      <c r="P480" s="99" t="s">
        <v>3188</v>
      </c>
      <c r="Q480" s="41" t="s">
        <v>3189</v>
      </c>
    </row>
    <row r="481">
      <c r="J481" s="99" t="s">
        <v>3190</v>
      </c>
      <c r="K481" s="41" t="s">
        <v>3191</v>
      </c>
      <c r="M481" s="41">
        <v>26.5</v>
      </c>
      <c r="P481" s="99" t="s">
        <v>3192</v>
      </c>
      <c r="Q481" s="100" t="s">
        <v>3193</v>
      </c>
    </row>
    <row r="482">
      <c r="J482" s="99" t="s">
        <v>3194</v>
      </c>
      <c r="K482" s="41" t="s">
        <v>3195</v>
      </c>
      <c r="M482" s="41">
        <v>265.0</v>
      </c>
    </row>
    <row r="483">
      <c r="J483" s="99" t="s">
        <v>3196</v>
      </c>
      <c r="K483" s="41" t="s">
        <v>3197</v>
      </c>
      <c r="M483" s="41">
        <v>0.22</v>
      </c>
    </row>
    <row r="484">
      <c r="J484" s="99" t="s">
        <v>3198</v>
      </c>
      <c r="K484" s="41" t="s">
        <v>3199</v>
      </c>
      <c r="M484" s="41">
        <v>0.53</v>
      </c>
    </row>
    <row r="485">
      <c r="J485" s="99" t="s">
        <v>3200</v>
      </c>
      <c r="K485" s="41" t="s">
        <v>3201</v>
      </c>
    </row>
    <row r="486">
      <c r="J486" s="99" t="s">
        <v>3202</v>
      </c>
      <c r="K486" s="41" t="s">
        <v>3203</v>
      </c>
    </row>
    <row r="487">
      <c r="J487" s="99" t="s">
        <v>3204</v>
      </c>
      <c r="K487" s="41" t="s">
        <v>3205</v>
      </c>
    </row>
    <row r="488">
      <c r="J488" s="99" t="s">
        <v>3206</v>
      </c>
      <c r="K488" s="41" t="s">
        <v>3207</v>
      </c>
    </row>
    <row r="489">
      <c r="J489" s="99" t="s">
        <v>3208</v>
      </c>
      <c r="K489" s="41" t="s">
        <v>3209</v>
      </c>
    </row>
  </sheetData>
  <hyperlinks>
    <hyperlink display="k76:n126" location="'Magic DRC rule status obsolete'!J72:M122" ref="C2"/>
    <hyperlink display="Q76:T86" location="'Magic DRC rule status obsolete'!P72:S82" ref="C4"/>
    <hyperlink display="W76:Z86" location="'Magic DRC rule status obsolete'!V72:Y82" ref="C5"/>
    <hyperlink display="K133:N138" location="'Magic DRC rule status obsolete'!J129:M134" ref="C6"/>
    <hyperlink display="Q133:T139" location="'Magic DRC rule status obsolete'!P129:S135" ref="C7"/>
    <hyperlink display="W133:Z139" location="'Magic DRC rule status obsolete'!V129:Y135" ref="C8"/>
    <hyperlink display="K145:N148" location="'Magic DRC rule status obsolete'!J141:M144" ref="C9"/>
    <hyperlink display="Q145:T155" location="'Magic DRC rule status obsolete'!P141:S151" ref="C10"/>
    <hyperlink display="W145:Z156" location="'Magic DRC rule status obsolete'!V141:Y152" ref="C11"/>
    <hyperlink display="K162:N177" location="'Magic DRC rule status obsolete'!J158:M173" ref="C12"/>
    <hyperlink display="Q162:T170" location="'Magic DRC rule status obsolete'!P158:S166" ref="C13"/>
    <hyperlink display="W162:Z179" location="'Magic DRC rule status obsolete'!V158:Y175" ref="C14"/>
    <hyperlink display="K184:N205" location="'Magic DRC rule status obsolete'!J180:M201" ref="C15"/>
    <hyperlink display="Q184:T192" location="'Magic DRC rule status obsolete'!P180:S188" ref="C16"/>
    <hyperlink display="W184:Z195" location="'Magic DRC rule status obsolete'!V180:Y191" ref="C17"/>
    <hyperlink display="K211:N216" location="'Magic DRC rule status obsolete'!J207:M212" ref="C18"/>
    <hyperlink display="Q211:T223" location="'Magic DRC rule status obsolete'!P207:S219" ref="C19"/>
    <hyperlink display="Q211:T223" location="'Magic DRC rule status obsolete'!P207:S219" ref="C20"/>
    <hyperlink display="W211:Z242" location="'Magic DRC rule status obsolete'!V207:Y238" ref="C21"/>
    <hyperlink display="K248:N256" location="'Magic DRC rule status obsolete'!J244:M252" ref="C22"/>
    <hyperlink display="Q248:T255" location="'Magic DRC rule status obsolete'!P244:S251" ref="C23"/>
    <hyperlink display="W248:Z260" location="'Magic DRC rule status obsolete'!V244:Y256" ref="C24"/>
    <hyperlink display="K266:N284" location="'Magic DRC rule status obsolete'!J262:M280" ref="C26"/>
    <hyperlink display="Q266:T285" location="'Magic DRC rule status obsolete'!P262:S281" ref="C27"/>
    <hyperlink display="W266:Z285" location="'Magic DRC rule status obsolete'!V262:Y281" ref="C28"/>
    <hyperlink display="K291:N310" location="'Magic DRC rule status obsolete'!J287:M306" ref="C29"/>
    <hyperlink display="Q291:T311" location="'Magic DRC rule status obsolete'!P287:S307" ref="C30"/>
    <hyperlink display="W291:Z312" location="'Magic DRC rule status obsolete'!V287:Y308" ref="C31"/>
    <hyperlink display="K318:N332" location="'Magic DRC rule status obsolete'!J314:M328" ref="C32"/>
    <hyperlink display="Q318:T323" location="'Magic DRC rule status obsolete'!P314:S319" ref="C33"/>
    <hyperlink display="W318:Z322" location="'Magic DRC rule status obsolete'!V314:Y318" ref="C34"/>
    <hyperlink display="K338:N357" location="'Magic DRC rule status obsolete'!J334:M353" ref="C35"/>
    <hyperlink display="Q338:T346" location="'Magic DRC rule status obsolete'!P334:S342" ref="C36"/>
    <hyperlink display="W338:Z342" location="'Magic DRC rule status obsolete'!V334:Y338" ref="C37"/>
    <hyperlink display="K363:N365" location="'Magic DRC rule status obsolete'!J359:M361" ref="C38"/>
    <hyperlink display="Q363:T369" location="'Magic DRC rule status obsolete'!P359:S365" ref="C39"/>
    <hyperlink display="W363:Z388" location="'Magic DRC rule status obsolete'!V359:Y384" ref="C40"/>
    <hyperlink display="K394:N399" location="'Magic DRC rule status obsolete'!J390:M395" ref="C41"/>
    <hyperlink display="Q394:T398" location="'Magic DRC rule status obsolete'!P390:S394" ref="C42"/>
    <hyperlink display="W394:Z409" location="'Magic DRC rule status obsolete'!V390:Y405" ref="C43"/>
    <hyperlink display="K415:N417" location="'Magic DRC rule status obsolete'!J411:M413" ref="C44"/>
    <hyperlink display="Q415:T426" location="'Magic DRC rule status obsolete'!P411:S422" ref="C45"/>
    <hyperlink display="W415:Z430" location="'Magic DRC rule status obsolete'!V411:Y426" ref="C46"/>
    <hyperlink display="K436:N450" location="'Magic DRC rule status obsolete'!J432:M446" ref="C47"/>
    <hyperlink display="Q436:T444" location="'Magic DRC rule status obsolete'!P432:S440" ref="C48"/>
    <hyperlink display="W436:Z455" location="'Magic DRC rule status obsolete'!V432:Y451" ref="C49"/>
    <hyperlink display="K461:N475" location="'Magic DRC rule status obsolete'!J457:M471" ref="C50"/>
    <hyperlink display="Q461:T471" location="'Magic DRC rule status obsolete'!P457:S467" ref="C51"/>
    <hyperlink display="W461:Z464" location="'Magic DRC rule status obsolete'!V457:Y460" ref="C52"/>
    <hyperlink display="K481:N493" location="'Magic DRC rule status obsolete'!J477:M489" ref="C53"/>
    <hyperlink display="Q481:T485" location="'Magic DRC rule status obsolete'!P477:S481" ref="C54"/>
    <hyperlink r:id="rId1" location="id1" ref="K95"/>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5"/>
    <col customWidth="1" min="2" max="2" width="14.38"/>
    <col customWidth="1" min="3" max="3" width="89.5"/>
    <col customWidth="1" min="4" max="5" width="7.88"/>
    <col customWidth="1" min="6" max="6" width="11.25"/>
    <col customWidth="1" min="7" max="7" width="8.38"/>
    <col customWidth="1" min="8" max="11" width="20.63"/>
  </cols>
  <sheetData>
    <row r="1">
      <c r="A1" s="112" t="s">
        <v>95</v>
      </c>
      <c r="B1" s="113" t="s">
        <v>2042</v>
      </c>
      <c r="C1" s="114" t="s">
        <v>7</v>
      </c>
      <c r="D1" s="114" t="s">
        <v>2043</v>
      </c>
      <c r="E1" s="113" t="s">
        <v>2044</v>
      </c>
      <c r="F1" s="115" t="s">
        <v>3210</v>
      </c>
      <c r="G1" s="115" t="s">
        <v>3211</v>
      </c>
      <c r="H1" s="116" t="s">
        <v>2197</v>
      </c>
      <c r="I1" s="117" t="s">
        <v>3212</v>
      </c>
      <c r="J1" s="118" t="str">
        <f>hyperlink("https://github.com/laurentc2/SKY130_for_KLayout", "KLayout Rule")</f>
        <v>KLayout Rule</v>
      </c>
      <c r="K1" s="117" t="s">
        <v>3213</v>
      </c>
    </row>
    <row r="2">
      <c r="A2" s="119" t="s">
        <v>95</v>
      </c>
      <c r="B2" s="120" t="s">
        <v>2537</v>
      </c>
      <c r="C2" s="121" t="s">
        <v>2538</v>
      </c>
      <c r="D2" s="122"/>
      <c r="E2" s="123">
        <v>1.0</v>
      </c>
      <c r="F2" s="123"/>
      <c r="G2" s="123"/>
      <c r="H2" s="124" t="s">
        <v>2050</v>
      </c>
      <c r="I2" s="125"/>
      <c r="J2" s="124"/>
      <c r="K2" s="125"/>
    </row>
    <row r="3">
      <c r="A3" s="119" t="s">
        <v>95</v>
      </c>
      <c r="B3" s="120" t="s">
        <v>2544</v>
      </c>
      <c r="C3" s="126" t="s">
        <v>3214</v>
      </c>
      <c r="D3" s="122"/>
      <c r="E3" s="123">
        <v>0.84</v>
      </c>
      <c r="F3" s="123"/>
      <c r="G3" s="123"/>
      <c r="H3" s="127" t="s">
        <v>2110</v>
      </c>
      <c r="I3" s="128"/>
      <c r="J3" s="127"/>
      <c r="K3" s="128"/>
    </row>
    <row r="4">
      <c r="A4" s="119" t="s">
        <v>95</v>
      </c>
      <c r="B4" s="120" t="s">
        <v>2551</v>
      </c>
      <c r="C4" s="126" t="s">
        <v>3215</v>
      </c>
      <c r="D4" s="122"/>
      <c r="E4" s="123">
        <v>1.2</v>
      </c>
      <c r="F4" s="123"/>
      <c r="G4" s="123"/>
      <c r="H4" s="127" t="s">
        <v>2110</v>
      </c>
      <c r="I4" s="128"/>
      <c r="J4" s="127" t="s">
        <v>2110</v>
      </c>
      <c r="K4" s="128"/>
    </row>
    <row r="5">
      <c r="A5" s="119" t="s">
        <v>95</v>
      </c>
      <c r="B5" s="120" t="s">
        <v>2557</v>
      </c>
      <c r="C5" s="126" t="s">
        <v>3216</v>
      </c>
      <c r="D5" s="122"/>
      <c r="E5" s="123">
        <v>0.14</v>
      </c>
      <c r="F5" s="123"/>
      <c r="G5" s="123"/>
      <c r="H5" s="127" t="s">
        <v>2327</v>
      </c>
      <c r="I5" s="128"/>
      <c r="J5" s="127" t="s">
        <v>2327</v>
      </c>
      <c r="K5" s="128"/>
    </row>
    <row r="6">
      <c r="A6" s="119" t="s">
        <v>95</v>
      </c>
      <c r="B6" s="120" t="s">
        <v>2564</v>
      </c>
      <c r="C6" s="126" t="s">
        <v>3217</v>
      </c>
      <c r="D6" s="122"/>
      <c r="E6" s="123">
        <v>0.14</v>
      </c>
      <c r="F6" s="123"/>
      <c r="G6" s="123"/>
      <c r="H6" s="127" t="s">
        <v>2327</v>
      </c>
      <c r="I6" s="128"/>
      <c r="J6" s="127" t="s">
        <v>2327</v>
      </c>
      <c r="K6" s="128"/>
    </row>
    <row r="7">
      <c r="A7" s="119" t="s">
        <v>95</v>
      </c>
      <c r="B7" s="120" t="s">
        <v>2570</v>
      </c>
      <c r="C7" s="126" t="s">
        <v>3218</v>
      </c>
      <c r="D7" s="122"/>
      <c r="E7" s="123">
        <v>0.14</v>
      </c>
      <c r="F7" s="123"/>
      <c r="G7" s="123"/>
      <c r="H7" s="127" t="s">
        <v>2110</v>
      </c>
      <c r="I7" s="128"/>
      <c r="J7" s="127" t="s">
        <v>2110</v>
      </c>
      <c r="K7" s="128"/>
    </row>
    <row r="8">
      <c r="A8" s="119" t="s">
        <v>95</v>
      </c>
      <c r="B8" s="120" t="s">
        <v>2574</v>
      </c>
      <c r="C8" s="121" t="s">
        <v>2575</v>
      </c>
      <c r="D8" s="122"/>
      <c r="E8" s="123">
        <v>20.0</v>
      </c>
      <c r="F8" s="123"/>
      <c r="G8" s="123"/>
      <c r="H8" s="129" t="s">
        <v>2065</v>
      </c>
      <c r="I8" s="130"/>
      <c r="J8" s="129" t="s">
        <v>2287</v>
      </c>
      <c r="K8" s="130"/>
    </row>
    <row r="9">
      <c r="A9" s="119" t="s">
        <v>95</v>
      </c>
      <c r="B9" s="120" t="s">
        <v>2576</v>
      </c>
      <c r="C9" s="126" t="s">
        <v>3219</v>
      </c>
      <c r="D9" s="122"/>
      <c r="E9" s="120"/>
      <c r="F9" s="120"/>
      <c r="G9" s="120"/>
      <c r="H9" s="129" t="s">
        <v>2065</v>
      </c>
      <c r="I9" s="130"/>
      <c r="J9" s="129" t="s">
        <v>2287</v>
      </c>
      <c r="K9" s="130"/>
    </row>
    <row r="10">
      <c r="A10" s="119" t="s">
        <v>95</v>
      </c>
      <c r="B10" s="120" t="s">
        <v>2578</v>
      </c>
      <c r="C10" s="126" t="s">
        <v>3220</v>
      </c>
      <c r="D10" s="122"/>
      <c r="E10" s="123">
        <v>0.14</v>
      </c>
      <c r="F10" s="123"/>
      <c r="G10" s="123"/>
      <c r="H10" s="127" t="s">
        <v>2110</v>
      </c>
      <c r="I10" s="128"/>
      <c r="J10" s="127" t="s">
        <v>2110</v>
      </c>
      <c r="K10" s="128"/>
    </row>
    <row r="11">
      <c r="A11" s="119" t="s">
        <v>95</v>
      </c>
      <c r="B11" s="123" t="s">
        <v>3221</v>
      </c>
      <c r="C11" s="126" t="s">
        <v>3222</v>
      </c>
      <c r="D11" s="131"/>
      <c r="E11" s="120"/>
      <c r="F11" s="120"/>
      <c r="G11" s="120"/>
      <c r="H11" s="127" t="s">
        <v>2327</v>
      </c>
      <c r="I11" s="128"/>
      <c r="J11" s="127" t="s">
        <v>2327</v>
      </c>
      <c r="K11" s="128"/>
    </row>
    <row r="12">
      <c r="A12" s="119" t="s">
        <v>95</v>
      </c>
      <c r="B12" s="120" t="s">
        <v>2582</v>
      </c>
      <c r="C12" s="126" t="s">
        <v>3223</v>
      </c>
      <c r="D12" s="122"/>
      <c r="E12" s="123">
        <v>0.5</v>
      </c>
      <c r="F12" s="123"/>
      <c r="G12" s="123"/>
      <c r="H12" s="127" t="s">
        <v>2110</v>
      </c>
      <c r="I12" s="128"/>
      <c r="J12" s="127" t="s">
        <v>2110</v>
      </c>
      <c r="K12" s="128"/>
    </row>
    <row r="13">
      <c r="A13" s="132" t="s">
        <v>285</v>
      </c>
      <c r="B13" s="113" t="s">
        <v>2042</v>
      </c>
      <c r="C13" s="114" t="s">
        <v>7</v>
      </c>
      <c r="D13" s="114" t="s">
        <v>2043</v>
      </c>
      <c r="E13" s="113" t="s">
        <v>2044</v>
      </c>
      <c r="F13" s="113"/>
      <c r="G13" s="113"/>
      <c r="H13" s="116" t="s">
        <v>2197</v>
      </c>
      <c r="I13" s="117" t="s">
        <v>3212</v>
      </c>
      <c r="J13" s="133" t="s">
        <v>3224</v>
      </c>
      <c r="K13" s="117" t="s">
        <v>3213</v>
      </c>
    </row>
    <row r="14">
      <c r="A14" s="134" t="s">
        <v>285</v>
      </c>
      <c r="B14" s="123" t="s">
        <v>3225</v>
      </c>
      <c r="C14" s="126" t="s">
        <v>3226</v>
      </c>
      <c r="D14" s="122"/>
      <c r="E14" s="123">
        <v>1.0</v>
      </c>
      <c r="F14" s="123"/>
      <c r="G14" s="123"/>
      <c r="H14" s="127" t="s">
        <v>2050</v>
      </c>
      <c r="I14" s="128"/>
      <c r="J14" s="127"/>
      <c r="K14" s="128"/>
    </row>
    <row r="15">
      <c r="A15" s="134" t="s">
        <v>285</v>
      </c>
      <c r="B15" s="123" t="s">
        <v>3227</v>
      </c>
      <c r="C15" s="126" t="s">
        <v>3228</v>
      </c>
      <c r="D15" s="122"/>
      <c r="E15" s="123">
        <v>0.84</v>
      </c>
      <c r="F15" s="123"/>
      <c r="G15" s="123"/>
      <c r="H15" s="127" t="s">
        <v>2110</v>
      </c>
      <c r="I15" s="128"/>
      <c r="J15" s="127"/>
      <c r="K15" s="128"/>
    </row>
    <row r="16">
      <c r="A16" s="134" t="s">
        <v>285</v>
      </c>
      <c r="B16" s="123" t="s">
        <v>3229</v>
      </c>
      <c r="C16" s="126" t="s">
        <v>3230</v>
      </c>
      <c r="D16" s="122"/>
      <c r="E16" s="123">
        <v>1.2</v>
      </c>
      <c r="F16" s="123"/>
      <c r="G16" s="123"/>
      <c r="H16" s="127" t="s">
        <v>2110</v>
      </c>
      <c r="I16" s="128"/>
      <c r="J16" s="127"/>
      <c r="K16" s="128"/>
    </row>
    <row r="17">
      <c r="A17" s="134" t="s">
        <v>285</v>
      </c>
      <c r="B17" s="123" t="s">
        <v>3231</v>
      </c>
      <c r="C17" s="126" t="s">
        <v>3232</v>
      </c>
      <c r="D17" s="122"/>
      <c r="E17" s="123">
        <v>0.14</v>
      </c>
      <c r="F17" s="123"/>
      <c r="G17" s="123"/>
      <c r="H17" s="127" t="s">
        <v>2327</v>
      </c>
      <c r="I17" s="128"/>
      <c r="J17" s="127"/>
      <c r="K17" s="128"/>
    </row>
    <row r="18">
      <c r="A18" s="134" t="s">
        <v>285</v>
      </c>
      <c r="B18" s="123" t="s">
        <v>3233</v>
      </c>
      <c r="C18" s="126" t="s">
        <v>3234</v>
      </c>
      <c r="D18" s="122"/>
      <c r="E18" s="123">
        <v>0.2</v>
      </c>
      <c r="F18" s="123"/>
      <c r="G18" s="123"/>
      <c r="H18" s="127" t="s">
        <v>2327</v>
      </c>
      <c r="I18" s="128"/>
      <c r="J18" s="127"/>
      <c r="K18" s="128"/>
    </row>
    <row r="19">
      <c r="A19" s="134" t="s">
        <v>285</v>
      </c>
      <c r="B19" s="123" t="s">
        <v>3235</v>
      </c>
      <c r="C19" s="126" t="s">
        <v>3236</v>
      </c>
      <c r="D19" s="122"/>
      <c r="E19" s="123">
        <v>0.2</v>
      </c>
      <c r="F19" s="123"/>
      <c r="G19" s="123"/>
      <c r="H19" s="127" t="s">
        <v>2110</v>
      </c>
      <c r="I19" s="128"/>
      <c r="J19" s="127"/>
      <c r="K19" s="128"/>
    </row>
    <row r="20">
      <c r="A20" s="134" t="s">
        <v>285</v>
      </c>
      <c r="B20" s="123" t="s">
        <v>3237</v>
      </c>
      <c r="C20" s="121" t="s">
        <v>2575</v>
      </c>
      <c r="D20" s="122"/>
      <c r="E20" s="123">
        <v>20.0</v>
      </c>
      <c r="F20" s="123"/>
      <c r="G20" s="123"/>
      <c r="H20" s="129" t="s">
        <v>2065</v>
      </c>
      <c r="I20" s="130"/>
      <c r="J20" s="129"/>
      <c r="K20" s="130"/>
    </row>
    <row r="21">
      <c r="A21" s="134" t="s">
        <v>285</v>
      </c>
      <c r="B21" s="123" t="s">
        <v>3238</v>
      </c>
      <c r="C21" s="126" t="s">
        <v>3219</v>
      </c>
      <c r="D21" s="122"/>
      <c r="E21" s="120"/>
      <c r="F21" s="120"/>
      <c r="G21" s="120"/>
      <c r="H21" s="129" t="s">
        <v>2065</v>
      </c>
      <c r="I21" s="130"/>
      <c r="J21" s="129"/>
      <c r="K21" s="130"/>
    </row>
    <row r="22">
      <c r="A22" s="134" t="s">
        <v>285</v>
      </c>
      <c r="B22" s="123" t="s">
        <v>3239</v>
      </c>
      <c r="C22" s="126" t="s">
        <v>3240</v>
      </c>
      <c r="D22" s="122"/>
      <c r="E22" s="123">
        <v>0.14</v>
      </c>
      <c r="F22" s="123"/>
      <c r="G22" s="123"/>
      <c r="H22" s="127" t="s">
        <v>2110</v>
      </c>
      <c r="I22" s="128"/>
      <c r="J22" s="127"/>
      <c r="K22" s="128"/>
    </row>
    <row r="23">
      <c r="A23" s="134" t="s">
        <v>285</v>
      </c>
      <c r="B23" s="123" t="s">
        <v>3241</v>
      </c>
      <c r="C23" s="126" t="s">
        <v>3242</v>
      </c>
      <c r="D23" s="122"/>
      <c r="E23" s="123">
        <v>0.5</v>
      </c>
      <c r="F23" s="123"/>
      <c r="G23" s="123"/>
      <c r="H23" s="127" t="s">
        <v>2110</v>
      </c>
      <c r="I23" s="128"/>
      <c r="J23" s="127"/>
      <c r="K23" s="128"/>
    </row>
    <row r="24">
      <c r="A24" s="135" t="s">
        <v>91</v>
      </c>
      <c r="B24" s="136" t="s">
        <v>2042</v>
      </c>
      <c r="C24" s="137" t="s">
        <v>7</v>
      </c>
      <c r="D24" s="137" t="s">
        <v>2043</v>
      </c>
      <c r="E24" s="136" t="s">
        <v>2044</v>
      </c>
      <c r="F24" s="136"/>
      <c r="G24" s="136"/>
      <c r="H24" s="138" t="s">
        <v>2197</v>
      </c>
      <c r="I24" s="117" t="s">
        <v>3212</v>
      </c>
      <c r="J24" s="133" t="s">
        <v>3224</v>
      </c>
      <c r="K24" s="117" t="s">
        <v>3213</v>
      </c>
    </row>
    <row r="25">
      <c r="A25" s="139" t="s">
        <v>91</v>
      </c>
      <c r="B25" s="140" t="s">
        <v>2534</v>
      </c>
      <c r="C25" s="141" t="s">
        <v>2535</v>
      </c>
      <c r="D25" s="142" t="s">
        <v>2536</v>
      </c>
      <c r="E25" s="140">
        <v>0.17</v>
      </c>
      <c r="F25" s="140"/>
      <c r="G25" s="140"/>
      <c r="H25" s="143" t="s">
        <v>2432</v>
      </c>
      <c r="I25" s="142"/>
      <c r="J25" s="143" t="s">
        <v>2432</v>
      </c>
      <c r="K25" s="142"/>
    </row>
    <row r="26">
      <c r="A26" s="139" t="s">
        <v>91</v>
      </c>
      <c r="B26" s="140" t="s">
        <v>2542</v>
      </c>
      <c r="C26" s="141" t="s">
        <v>2543</v>
      </c>
      <c r="D26" s="142" t="s">
        <v>2536</v>
      </c>
      <c r="E26" s="140">
        <v>0.19</v>
      </c>
      <c r="F26" s="140"/>
      <c r="G26" s="140"/>
      <c r="H26" s="143" t="s">
        <v>2110</v>
      </c>
      <c r="I26" s="142"/>
      <c r="J26" s="143" t="s">
        <v>2110</v>
      </c>
      <c r="K26" s="142"/>
    </row>
    <row r="27">
      <c r="A27" s="139" t="s">
        <v>91</v>
      </c>
      <c r="B27" s="140" t="s">
        <v>2548</v>
      </c>
      <c r="C27" s="141" t="s">
        <v>2549</v>
      </c>
      <c r="D27" s="144"/>
      <c r="E27" s="140" t="s">
        <v>2550</v>
      </c>
      <c r="F27" s="140"/>
      <c r="G27" s="140"/>
      <c r="H27" s="143" t="s">
        <v>2287</v>
      </c>
      <c r="I27" s="142"/>
      <c r="J27" s="143" t="s">
        <v>2093</v>
      </c>
      <c r="K27" s="142"/>
    </row>
    <row r="28">
      <c r="A28" s="139" t="s">
        <v>91</v>
      </c>
      <c r="B28" s="140" t="s">
        <v>2555</v>
      </c>
      <c r="C28" s="141" t="s">
        <v>2556</v>
      </c>
      <c r="D28" s="142" t="s">
        <v>2153</v>
      </c>
      <c r="E28" s="140">
        <v>0.0</v>
      </c>
      <c r="F28" s="140"/>
      <c r="G28" s="140"/>
      <c r="H28" s="143" t="s">
        <v>2327</v>
      </c>
      <c r="I28" s="142"/>
      <c r="J28" s="143" t="s">
        <v>2327</v>
      </c>
      <c r="K28" s="142"/>
    </row>
    <row r="29">
      <c r="A29" s="139" t="s">
        <v>91</v>
      </c>
      <c r="B29" s="140" t="s">
        <v>2561</v>
      </c>
      <c r="C29" s="141" t="s">
        <v>2562</v>
      </c>
      <c r="D29" s="142" t="s">
        <v>2563</v>
      </c>
      <c r="E29" s="140">
        <v>0.2</v>
      </c>
      <c r="F29" s="140"/>
      <c r="G29" s="140"/>
      <c r="H29" s="143" t="s">
        <v>2065</v>
      </c>
      <c r="I29" s="144"/>
      <c r="J29" s="143" t="s">
        <v>2327</v>
      </c>
      <c r="K29" s="144"/>
    </row>
    <row r="30">
      <c r="A30" s="139" t="s">
        <v>91</v>
      </c>
      <c r="B30" s="140" t="s">
        <v>2568</v>
      </c>
      <c r="C30" s="141" t="s">
        <v>2569</v>
      </c>
      <c r="D30" s="142" t="s">
        <v>2563</v>
      </c>
      <c r="E30" s="140">
        <v>0.3</v>
      </c>
      <c r="F30" s="140"/>
      <c r="G30" s="140"/>
      <c r="H30" s="143" t="s">
        <v>2065</v>
      </c>
      <c r="I30" s="144"/>
      <c r="J30" s="143" t="s">
        <v>2327</v>
      </c>
      <c r="K30" s="144"/>
    </row>
    <row r="31">
      <c r="A31" s="135" t="s">
        <v>180</v>
      </c>
      <c r="B31" s="136" t="s">
        <v>2042</v>
      </c>
      <c r="C31" s="137" t="s">
        <v>7</v>
      </c>
      <c r="D31" s="137" t="s">
        <v>2043</v>
      </c>
      <c r="E31" s="136" t="s">
        <v>2044</v>
      </c>
      <c r="F31" s="136"/>
      <c r="G31" s="136"/>
      <c r="H31" s="138" t="s">
        <v>2197</v>
      </c>
      <c r="I31" s="117" t="s">
        <v>3212</v>
      </c>
      <c r="J31" s="133" t="s">
        <v>3224</v>
      </c>
      <c r="K31" s="117" t="s">
        <v>3213</v>
      </c>
    </row>
    <row r="32">
      <c r="A32" s="139" t="s">
        <v>180</v>
      </c>
      <c r="B32" s="140" t="s">
        <v>3011</v>
      </c>
      <c r="C32" s="141" t="s">
        <v>3012</v>
      </c>
      <c r="D32" s="144"/>
      <c r="E32" s="140">
        <v>1.055</v>
      </c>
      <c r="F32" s="140"/>
      <c r="G32" s="140"/>
      <c r="H32" s="145" t="s">
        <v>2065</v>
      </c>
      <c r="I32" s="146"/>
      <c r="J32" s="145" t="s">
        <v>2050</v>
      </c>
      <c r="K32" s="146"/>
    </row>
    <row r="33">
      <c r="A33" s="139" t="s">
        <v>180</v>
      </c>
      <c r="B33" s="140" t="s">
        <v>3015</v>
      </c>
      <c r="C33" s="141" t="s">
        <v>3016</v>
      </c>
      <c r="D33" s="144"/>
      <c r="E33" s="140">
        <v>0.28</v>
      </c>
      <c r="F33" s="140"/>
      <c r="G33" s="140"/>
      <c r="H33" s="145" t="s">
        <v>2065</v>
      </c>
      <c r="I33" s="146"/>
      <c r="J33" s="145" t="s">
        <v>2327</v>
      </c>
      <c r="K33" s="146"/>
    </row>
    <row r="34">
      <c r="A34" s="139" t="s">
        <v>180</v>
      </c>
      <c r="B34" s="140" t="s">
        <v>3019</v>
      </c>
      <c r="C34" s="141" t="s">
        <v>3020</v>
      </c>
      <c r="D34" s="144"/>
      <c r="E34" s="140">
        <v>0.925</v>
      </c>
      <c r="F34" s="140"/>
      <c r="G34" s="140"/>
      <c r="H34" s="145" t="s">
        <v>2065</v>
      </c>
      <c r="I34" s="146"/>
      <c r="J34" s="145" t="s">
        <v>2327</v>
      </c>
      <c r="K34" s="146"/>
    </row>
    <row r="35">
      <c r="A35" s="139" t="s">
        <v>180</v>
      </c>
      <c r="B35" s="140" t="s">
        <v>3023</v>
      </c>
      <c r="C35" s="141" t="s">
        <v>3024</v>
      </c>
      <c r="D35" s="144"/>
      <c r="E35" s="140">
        <v>0.17</v>
      </c>
      <c r="F35" s="140"/>
      <c r="G35" s="140"/>
      <c r="H35" s="145" t="s">
        <v>2065</v>
      </c>
      <c r="I35" s="146"/>
      <c r="J35" s="145" t="s">
        <v>2050</v>
      </c>
      <c r="K35" s="146"/>
    </row>
    <row r="36">
      <c r="A36" s="139" t="s">
        <v>180</v>
      </c>
      <c r="B36" s="140" t="s">
        <v>3027</v>
      </c>
      <c r="C36" s="141" t="s">
        <v>3028</v>
      </c>
      <c r="D36" s="144"/>
      <c r="E36" s="140">
        <v>0.225</v>
      </c>
      <c r="F36" s="140"/>
      <c r="G36" s="140"/>
      <c r="H36" s="145" t="s">
        <v>2065</v>
      </c>
      <c r="I36" s="146"/>
      <c r="J36" s="145" t="s">
        <v>2050</v>
      </c>
      <c r="K36" s="146"/>
    </row>
    <row r="37">
      <c r="A37" s="139" t="s">
        <v>180</v>
      </c>
      <c r="B37" s="140" t="s">
        <v>3032</v>
      </c>
      <c r="C37" s="141" t="s">
        <v>3033</v>
      </c>
      <c r="D37" s="144"/>
      <c r="E37" s="140">
        <v>1.585</v>
      </c>
      <c r="F37" s="140"/>
      <c r="G37" s="140"/>
      <c r="H37" s="145" t="s">
        <v>2065</v>
      </c>
      <c r="I37" s="146"/>
      <c r="J37" s="145" t="s">
        <v>2110</v>
      </c>
      <c r="K37" s="146"/>
    </row>
    <row r="38">
      <c r="A38" s="139" t="s">
        <v>180</v>
      </c>
      <c r="B38" s="140" t="s">
        <v>3036</v>
      </c>
      <c r="C38" s="141" t="s">
        <v>3037</v>
      </c>
      <c r="D38" s="144"/>
      <c r="E38" s="140">
        <v>5.0</v>
      </c>
      <c r="F38" s="140"/>
      <c r="G38" s="140"/>
      <c r="H38" s="145" t="s">
        <v>2065</v>
      </c>
      <c r="I38" s="146"/>
      <c r="J38" s="145" t="s">
        <v>2050</v>
      </c>
      <c r="K38" s="146"/>
    </row>
    <row r="39">
      <c r="A39" s="139" t="s">
        <v>180</v>
      </c>
      <c r="B39" s="140" t="s">
        <v>3040</v>
      </c>
      <c r="C39" s="141" t="s">
        <v>3041</v>
      </c>
      <c r="D39" s="144"/>
      <c r="E39" s="147"/>
      <c r="F39" s="147"/>
      <c r="G39" s="147"/>
      <c r="H39" s="145" t="s">
        <v>2065</v>
      </c>
      <c r="I39" s="146"/>
      <c r="J39" s="145" t="s">
        <v>2287</v>
      </c>
      <c r="K39" s="146"/>
    </row>
    <row r="40">
      <c r="A40" s="139" t="s">
        <v>180</v>
      </c>
      <c r="B40" s="140" t="s">
        <v>3044</v>
      </c>
      <c r="C40" s="141" t="s">
        <v>3045</v>
      </c>
      <c r="D40" s="142" t="s">
        <v>2116</v>
      </c>
      <c r="E40" s="147"/>
      <c r="F40" s="147"/>
      <c r="G40" s="147"/>
      <c r="H40" s="145" t="s">
        <v>2065</v>
      </c>
      <c r="I40" s="146"/>
      <c r="J40" s="145" t="s">
        <v>2287</v>
      </c>
      <c r="K40" s="146"/>
    </row>
    <row r="41">
      <c r="A41" s="139" t="s">
        <v>180</v>
      </c>
      <c r="B41" s="140" t="s">
        <v>3048</v>
      </c>
      <c r="C41" s="141" t="s">
        <v>3049</v>
      </c>
      <c r="D41" s="142" t="s">
        <v>2116</v>
      </c>
      <c r="E41" s="147"/>
      <c r="F41" s="147"/>
      <c r="G41" s="147"/>
      <c r="H41" s="145" t="s">
        <v>2065</v>
      </c>
      <c r="I41" s="146"/>
      <c r="J41" s="145" t="s">
        <v>2287</v>
      </c>
      <c r="K41" s="146"/>
    </row>
    <row r="42">
      <c r="A42" s="139" t="s">
        <v>180</v>
      </c>
      <c r="B42" s="140" t="s">
        <v>3050</v>
      </c>
      <c r="C42" s="141" t="s">
        <v>3051</v>
      </c>
      <c r="D42" s="144"/>
      <c r="E42" s="140">
        <v>0.66</v>
      </c>
      <c r="F42" s="140"/>
      <c r="G42" s="140"/>
      <c r="H42" s="145" t="s">
        <v>2065</v>
      </c>
      <c r="I42" s="146"/>
      <c r="J42" s="145" t="s">
        <v>2327</v>
      </c>
      <c r="K42" s="146"/>
    </row>
    <row r="43">
      <c r="A43" s="139" t="s">
        <v>180</v>
      </c>
      <c r="B43" s="140" t="s">
        <v>3052</v>
      </c>
      <c r="C43" s="141" t="s">
        <v>3053</v>
      </c>
      <c r="D43" s="144"/>
      <c r="E43" s="140">
        <v>0.86</v>
      </c>
      <c r="F43" s="140"/>
      <c r="G43" s="140"/>
      <c r="H43" s="145" t="s">
        <v>2065</v>
      </c>
      <c r="I43" s="146"/>
      <c r="J43" s="145" t="s">
        <v>2110</v>
      </c>
      <c r="K43" s="146"/>
    </row>
    <row r="44">
      <c r="A44" s="139" t="s">
        <v>180</v>
      </c>
      <c r="B44" s="140" t="s">
        <v>3054</v>
      </c>
      <c r="C44" s="141" t="s">
        <v>3055</v>
      </c>
      <c r="D44" s="144"/>
      <c r="E44" s="140">
        <v>2.4</v>
      </c>
      <c r="F44" s="140"/>
      <c r="G44" s="140"/>
      <c r="H44" s="145" t="s">
        <v>2065</v>
      </c>
      <c r="I44" s="146"/>
      <c r="J44" s="145" t="s">
        <v>2110</v>
      </c>
      <c r="K44" s="146"/>
    </row>
    <row r="45">
      <c r="A45" s="139" t="s">
        <v>180</v>
      </c>
      <c r="B45" s="140" t="s">
        <v>3056</v>
      </c>
      <c r="C45" s="141" t="s">
        <v>3057</v>
      </c>
      <c r="D45" s="144"/>
      <c r="E45" s="140">
        <v>0.13</v>
      </c>
      <c r="F45" s="140"/>
      <c r="G45" s="140"/>
      <c r="H45" s="145" t="s">
        <v>2065</v>
      </c>
      <c r="I45" s="146"/>
      <c r="J45" s="145" t="s">
        <v>2327</v>
      </c>
      <c r="K45" s="146"/>
    </row>
    <row r="46">
      <c r="A46" s="135" t="s">
        <v>183</v>
      </c>
      <c r="B46" s="136" t="s">
        <v>2042</v>
      </c>
      <c r="C46" s="137" t="s">
        <v>7</v>
      </c>
      <c r="D46" s="137" t="s">
        <v>2043</v>
      </c>
      <c r="E46" s="136" t="s">
        <v>2044</v>
      </c>
      <c r="F46" s="136"/>
      <c r="G46" s="136"/>
      <c r="H46" s="138" t="s">
        <v>2197</v>
      </c>
      <c r="I46" s="117" t="s">
        <v>3212</v>
      </c>
      <c r="J46" s="133" t="s">
        <v>3224</v>
      </c>
      <c r="K46" s="117" t="s">
        <v>3213</v>
      </c>
    </row>
    <row r="47">
      <c r="A47" s="139" t="s">
        <v>183</v>
      </c>
      <c r="B47" s="140" t="s">
        <v>3058</v>
      </c>
      <c r="C47" s="141" t="s">
        <v>3059</v>
      </c>
      <c r="D47" s="144"/>
      <c r="E47" s="140">
        <v>1.05</v>
      </c>
      <c r="F47" s="140"/>
      <c r="G47" s="140"/>
      <c r="H47" s="145" t="s">
        <v>2065</v>
      </c>
      <c r="I47" s="146"/>
      <c r="J47" s="145" t="s">
        <v>2050</v>
      </c>
      <c r="K47" s="146"/>
    </row>
    <row r="48">
      <c r="A48" s="139" t="s">
        <v>183</v>
      </c>
      <c r="B48" s="140" t="s">
        <v>3064</v>
      </c>
      <c r="C48" s="141" t="s">
        <v>3065</v>
      </c>
      <c r="D48" s="144"/>
      <c r="E48" s="140">
        <v>0.28</v>
      </c>
      <c r="F48" s="140"/>
      <c r="G48" s="140"/>
      <c r="H48" s="145" t="s">
        <v>2065</v>
      </c>
      <c r="I48" s="146"/>
      <c r="J48" s="145" t="s">
        <v>2327</v>
      </c>
      <c r="K48" s="146"/>
    </row>
    <row r="49">
      <c r="A49" s="139" t="s">
        <v>183</v>
      </c>
      <c r="B49" s="140" t="s">
        <v>3070</v>
      </c>
      <c r="C49" s="141" t="s">
        <v>3071</v>
      </c>
      <c r="D49" s="144"/>
      <c r="E49" s="140">
        <v>0.92</v>
      </c>
      <c r="F49" s="140"/>
      <c r="G49" s="140"/>
      <c r="H49" s="145" t="s">
        <v>2065</v>
      </c>
      <c r="I49" s="146"/>
      <c r="J49" s="145" t="s">
        <v>2327</v>
      </c>
      <c r="K49" s="146"/>
    </row>
    <row r="50">
      <c r="A50" s="139" t="s">
        <v>183</v>
      </c>
      <c r="B50" s="140" t="s">
        <v>3076</v>
      </c>
      <c r="C50" s="141" t="s">
        <v>3077</v>
      </c>
      <c r="D50" s="144"/>
      <c r="E50" s="140">
        <v>0.17</v>
      </c>
      <c r="F50" s="140"/>
      <c r="G50" s="140"/>
      <c r="H50" s="145" t="s">
        <v>2065</v>
      </c>
      <c r="I50" s="146"/>
      <c r="J50" s="145" t="s">
        <v>2050</v>
      </c>
      <c r="K50" s="146"/>
    </row>
    <row r="51">
      <c r="A51" s="139" t="s">
        <v>183</v>
      </c>
      <c r="B51" s="140" t="s">
        <v>3082</v>
      </c>
      <c r="C51" s="141" t="s">
        <v>3083</v>
      </c>
      <c r="D51" s="144"/>
      <c r="E51" s="140">
        <v>0.26</v>
      </c>
      <c r="F51" s="140"/>
      <c r="G51" s="140"/>
      <c r="H51" s="145" t="s">
        <v>2065</v>
      </c>
      <c r="I51" s="146"/>
      <c r="J51" s="145" t="s">
        <v>2050</v>
      </c>
      <c r="K51" s="146"/>
    </row>
    <row r="52">
      <c r="A52" s="139" t="s">
        <v>183</v>
      </c>
      <c r="B52" s="140" t="s">
        <v>3088</v>
      </c>
      <c r="C52" s="141" t="s">
        <v>3089</v>
      </c>
      <c r="D52" s="144"/>
      <c r="E52" s="140">
        <v>1.19</v>
      </c>
      <c r="F52" s="140"/>
      <c r="G52" s="140"/>
      <c r="H52" s="145" t="s">
        <v>2065</v>
      </c>
      <c r="I52" s="146"/>
      <c r="J52" s="145" t="s">
        <v>2110</v>
      </c>
      <c r="K52" s="146"/>
    </row>
    <row r="53">
      <c r="A53" s="139" t="s">
        <v>183</v>
      </c>
      <c r="B53" s="140" t="s">
        <v>3094</v>
      </c>
      <c r="C53" s="141" t="s">
        <v>3095</v>
      </c>
      <c r="D53" s="144"/>
      <c r="E53" s="140">
        <v>5.0</v>
      </c>
      <c r="F53" s="140"/>
      <c r="G53" s="140"/>
      <c r="H53" s="145" t="s">
        <v>2065</v>
      </c>
      <c r="I53" s="146"/>
      <c r="J53" s="145" t="s">
        <v>2050</v>
      </c>
      <c r="K53" s="146"/>
    </row>
    <row r="54">
      <c r="A54" s="139" t="s">
        <v>183</v>
      </c>
      <c r="B54" s="140" t="s">
        <v>3100</v>
      </c>
      <c r="C54" s="141" t="s">
        <v>3101</v>
      </c>
      <c r="D54" s="144"/>
      <c r="E54" s="147"/>
      <c r="F54" s="147"/>
      <c r="G54" s="147"/>
      <c r="H54" s="145" t="s">
        <v>2065</v>
      </c>
      <c r="I54" s="146"/>
      <c r="J54" s="145" t="s">
        <v>2287</v>
      </c>
      <c r="K54" s="146"/>
    </row>
    <row r="55">
      <c r="A55" s="139" t="s">
        <v>183</v>
      </c>
      <c r="B55" s="140" t="s">
        <v>3104</v>
      </c>
      <c r="C55" s="141" t="s">
        <v>3105</v>
      </c>
      <c r="D55" s="142" t="s">
        <v>2116</v>
      </c>
      <c r="E55" s="147"/>
      <c r="F55" s="147"/>
      <c r="G55" s="147"/>
      <c r="H55" s="145" t="s">
        <v>2065</v>
      </c>
      <c r="I55" s="146"/>
      <c r="J55" s="145" t="s">
        <v>2287</v>
      </c>
      <c r="K55" s="146"/>
    </row>
    <row r="56">
      <c r="A56" s="139" t="s">
        <v>183</v>
      </c>
      <c r="B56" s="140" t="s">
        <v>3108</v>
      </c>
      <c r="C56" s="141" t="s">
        <v>3109</v>
      </c>
      <c r="D56" s="142" t="s">
        <v>2116</v>
      </c>
      <c r="E56" s="147"/>
      <c r="F56" s="147"/>
      <c r="G56" s="147"/>
      <c r="H56" s="145" t="s">
        <v>2065</v>
      </c>
      <c r="I56" s="146"/>
      <c r="J56" s="145" t="s">
        <v>2287</v>
      </c>
      <c r="K56" s="146"/>
    </row>
    <row r="57">
      <c r="A57" s="139" t="s">
        <v>183</v>
      </c>
      <c r="B57" s="140" t="s">
        <v>3112</v>
      </c>
      <c r="C57" s="141" t="s">
        <v>3113</v>
      </c>
      <c r="D57" s="144"/>
      <c r="E57" s="140">
        <v>0.86</v>
      </c>
      <c r="F57" s="140"/>
      <c r="G57" s="140"/>
      <c r="H57" s="145" t="s">
        <v>2065</v>
      </c>
      <c r="I57" s="146"/>
      <c r="J57" s="145" t="s">
        <v>2327</v>
      </c>
      <c r="K57" s="146"/>
    </row>
    <row r="58">
      <c r="A58" s="139" t="s">
        <v>183</v>
      </c>
      <c r="B58" s="140" t="s">
        <v>3116</v>
      </c>
      <c r="C58" s="141" t="s">
        <v>3117</v>
      </c>
      <c r="D58" s="144"/>
      <c r="E58" s="140">
        <v>0.66</v>
      </c>
      <c r="F58" s="140"/>
      <c r="G58" s="140"/>
      <c r="H58" s="145" t="s">
        <v>2065</v>
      </c>
      <c r="I58" s="146"/>
      <c r="J58" s="145" t="s">
        <v>2110</v>
      </c>
      <c r="K58" s="146"/>
    </row>
    <row r="59">
      <c r="A59" s="139" t="s">
        <v>183</v>
      </c>
      <c r="B59" s="140" t="s">
        <v>3120</v>
      </c>
      <c r="C59" s="141" t="s">
        <v>3121</v>
      </c>
      <c r="D59" s="144"/>
      <c r="E59" s="140">
        <v>0.13</v>
      </c>
      <c r="F59" s="140"/>
      <c r="G59" s="140"/>
      <c r="H59" s="145" t="s">
        <v>2065</v>
      </c>
      <c r="I59" s="146"/>
      <c r="J59" s="145" t="s">
        <v>2327</v>
      </c>
      <c r="K59" s="146"/>
    </row>
    <row r="60">
      <c r="A60" s="135" t="s">
        <v>43</v>
      </c>
      <c r="B60" s="136" t="s">
        <v>2042</v>
      </c>
      <c r="C60" s="137" t="s">
        <v>7</v>
      </c>
      <c r="D60" s="137" t="s">
        <v>2043</v>
      </c>
      <c r="E60" s="136" t="s">
        <v>2044</v>
      </c>
      <c r="F60" s="136"/>
      <c r="G60" s="136"/>
      <c r="H60" s="138" t="s">
        <v>2197</v>
      </c>
      <c r="I60" s="117" t="s">
        <v>3212</v>
      </c>
      <c r="J60" s="133" t="s">
        <v>3224</v>
      </c>
      <c r="K60" s="117" t="s">
        <v>3213</v>
      </c>
    </row>
    <row r="61">
      <c r="A61" s="139" t="s">
        <v>43</v>
      </c>
      <c r="B61" s="140" t="s">
        <v>3243</v>
      </c>
      <c r="C61" s="141" t="s">
        <v>2271</v>
      </c>
      <c r="D61" s="142" t="s">
        <v>2153</v>
      </c>
      <c r="E61" s="140">
        <v>0.15</v>
      </c>
      <c r="F61" s="140"/>
      <c r="G61" s="140"/>
      <c r="H61" s="143" t="s">
        <v>2050</v>
      </c>
      <c r="I61" s="142"/>
      <c r="J61" s="143" t="s">
        <v>2050</v>
      </c>
      <c r="K61" s="142"/>
    </row>
    <row r="62">
      <c r="A62" s="139" t="s">
        <v>43</v>
      </c>
      <c r="B62" s="140" t="s">
        <v>2276</v>
      </c>
      <c r="C62" s="141" t="s">
        <v>2277</v>
      </c>
      <c r="D62" s="142" t="s">
        <v>2153</v>
      </c>
      <c r="E62" s="140">
        <v>0.42</v>
      </c>
      <c r="F62" s="140"/>
      <c r="G62" s="140"/>
      <c r="H62" s="143" t="s">
        <v>2050</v>
      </c>
      <c r="I62" s="142"/>
      <c r="J62" s="143" t="s">
        <v>2050</v>
      </c>
      <c r="K62" s="142"/>
    </row>
    <row r="63">
      <c r="A63" s="139" t="s">
        <v>43</v>
      </c>
      <c r="B63" s="140" t="s">
        <v>2282</v>
      </c>
      <c r="C63" s="141" t="s">
        <v>2283</v>
      </c>
      <c r="D63" s="142" t="s">
        <v>2153</v>
      </c>
      <c r="E63" s="140" t="s">
        <v>2284</v>
      </c>
      <c r="F63" s="140"/>
      <c r="G63" s="140"/>
      <c r="H63" s="148" t="s">
        <v>2065</v>
      </c>
      <c r="I63" s="149"/>
      <c r="J63" s="150" t="s">
        <v>2050</v>
      </c>
      <c r="K63" s="149"/>
    </row>
    <row r="64">
      <c r="A64" s="139" t="s">
        <v>43</v>
      </c>
      <c r="B64" s="140" t="s">
        <v>2290</v>
      </c>
      <c r="C64" s="141" t="s">
        <v>2291</v>
      </c>
      <c r="D64" s="142" t="s">
        <v>2153</v>
      </c>
      <c r="E64" s="140">
        <v>0.36</v>
      </c>
      <c r="F64" s="140"/>
      <c r="G64" s="140"/>
      <c r="H64" s="145" t="s">
        <v>2065</v>
      </c>
      <c r="I64" s="146"/>
      <c r="J64" s="145" t="s">
        <v>2050</v>
      </c>
      <c r="K64" s="146"/>
    </row>
    <row r="65">
      <c r="A65" s="139" t="s">
        <v>43</v>
      </c>
      <c r="B65" s="140" t="s">
        <v>2297</v>
      </c>
      <c r="C65" s="141" t="s">
        <v>2298</v>
      </c>
      <c r="D65" s="144"/>
      <c r="E65" s="140">
        <v>0.27</v>
      </c>
      <c r="F65" s="140"/>
      <c r="G65" s="140"/>
      <c r="H65" s="143" t="s">
        <v>2110</v>
      </c>
      <c r="I65" s="142"/>
      <c r="J65" s="143" t="s">
        <v>2110</v>
      </c>
      <c r="K65" s="142"/>
    </row>
    <row r="66">
      <c r="A66" s="139" t="s">
        <v>43</v>
      </c>
      <c r="B66" s="140" t="s">
        <v>2303</v>
      </c>
      <c r="C66" s="141" t="s">
        <v>2304</v>
      </c>
      <c r="D66" s="144"/>
      <c r="E66" s="140">
        <v>0.29</v>
      </c>
      <c r="F66" s="140"/>
      <c r="G66" s="140"/>
      <c r="H66" s="143" t="s">
        <v>2287</v>
      </c>
      <c r="I66" s="142"/>
      <c r="J66" s="143" t="s">
        <v>2287</v>
      </c>
      <c r="K66" s="142"/>
    </row>
    <row r="67">
      <c r="A67" s="139" t="s">
        <v>43</v>
      </c>
      <c r="B67" s="140" t="s">
        <v>2309</v>
      </c>
      <c r="C67" s="141" t="s">
        <v>2310</v>
      </c>
      <c r="D67" s="142" t="s">
        <v>2153</v>
      </c>
      <c r="E67" s="140">
        <v>0.4</v>
      </c>
      <c r="F67" s="140"/>
      <c r="G67" s="140"/>
      <c r="H67" s="143" t="s">
        <v>2287</v>
      </c>
      <c r="I67" s="142"/>
      <c r="J67" s="143" t="s">
        <v>2110</v>
      </c>
      <c r="K67" s="142"/>
    </row>
    <row r="68">
      <c r="A68" s="139" t="s">
        <v>43</v>
      </c>
      <c r="B68" s="140" t="s">
        <v>2315</v>
      </c>
      <c r="C68" s="141" t="s">
        <v>2316</v>
      </c>
      <c r="D68" s="144"/>
      <c r="E68" s="147"/>
      <c r="F68" s="147"/>
      <c r="G68" s="147"/>
      <c r="H68" s="143" t="s">
        <v>2093</v>
      </c>
      <c r="I68" s="142"/>
      <c r="J68" s="143" t="s">
        <v>2287</v>
      </c>
      <c r="K68" s="142"/>
    </row>
    <row r="69">
      <c r="A69" s="139" t="s">
        <v>43</v>
      </c>
      <c r="B69" s="140" t="s">
        <v>2319</v>
      </c>
      <c r="C69" s="141" t="s">
        <v>2320</v>
      </c>
      <c r="D69" s="142" t="s">
        <v>2321</v>
      </c>
      <c r="E69" s="140">
        <v>0.13</v>
      </c>
      <c r="F69" s="140"/>
      <c r="G69" s="140"/>
      <c r="H69" s="143" t="s">
        <v>2093</v>
      </c>
      <c r="I69" s="142"/>
      <c r="J69" s="143" t="s">
        <v>2287</v>
      </c>
      <c r="K69" s="142"/>
    </row>
    <row r="70">
      <c r="A70" s="139" t="s">
        <v>43</v>
      </c>
      <c r="B70" s="140" t="s">
        <v>2324</v>
      </c>
      <c r="C70" s="141" t="s">
        <v>2325</v>
      </c>
      <c r="D70" s="142" t="s">
        <v>2326</v>
      </c>
      <c r="E70" s="140">
        <v>0.18</v>
      </c>
      <c r="F70" s="140"/>
      <c r="G70" s="140"/>
      <c r="H70" s="143" t="s">
        <v>2327</v>
      </c>
      <c r="I70" s="142"/>
      <c r="J70" s="143" t="s">
        <v>2327</v>
      </c>
      <c r="K70" s="142"/>
    </row>
    <row r="71">
      <c r="A71" s="139" t="s">
        <v>43</v>
      </c>
      <c r="B71" s="140" t="s">
        <v>2330</v>
      </c>
      <c r="C71" s="141" t="s">
        <v>2331</v>
      </c>
      <c r="D71" s="142" t="s">
        <v>2326</v>
      </c>
      <c r="E71" s="140">
        <v>0.34</v>
      </c>
      <c r="F71" s="140"/>
      <c r="G71" s="140"/>
      <c r="H71" s="143" t="s">
        <v>2110</v>
      </c>
      <c r="I71" s="142"/>
      <c r="J71" s="143" t="s">
        <v>2110</v>
      </c>
      <c r="K71" s="142"/>
    </row>
    <row r="72">
      <c r="A72" s="139" t="s">
        <v>43</v>
      </c>
      <c r="B72" s="140" t="s">
        <v>2334</v>
      </c>
      <c r="C72" s="141" t="s">
        <v>2335</v>
      </c>
      <c r="D72" s="142" t="s">
        <v>2336</v>
      </c>
      <c r="E72" s="140">
        <v>0.18</v>
      </c>
      <c r="F72" s="140"/>
      <c r="G72" s="140"/>
      <c r="H72" s="143" t="s">
        <v>2110</v>
      </c>
      <c r="I72" s="142"/>
      <c r="J72" s="143" t="s">
        <v>2110</v>
      </c>
      <c r="K72" s="142"/>
    </row>
    <row r="73">
      <c r="A73" s="139" t="s">
        <v>43</v>
      </c>
      <c r="B73" s="140" t="s">
        <v>2339</v>
      </c>
      <c r="C73" s="141" t="s">
        <v>2340</v>
      </c>
      <c r="D73" s="144"/>
      <c r="E73" s="140">
        <v>0.13</v>
      </c>
      <c r="F73" s="140"/>
      <c r="G73" s="140"/>
      <c r="H73" s="143" t="s">
        <v>2110</v>
      </c>
      <c r="I73" s="142"/>
      <c r="J73" s="143" t="s">
        <v>2110</v>
      </c>
      <c r="K73" s="142"/>
    </row>
    <row r="74">
      <c r="A74" s="139" t="s">
        <v>43</v>
      </c>
      <c r="B74" s="140" t="s">
        <v>2343</v>
      </c>
      <c r="C74" s="141" t="s">
        <v>2344</v>
      </c>
      <c r="D74" s="142" t="s">
        <v>2116</v>
      </c>
      <c r="E74" s="147"/>
      <c r="F74" s="147"/>
      <c r="G74" s="147"/>
      <c r="H74" s="143" t="s">
        <v>2093</v>
      </c>
      <c r="I74" s="142"/>
      <c r="J74" s="143" t="s">
        <v>2093</v>
      </c>
      <c r="K74" s="142"/>
    </row>
    <row r="75">
      <c r="A75" s="135" t="s">
        <v>12</v>
      </c>
      <c r="B75" s="136" t="s">
        <v>2042</v>
      </c>
      <c r="C75" s="137" t="s">
        <v>7</v>
      </c>
      <c r="D75" s="137" t="s">
        <v>2043</v>
      </c>
      <c r="E75" s="136" t="s">
        <v>2044</v>
      </c>
      <c r="F75" s="136"/>
      <c r="G75" s="136"/>
      <c r="H75" s="138" t="s">
        <v>2197</v>
      </c>
      <c r="I75" s="117" t="s">
        <v>3212</v>
      </c>
      <c r="J75" s="133" t="s">
        <v>3224</v>
      </c>
      <c r="K75" s="117" t="s">
        <v>3213</v>
      </c>
    </row>
    <row r="76">
      <c r="A76" s="139" t="s">
        <v>12</v>
      </c>
      <c r="B76" s="140" t="s">
        <v>2048</v>
      </c>
      <c r="C76" s="141" t="s">
        <v>2049</v>
      </c>
      <c r="D76" s="144"/>
      <c r="E76" s="140">
        <v>3.0</v>
      </c>
      <c r="F76" s="140"/>
      <c r="G76" s="140"/>
      <c r="H76" s="143" t="s">
        <v>2050</v>
      </c>
      <c r="I76" s="142"/>
      <c r="J76" s="143" t="s">
        <v>2050</v>
      </c>
      <c r="K76" s="142"/>
    </row>
    <row r="77">
      <c r="A77" s="139" t="s">
        <v>12</v>
      </c>
      <c r="B77" s="140" t="s">
        <v>2054</v>
      </c>
      <c r="C77" s="141" t="s">
        <v>2055</v>
      </c>
      <c r="D77" s="144"/>
      <c r="E77" s="140">
        <v>6.3</v>
      </c>
      <c r="F77" s="140"/>
      <c r="G77" s="140"/>
      <c r="H77" s="143" t="s">
        <v>3244</v>
      </c>
      <c r="I77" s="142"/>
      <c r="J77" s="143" t="s">
        <v>2110</v>
      </c>
      <c r="K77" s="142"/>
    </row>
    <row r="78">
      <c r="A78" s="139" t="s">
        <v>12</v>
      </c>
      <c r="B78" s="140" t="s">
        <v>2063</v>
      </c>
      <c r="C78" s="141" t="s">
        <v>2064</v>
      </c>
      <c r="D78" s="144"/>
      <c r="E78" s="140" t="s">
        <v>2062</v>
      </c>
      <c r="F78" s="140"/>
      <c r="G78" s="140"/>
      <c r="H78" s="151" t="s">
        <v>2065</v>
      </c>
      <c r="I78" s="152"/>
      <c r="J78" s="151" t="s">
        <v>2065</v>
      </c>
      <c r="K78" s="152"/>
    </row>
    <row r="79">
      <c r="A79" s="139" t="s">
        <v>12</v>
      </c>
      <c r="B79" s="140" t="s">
        <v>2071</v>
      </c>
      <c r="C79" s="141" t="s">
        <v>2072</v>
      </c>
      <c r="D79" s="144"/>
      <c r="E79" s="140" t="s">
        <v>2062</v>
      </c>
      <c r="F79" s="140"/>
      <c r="G79" s="140"/>
      <c r="H79" s="151" t="s">
        <v>2065</v>
      </c>
      <c r="I79" s="152"/>
      <c r="J79" s="151" t="s">
        <v>2065</v>
      </c>
      <c r="K79" s="152"/>
    </row>
    <row r="80">
      <c r="A80" s="139" t="s">
        <v>12</v>
      </c>
      <c r="B80" s="140" t="s">
        <v>2077</v>
      </c>
      <c r="C80" s="141" t="s">
        <v>2078</v>
      </c>
      <c r="D80" s="144"/>
      <c r="E80" s="140" t="s">
        <v>2062</v>
      </c>
      <c r="F80" s="140"/>
      <c r="G80" s="140"/>
      <c r="H80" s="151" t="s">
        <v>2065</v>
      </c>
      <c r="I80" s="152"/>
      <c r="J80" s="151" t="s">
        <v>2065</v>
      </c>
      <c r="K80" s="152"/>
    </row>
    <row r="81">
      <c r="A81" s="139" t="s">
        <v>12</v>
      </c>
      <c r="B81" s="140" t="s">
        <v>2084</v>
      </c>
      <c r="C81" s="141" t="s">
        <v>2085</v>
      </c>
      <c r="D81" s="144"/>
      <c r="E81" s="140" t="s">
        <v>2062</v>
      </c>
      <c r="F81" s="140"/>
      <c r="G81" s="140"/>
      <c r="H81" s="151" t="s">
        <v>2065</v>
      </c>
      <c r="I81" s="152"/>
      <c r="J81" s="151" t="s">
        <v>2065</v>
      </c>
      <c r="K81" s="152"/>
    </row>
    <row r="82">
      <c r="A82" s="139" t="s">
        <v>12</v>
      </c>
      <c r="B82" s="140" t="s">
        <v>2091</v>
      </c>
      <c r="C82" s="141" t="s">
        <v>2092</v>
      </c>
      <c r="D82" s="144"/>
      <c r="E82" s="147"/>
      <c r="F82" s="147"/>
      <c r="G82" s="147"/>
      <c r="H82" s="153" t="s">
        <v>2093</v>
      </c>
      <c r="I82" s="154"/>
      <c r="J82" s="153" t="s">
        <v>2287</v>
      </c>
      <c r="K82" s="154"/>
    </row>
    <row r="83">
      <c r="A83" s="139" t="s">
        <v>12</v>
      </c>
      <c r="B83" s="140" t="s">
        <v>2098</v>
      </c>
      <c r="C83" s="141" t="s">
        <v>2099</v>
      </c>
      <c r="D83" s="144"/>
      <c r="E83" s="147"/>
      <c r="F83" s="147"/>
      <c r="G83" s="147"/>
      <c r="H83" s="155" t="s">
        <v>2100</v>
      </c>
      <c r="I83" s="156"/>
      <c r="J83" s="155" t="s">
        <v>2287</v>
      </c>
      <c r="K83" s="156"/>
    </row>
    <row r="84">
      <c r="A84" s="139" t="s">
        <v>12</v>
      </c>
      <c r="B84" s="140" t="s">
        <v>2106</v>
      </c>
      <c r="C84" s="141" t="s">
        <v>2107</v>
      </c>
      <c r="D84" s="144"/>
      <c r="E84" s="147"/>
      <c r="F84" s="147"/>
      <c r="G84" s="147"/>
      <c r="H84" s="143" t="s">
        <v>3245</v>
      </c>
      <c r="I84" s="142"/>
      <c r="J84" s="143" t="s">
        <v>3245</v>
      </c>
      <c r="K84" s="142"/>
    </row>
    <row r="85">
      <c r="A85" s="135" t="s">
        <v>186</v>
      </c>
      <c r="B85" s="136" t="s">
        <v>2042</v>
      </c>
      <c r="C85" s="137" t="s">
        <v>7</v>
      </c>
      <c r="D85" s="137" t="s">
        <v>2043</v>
      </c>
      <c r="E85" s="136" t="s">
        <v>2044</v>
      </c>
      <c r="F85" s="136"/>
      <c r="G85" s="136"/>
      <c r="H85" s="138" t="s">
        <v>2197</v>
      </c>
      <c r="I85" s="117" t="s">
        <v>3212</v>
      </c>
      <c r="J85" s="133" t="s">
        <v>3224</v>
      </c>
      <c r="K85" s="117" t="s">
        <v>3213</v>
      </c>
    </row>
    <row r="86">
      <c r="A86" s="139" t="s">
        <v>186</v>
      </c>
      <c r="B86" s="140" t="s">
        <v>3060</v>
      </c>
      <c r="C86" s="141" t="s">
        <v>3061</v>
      </c>
      <c r="D86" s="144"/>
      <c r="E86" s="147"/>
      <c r="F86" s="147"/>
      <c r="G86" s="147"/>
      <c r="H86" s="145" t="s">
        <v>2065</v>
      </c>
      <c r="I86" s="146"/>
      <c r="J86" s="145" t="s">
        <v>2287</v>
      </c>
      <c r="K86" s="146"/>
    </row>
    <row r="87">
      <c r="A87" s="139" t="s">
        <v>186</v>
      </c>
      <c r="B87" s="140" t="s">
        <v>3066</v>
      </c>
      <c r="C87" s="141" t="s">
        <v>3067</v>
      </c>
      <c r="D87" s="144"/>
      <c r="E87" s="147"/>
      <c r="F87" s="147"/>
      <c r="G87" s="147"/>
      <c r="H87" s="145" t="s">
        <v>2065</v>
      </c>
      <c r="I87" s="146"/>
      <c r="J87" s="145" t="s">
        <v>2287</v>
      </c>
      <c r="K87" s="146"/>
    </row>
    <row r="88">
      <c r="A88" s="139" t="s">
        <v>186</v>
      </c>
      <c r="B88" s="140" t="s">
        <v>3072</v>
      </c>
      <c r="C88" s="141" t="s">
        <v>3073</v>
      </c>
      <c r="D88" s="144"/>
      <c r="E88" s="147"/>
      <c r="F88" s="147"/>
      <c r="G88" s="147"/>
      <c r="H88" s="145" t="s">
        <v>2065</v>
      </c>
      <c r="I88" s="146"/>
      <c r="J88" s="145" t="s">
        <v>3245</v>
      </c>
      <c r="K88" s="146"/>
    </row>
    <row r="89">
      <c r="A89" s="139" t="s">
        <v>186</v>
      </c>
      <c r="B89" s="140" t="s">
        <v>3078</v>
      </c>
      <c r="C89" s="141" t="s">
        <v>3079</v>
      </c>
      <c r="D89" s="144"/>
      <c r="E89" s="140" t="s">
        <v>2062</v>
      </c>
      <c r="F89" s="140"/>
      <c r="G89" s="140"/>
      <c r="H89" s="145" t="s">
        <v>2065</v>
      </c>
      <c r="I89" s="146"/>
      <c r="J89" s="145" t="s">
        <v>3245</v>
      </c>
      <c r="K89" s="146"/>
    </row>
    <row r="90">
      <c r="A90" s="139" t="s">
        <v>186</v>
      </c>
      <c r="B90" s="140" t="s">
        <v>3084</v>
      </c>
      <c r="C90" s="141" t="s">
        <v>3085</v>
      </c>
      <c r="D90" s="144"/>
      <c r="E90" s="140" t="s">
        <v>2062</v>
      </c>
      <c r="F90" s="140"/>
      <c r="G90" s="140"/>
      <c r="H90" s="145" t="s">
        <v>2065</v>
      </c>
      <c r="I90" s="146"/>
      <c r="J90" s="145" t="s">
        <v>3245</v>
      </c>
      <c r="K90" s="146"/>
    </row>
    <row r="91">
      <c r="A91" s="139" t="s">
        <v>186</v>
      </c>
      <c r="B91" s="140" t="s">
        <v>3090</v>
      </c>
      <c r="C91" s="141" t="s">
        <v>3091</v>
      </c>
      <c r="D91" s="144"/>
      <c r="E91" s="140" t="s">
        <v>2062</v>
      </c>
      <c r="F91" s="140"/>
      <c r="G91" s="140"/>
      <c r="H91" s="145" t="s">
        <v>2065</v>
      </c>
      <c r="I91" s="146"/>
      <c r="J91" s="145" t="s">
        <v>3245</v>
      </c>
      <c r="K91" s="146"/>
    </row>
    <row r="92">
      <c r="A92" s="139" t="s">
        <v>186</v>
      </c>
      <c r="B92" s="140" t="s">
        <v>3096</v>
      </c>
      <c r="C92" s="141" t="s">
        <v>3097</v>
      </c>
      <c r="D92" s="144"/>
      <c r="E92" s="140" t="s">
        <v>2062</v>
      </c>
      <c r="F92" s="140"/>
      <c r="G92" s="140"/>
      <c r="H92" s="145" t="s">
        <v>2065</v>
      </c>
      <c r="I92" s="146"/>
      <c r="J92" s="145" t="s">
        <v>3245</v>
      </c>
      <c r="K92" s="146"/>
    </row>
    <row r="93">
      <c r="A93" s="135" t="s">
        <v>189</v>
      </c>
      <c r="B93" s="136" t="s">
        <v>2042</v>
      </c>
      <c r="C93" s="137" t="s">
        <v>7</v>
      </c>
      <c r="D93" s="137" t="s">
        <v>2043</v>
      </c>
      <c r="E93" s="136" t="s">
        <v>2044</v>
      </c>
      <c r="F93" s="136"/>
      <c r="G93" s="136"/>
      <c r="H93" s="138" t="s">
        <v>2197</v>
      </c>
      <c r="I93" s="117" t="s">
        <v>3212</v>
      </c>
      <c r="J93" s="133" t="s">
        <v>3224</v>
      </c>
      <c r="K93" s="117" t="s">
        <v>3213</v>
      </c>
    </row>
    <row r="94">
      <c r="A94" s="139" t="s">
        <v>189</v>
      </c>
      <c r="B94" s="140" t="s">
        <v>3062</v>
      </c>
      <c r="C94" s="141" t="s">
        <v>3063</v>
      </c>
      <c r="D94" s="144"/>
      <c r="E94" s="147"/>
      <c r="F94" s="147"/>
      <c r="G94" s="147"/>
      <c r="H94" s="157"/>
      <c r="I94" s="144"/>
      <c r="J94" s="143" t="s">
        <v>2287</v>
      </c>
      <c r="K94" s="144"/>
    </row>
    <row r="95">
      <c r="A95" s="139" t="s">
        <v>189</v>
      </c>
      <c r="B95" s="140" t="s">
        <v>3068</v>
      </c>
      <c r="C95" s="141" t="s">
        <v>3069</v>
      </c>
      <c r="D95" s="144"/>
      <c r="E95" s="147"/>
      <c r="F95" s="147"/>
      <c r="G95" s="147"/>
      <c r="H95" s="157"/>
      <c r="I95" s="144"/>
      <c r="J95" s="143" t="s">
        <v>2287</v>
      </c>
      <c r="K95" s="144"/>
    </row>
    <row r="96">
      <c r="A96" s="139" t="s">
        <v>189</v>
      </c>
      <c r="B96" s="140" t="s">
        <v>3074</v>
      </c>
      <c r="C96" s="141" t="s">
        <v>3075</v>
      </c>
      <c r="D96" s="144"/>
      <c r="E96" s="147"/>
      <c r="F96" s="147"/>
      <c r="G96" s="147"/>
      <c r="H96" s="157"/>
      <c r="I96" s="144"/>
      <c r="J96" s="143" t="s">
        <v>3245</v>
      </c>
      <c r="K96" s="144"/>
    </row>
    <row r="97">
      <c r="A97" s="139" t="s">
        <v>189</v>
      </c>
      <c r="B97" s="140" t="s">
        <v>3080</v>
      </c>
      <c r="C97" s="141" t="s">
        <v>3081</v>
      </c>
      <c r="D97" s="144"/>
      <c r="E97" s="147"/>
      <c r="F97" s="147"/>
      <c r="G97" s="147"/>
      <c r="H97" s="157"/>
      <c r="I97" s="144"/>
      <c r="J97" s="143" t="s">
        <v>2287</v>
      </c>
      <c r="K97" s="144"/>
    </row>
    <row r="98">
      <c r="A98" s="139" t="s">
        <v>189</v>
      </c>
      <c r="B98" s="140" t="s">
        <v>3086</v>
      </c>
      <c r="C98" s="141" t="s">
        <v>3087</v>
      </c>
      <c r="D98" s="142" t="s">
        <v>2116</v>
      </c>
      <c r="E98" s="147"/>
      <c r="F98" s="147"/>
      <c r="G98" s="147"/>
      <c r="H98" s="157"/>
      <c r="I98" s="144"/>
      <c r="J98" s="143" t="s">
        <v>3245</v>
      </c>
      <c r="K98" s="144"/>
    </row>
    <row r="99">
      <c r="A99" s="139" t="s">
        <v>189</v>
      </c>
      <c r="B99" s="140" t="s">
        <v>3092</v>
      </c>
      <c r="C99" s="141" t="s">
        <v>3093</v>
      </c>
      <c r="D99" s="144"/>
      <c r="E99" s="140">
        <v>2.5</v>
      </c>
      <c r="F99" s="140"/>
      <c r="G99" s="140"/>
      <c r="H99" s="143"/>
      <c r="I99" s="142"/>
      <c r="J99" s="143" t="s">
        <v>2110</v>
      </c>
      <c r="K99" s="142"/>
    </row>
    <row r="100">
      <c r="A100" s="139" t="s">
        <v>189</v>
      </c>
      <c r="B100" s="140" t="s">
        <v>3098</v>
      </c>
      <c r="C100" s="141" t="s">
        <v>3099</v>
      </c>
      <c r="D100" s="144"/>
      <c r="E100" s="140">
        <v>0.3</v>
      </c>
      <c r="F100" s="140"/>
      <c r="G100" s="140"/>
      <c r="H100" s="143"/>
      <c r="I100" s="142"/>
      <c r="J100" s="143" t="s">
        <v>2110</v>
      </c>
      <c r="K100" s="142"/>
    </row>
    <row r="101">
      <c r="A101" s="139" t="s">
        <v>189</v>
      </c>
      <c r="B101" s="140" t="s">
        <v>3102</v>
      </c>
      <c r="C101" s="141" t="s">
        <v>3103</v>
      </c>
      <c r="D101" s="144"/>
      <c r="E101" s="140">
        <v>0.3</v>
      </c>
      <c r="F101" s="140"/>
      <c r="G101" s="140"/>
      <c r="H101" s="143"/>
      <c r="I101" s="142"/>
      <c r="J101" s="143" t="s">
        <v>2110</v>
      </c>
      <c r="K101" s="142"/>
    </row>
    <row r="102">
      <c r="A102" s="139" t="s">
        <v>189</v>
      </c>
      <c r="B102" s="140" t="s">
        <v>3106</v>
      </c>
      <c r="C102" s="141" t="s">
        <v>3107</v>
      </c>
      <c r="D102" s="142" t="s">
        <v>2466</v>
      </c>
      <c r="E102" s="140">
        <v>0.43</v>
      </c>
      <c r="F102" s="140"/>
      <c r="G102" s="140"/>
      <c r="H102" s="143"/>
      <c r="I102" s="142"/>
      <c r="J102" s="143" t="s">
        <v>2110</v>
      </c>
      <c r="K102" s="142"/>
    </row>
    <row r="103">
      <c r="A103" s="139" t="s">
        <v>189</v>
      </c>
      <c r="B103" s="140" t="s">
        <v>3110</v>
      </c>
      <c r="C103" s="141" t="s">
        <v>3111</v>
      </c>
      <c r="D103" s="144"/>
      <c r="E103" s="140">
        <v>0.55</v>
      </c>
      <c r="F103" s="140"/>
      <c r="G103" s="140"/>
      <c r="H103" s="143"/>
      <c r="I103" s="142"/>
      <c r="J103" s="143" t="s">
        <v>2110</v>
      </c>
      <c r="K103" s="142"/>
    </row>
    <row r="104">
      <c r="A104" s="139" t="s">
        <v>189</v>
      </c>
      <c r="B104" s="140" t="s">
        <v>3114</v>
      </c>
      <c r="C104" s="141" t="s">
        <v>3115</v>
      </c>
      <c r="D104" s="144"/>
      <c r="E104" s="140">
        <v>0.55</v>
      </c>
      <c r="F104" s="140"/>
      <c r="G104" s="140"/>
      <c r="H104" s="143"/>
      <c r="I104" s="142"/>
      <c r="J104" s="143" t="s">
        <v>3245</v>
      </c>
      <c r="K104" s="142"/>
    </row>
    <row r="105">
      <c r="A105" s="139" t="s">
        <v>189</v>
      </c>
      <c r="B105" s="140" t="s">
        <v>3118</v>
      </c>
      <c r="C105" s="141" t="s">
        <v>3119</v>
      </c>
      <c r="D105" s="144"/>
      <c r="E105" s="147"/>
      <c r="F105" s="147"/>
      <c r="G105" s="147"/>
      <c r="H105" s="157"/>
      <c r="I105" s="144"/>
      <c r="J105" s="143" t="s">
        <v>3245</v>
      </c>
      <c r="K105" s="144"/>
    </row>
    <row r="106">
      <c r="A106" s="139" t="s">
        <v>189</v>
      </c>
      <c r="B106" s="140" t="s">
        <v>3122</v>
      </c>
      <c r="C106" s="141" t="s">
        <v>3123</v>
      </c>
      <c r="D106" s="144"/>
      <c r="E106" s="140">
        <v>0.3</v>
      </c>
      <c r="F106" s="140"/>
      <c r="G106" s="140"/>
      <c r="H106" s="143"/>
      <c r="I106" s="142"/>
      <c r="J106" s="143" t="s">
        <v>2110</v>
      </c>
      <c r="K106" s="142"/>
    </row>
    <row r="107">
      <c r="A107" s="139" t="s">
        <v>189</v>
      </c>
      <c r="B107" s="140" t="s">
        <v>3124</v>
      </c>
      <c r="C107" s="141" t="s">
        <v>3125</v>
      </c>
      <c r="D107" s="144"/>
      <c r="E107" s="140">
        <v>0.55</v>
      </c>
      <c r="F107" s="140"/>
      <c r="G107" s="140"/>
      <c r="H107" s="143"/>
      <c r="I107" s="142"/>
      <c r="J107" s="143" t="s">
        <v>2110</v>
      </c>
      <c r="K107" s="142"/>
    </row>
    <row r="108">
      <c r="A108" s="139" t="s">
        <v>189</v>
      </c>
      <c r="B108" s="140" t="s">
        <v>3126</v>
      </c>
      <c r="C108" s="141" t="s">
        <v>3127</v>
      </c>
      <c r="D108" s="144"/>
      <c r="E108" s="140">
        <v>0.3</v>
      </c>
      <c r="F108" s="140"/>
      <c r="G108" s="140"/>
      <c r="H108" s="143"/>
      <c r="I108" s="142"/>
      <c r="J108" s="143" t="s">
        <v>2327</v>
      </c>
      <c r="K108" s="142"/>
    </row>
    <row r="109">
      <c r="A109" s="139" t="s">
        <v>189</v>
      </c>
      <c r="B109" s="140" t="s">
        <v>3128</v>
      </c>
      <c r="C109" s="141" t="s">
        <v>3129</v>
      </c>
      <c r="D109" s="144"/>
      <c r="E109" s="140">
        <v>0.16</v>
      </c>
      <c r="F109" s="140"/>
      <c r="G109" s="140"/>
      <c r="H109" s="143"/>
      <c r="I109" s="142"/>
      <c r="J109" s="143" t="s">
        <v>3245</v>
      </c>
      <c r="K109" s="142"/>
    </row>
    <row r="110">
      <c r="A110" s="139" t="s">
        <v>189</v>
      </c>
      <c r="B110" s="140" t="s">
        <v>3130</v>
      </c>
      <c r="C110" s="141" t="s">
        <v>3131</v>
      </c>
      <c r="D110" s="144"/>
      <c r="E110" s="140">
        <v>0.16</v>
      </c>
      <c r="F110" s="140"/>
      <c r="G110" s="140"/>
      <c r="H110" s="143"/>
      <c r="I110" s="142"/>
      <c r="J110" s="143" t="s">
        <v>3245</v>
      </c>
      <c r="K110" s="142"/>
    </row>
    <row r="111">
      <c r="A111" s="139" t="s">
        <v>189</v>
      </c>
      <c r="B111" s="140" t="s">
        <v>3132</v>
      </c>
      <c r="C111" s="141" t="s">
        <v>3133</v>
      </c>
      <c r="D111" s="144"/>
      <c r="E111" s="147"/>
      <c r="F111" s="147"/>
      <c r="G111" s="147"/>
      <c r="H111" s="157"/>
      <c r="I111" s="144"/>
      <c r="J111" s="143" t="s">
        <v>3245</v>
      </c>
      <c r="K111" s="144"/>
    </row>
    <row r="112">
      <c r="A112" s="135" t="s">
        <v>166</v>
      </c>
      <c r="B112" s="136" t="s">
        <v>2042</v>
      </c>
      <c r="C112" s="137" t="s">
        <v>7</v>
      </c>
      <c r="D112" s="137" t="s">
        <v>2043</v>
      </c>
      <c r="E112" s="136" t="s">
        <v>2044</v>
      </c>
      <c r="F112" s="136"/>
      <c r="G112" s="136"/>
      <c r="H112" s="138" t="s">
        <v>2197</v>
      </c>
      <c r="I112" s="117" t="s">
        <v>3212</v>
      </c>
      <c r="J112" s="133" t="s">
        <v>3224</v>
      </c>
      <c r="K112" s="117" t="s">
        <v>3213</v>
      </c>
    </row>
    <row r="113">
      <c r="A113" s="139" t="s">
        <v>166</v>
      </c>
      <c r="B113" s="140" t="s">
        <v>2968</v>
      </c>
      <c r="C113" s="141" t="s">
        <v>2969</v>
      </c>
      <c r="D113" s="142" t="s">
        <v>2153</v>
      </c>
      <c r="E113" s="140">
        <v>0.29</v>
      </c>
      <c r="F113" s="140"/>
      <c r="G113" s="140"/>
      <c r="H113" s="143"/>
      <c r="I113" s="142"/>
      <c r="J113" s="143" t="s">
        <v>2050</v>
      </c>
      <c r="K113" s="142"/>
    </row>
    <row r="114">
      <c r="A114" s="139" t="s">
        <v>166</v>
      </c>
      <c r="B114" s="140" t="s">
        <v>2974</v>
      </c>
      <c r="C114" s="141" t="s">
        <v>2975</v>
      </c>
      <c r="D114" s="142" t="s">
        <v>2153</v>
      </c>
      <c r="E114" s="140">
        <v>0.15</v>
      </c>
      <c r="F114" s="140"/>
      <c r="G114" s="140"/>
      <c r="H114" s="143"/>
      <c r="I114" s="142"/>
      <c r="J114" s="143" t="s">
        <v>2050</v>
      </c>
      <c r="K114" s="142"/>
    </row>
    <row r="115">
      <c r="A115" s="139" t="s">
        <v>166</v>
      </c>
      <c r="B115" s="140" t="s">
        <v>2980</v>
      </c>
      <c r="C115" s="141" t="s">
        <v>2981</v>
      </c>
      <c r="D115" s="142" t="s">
        <v>2153</v>
      </c>
      <c r="E115" s="140">
        <v>0.3</v>
      </c>
      <c r="F115" s="140"/>
      <c r="G115" s="140"/>
      <c r="H115" s="143"/>
      <c r="I115" s="142"/>
      <c r="J115" s="143" t="s">
        <v>2110</v>
      </c>
      <c r="K115" s="142"/>
    </row>
    <row r="116">
      <c r="A116" s="139" t="s">
        <v>166</v>
      </c>
      <c r="B116" s="140" t="s">
        <v>2984</v>
      </c>
      <c r="C116" s="141" t="s">
        <v>2985</v>
      </c>
      <c r="D116" s="142" t="s">
        <v>2153</v>
      </c>
      <c r="E116" s="140">
        <v>0.37</v>
      </c>
      <c r="F116" s="140"/>
      <c r="G116" s="140"/>
      <c r="H116" s="143"/>
      <c r="I116" s="142"/>
      <c r="J116" s="143" t="s">
        <v>2110</v>
      </c>
      <c r="K116" s="142"/>
    </row>
    <row r="117">
      <c r="A117" s="139" t="s">
        <v>166</v>
      </c>
      <c r="B117" s="140" t="s">
        <v>2986</v>
      </c>
      <c r="C117" s="141" t="s">
        <v>2987</v>
      </c>
      <c r="D117" s="144"/>
      <c r="E117" s="140">
        <v>0.7</v>
      </c>
      <c r="F117" s="140"/>
      <c r="G117" s="140"/>
      <c r="H117" s="143"/>
      <c r="I117" s="142"/>
      <c r="J117" s="143" t="s">
        <v>2110</v>
      </c>
      <c r="K117" s="142"/>
    </row>
    <row r="118">
      <c r="A118" s="139" t="s">
        <v>166</v>
      </c>
      <c r="B118" s="140" t="s">
        <v>2988</v>
      </c>
      <c r="C118" s="141" t="s">
        <v>2989</v>
      </c>
      <c r="D118" s="142" t="s">
        <v>2990</v>
      </c>
      <c r="E118" s="140">
        <v>0.33</v>
      </c>
      <c r="F118" s="140"/>
      <c r="G118" s="140"/>
      <c r="H118" s="143"/>
      <c r="I118" s="142"/>
      <c r="J118" s="143" t="s">
        <v>2327</v>
      </c>
      <c r="K118" s="142"/>
    </row>
    <row r="119">
      <c r="A119" s="139" t="s">
        <v>166</v>
      </c>
      <c r="B119" s="140" t="s">
        <v>2991</v>
      </c>
      <c r="C119" s="141" t="s">
        <v>2992</v>
      </c>
      <c r="D119" s="142" t="s">
        <v>2990</v>
      </c>
      <c r="E119" s="140">
        <v>0.43</v>
      </c>
      <c r="F119" s="140"/>
      <c r="G119" s="140"/>
      <c r="H119" s="143"/>
      <c r="I119" s="142"/>
      <c r="J119" s="143" t="s">
        <v>2110</v>
      </c>
      <c r="K119" s="142"/>
    </row>
    <row r="120">
      <c r="A120" s="139" t="s">
        <v>166</v>
      </c>
      <c r="B120" s="140" t="s">
        <v>2993</v>
      </c>
      <c r="C120" s="141" t="s">
        <v>2994</v>
      </c>
      <c r="D120" s="142" t="s">
        <v>2321</v>
      </c>
      <c r="E120" s="140">
        <v>0.33</v>
      </c>
      <c r="F120" s="140"/>
      <c r="G120" s="140"/>
      <c r="H120" s="143"/>
      <c r="I120" s="142"/>
      <c r="J120" s="143" t="s">
        <v>2110</v>
      </c>
      <c r="K120" s="142"/>
    </row>
    <row r="121">
      <c r="A121" s="139" t="s">
        <v>166</v>
      </c>
      <c r="B121" s="140" t="s">
        <v>2995</v>
      </c>
      <c r="C121" s="141" t="s">
        <v>2996</v>
      </c>
      <c r="D121" s="144"/>
      <c r="E121" s="140">
        <v>0.43</v>
      </c>
      <c r="F121" s="140"/>
      <c r="G121" s="140"/>
      <c r="H121" s="143"/>
      <c r="I121" s="142"/>
      <c r="J121" s="143" t="s">
        <v>2110</v>
      </c>
      <c r="K121" s="142"/>
    </row>
    <row r="122">
      <c r="A122" s="139" t="s">
        <v>166</v>
      </c>
      <c r="B122" s="140" t="s">
        <v>2997</v>
      </c>
      <c r="C122" s="141" t="s">
        <v>2998</v>
      </c>
      <c r="D122" s="142" t="s">
        <v>2153</v>
      </c>
      <c r="E122" s="147"/>
      <c r="F122" s="147"/>
      <c r="G122" s="147"/>
      <c r="H122" s="157"/>
      <c r="I122" s="144"/>
      <c r="J122" s="143" t="s">
        <v>2287</v>
      </c>
      <c r="K122" s="144"/>
    </row>
    <row r="123">
      <c r="A123" s="139" t="s">
        <v>166</v>
      </c>
      <c r="B123" s="140" t="s">
        <v>2999</v>
      </c>
      <c r="C123" s="141" t="s">
        <v>3000</v>
      </c>
      <c r="D123" s="142" t="s">
        <v>2153</v>
      </c>
      <c r="E123" s="140">
        <v>0.18</v>
      </c>
      <c r="F123" s="140"/>
      <c r="G123" s="140"/>
      <c r="H123" s="143"/>
      <c r="I123" s="142"/>
      <c r="J123" s="143" t="s">
        <v>2327</v>
      </c>
      <c r="K123" s="142"/>
    </row>
    <row r="124">
      <c r="A124" s="139" t="s">
        <v>166</v>
      </c>
      <c r="B124" s="140" t="s">
        <v>3001</v>
      </c>
      <c r="C124" s="141" t="s">
        <v>3002</v>
      </c>
      <c r="D124" s="142" t="s">
        <v>2153</v>
      </c>
      <c r="E124" s="140">
        <v>0.18</v>
      </c>
      <c r="F124" s="140"/>
      <c r="G124" s="140"/>
      <c r="H124" s="143"/>
      <c r="I124" s="142"/>
      <c r="J124" s="143" t="s">
        <v>2110</v>
      </c>
      <c r="K124" s="142"/>
    </row>
    <row r="125">
      <c r="A125" s="139" t="s">
        <v>166</v>
      </c>
      <c r="B125" s="140" t="s">
        <v>3003</v>
      </c>
      <c r="C125" s="141" t="s">
        <v>3004</v>
      </c>
      <c r="D125" s="142" t="s">
        <v>2990</v>
      </c>
      <c r="E125" s="140">
        <v>0.43</v>
      </c>
      <c r="F125" s="140"/>
      <c r="G125" s="140"/>
      <c r="H125" s="143"/>
      <c r="I125" s="142"/>
      <c r="J125" s="143" t="s">
        <v>2110</v>
      </c>
      <c r="K125" s="142"/>
    </row>
    <row r="126">
      <c r="A126" s="139" t="s">
        <v>166</v>
      </c>
      <c r="B126" s="140" t="s">
        <v>3005</v>
      </c>
      <c r="C126" s="141" t="s">
        <v>3006</v>
      </c>
      <c r="D126" s="142" t="s">
        <v>2116</v>
      </c>
      <c r="E126" s="140">
        <v>1.07</v>
      </c>
      <c r="F126" s="140"/>
      <c r="G126" s="140"/>
      <c r="H126" s="143"/>
      <c r="I126" s="142"/>
      <c r="J126" s="143" t="s">
        <v>2110</v>
      </c>
      <c r="K126" s="142"/>
    </row>
    <row r="127">
      <c r="A127" s="135" t="s">
        <v>157</v>
      </c>
      <c r="B127" s="136" t="s">
        <v>2042</v>
      </c>
      <c r="C127" s="137" t="s">
        <v>7</v>
      </c>
      <c r="D127" s="137" t="s">
        <v>2043</v>
      </c>
      <c r="E127" s="136" t="s">
        <v>2044</v>
      </c>
      <c r="F127" s="136"/>
      <c r="G127" s="136"/>
      <c r="H127" s="138" t="s">
        <v>2197</v>
      </c>
      <c r="I127" s="117" t="s">
        <v>3212</v>
      </c>
      <c r="J127" s="133" t="s">
        <v>3224</v>
      </c>
      <c r="K127" s="117" t="s">
        <v>3213</v>
      </c>
    </row>
    <row r="128">
      <c r="A128" s="139" t="s">
        <v>157</v>
      </c>
      <c r="B128" s="140" t="s">
        <v>2964</v>
      </c>
      <c r="C128" s="141" t="s">
        <v>2965</v>
      </c>
      <c r="D128" s="142" t="s">
        <v>2153</v>
      </c>
      <c r="E128" s="140">
        <v>0.6</v>
      </c>
      <c r="F128" s="140"/>
      <c r="G128" s="140"/>
      <c r="H128" s="157"/>
      <c r="I128" s="144"/>
      <c r="J128" s="143" t="s">
        <v>2050</v>
      </c>
      <c r="K128" s="144"/>
    </row>
    <row r="129">
      <c r="A129" s="139" t="s">
        <v>157</v>
      </c>
      <c r="B129" s="140" t="s">
        <v>2970</v>
      </c>
      <c r="C129" s="141" t="s">
        <v>2971</v>
      </c>
      <c r="D129" s="142" t="s">
        <v>2153</v>
      </c>
      <c r="E129" s="140">
        <v>0.7</v>
      </c>
      <c r="F129" s="140"/>
      <c r="G129" s="140"/>
      <c r="H129" s="157"/>
      <c r="I129" s="144"/>
      <c r="J129" s="143" t="s">
        <v>2110</v>
      </c>
      <c r="K129" s="144"/>
    </row>
    <row r="130">
      <c r="A130" s="139" t="s">
        <v>157</v>
      </c>
      <c r="B130" s="140" t="s">
        <v>2976</v>
      </c>
      <c r="C130" s="141" t="s">
        <v>2977</v>
      </c>
      <c r="D130" s="144"/>
      <c r="E130" s="147"/>
      <c r="F130" s="147"/>
      <c r="G130" s="147"/>
      <c r="H130" s="157"/>
      <c r="I130" s="144"/>
      <c r="J130" s="143" t="s">
        <v>2065</v>
      </c>
      <c r="K130" s="144"/>
    </row>
    <row r="131">
      <c r="A131" s="139" t="s">
        <v>157</v>
      </c>
      <c r="B131" s="140" t="s">
        <v>2982</v>
      </c>
      <c r="C131" s="141" t="s">
        <v>2983</v>
      </c>
      <c r="D131" s="144"/>
      <c r="E131" s="147"/>
      <c r="F131" s="147"/>
      <c r="G131" s="147"/>
      <c r="H131" s="157"/>
      <c r="I131" s="144"/>
      <c r="J131" s="143" t="s">
        <v>2287</v>
      </c>
      <c r="K131" s="144"/>
    </row>
    <row r="132">
      <c r="A132" s="135" t="s">
        <v>175</v>
      </c>
      <c r="B132" s="136" t="s">
        <v>2042</v>
      </c>
      <c r="C132" s="137" t="s">
        <v>7</v>
      </c>
      <c r="D132" s="137" t="s">
        <v>2043</v>
      </c>
      <c r="E132" s="136" t="s">
        <v>2044</v>
      </c>
      <c r="F132" s="136"/>
      <c r="G132" s="136"/>
      <c r="H132" s="138" t="s">
        <v>2197</v>
      </c>
      <c r="I132" s="117" t="s">
        <v>3212</v>
      </c>
      <c r="J132" s="133" t="s">
        <v>3224</v>
      </c>
      <c r="K132" s="117" t="s">
        <v>3213</v>
      </c>
    </row>
    <row r="133">
      <c r="A133" s="139" t="s">
        <v>175</v>
      </c>
      <c r="B133" s="140" t="s">
        <v>3009</v>
      </c>
      <c r="C133" s="141" t="s">
        <v>3010</v>
      </c>
      <c r="D133" s="144"/>
      <c r="E133" s="147"/>
      <c r="F133" s="147"/>
      <c r="G133" s="147"/>
      <c r="H133" s="157"/>
      <c r="I133" s="144"/>
      <c r="J133" s="143" t="s">
        <v>2287</v>
      </c>
      <c r="K133" s="144"/>
    </row>
    <row r="134">
      <c r="A134" s="139" t="s">
        <v>175</v>
      </c>
      <c r="B134" s="140" t="s">
        <v>3013</v>
      </c>
      <c r="C134" s="141" t="s">
        <v>3014</v>
      </c>
      <c r="D134" s="142" t="s">
        <v>2153</v>
      </c>
      <c r="E134" s="140">
        <v>0.7</v>
      </c>
      <c r="F134" s="140"/>
      <c r="G134" s="140"/>
      <c r="H134" s="157"/>
      <c r="I134" s="144"/>
      <c r="J134" s="143" t="s">
        <v>2050</v>
      </c>
      <c r="K134" s="144"/>
    </row>
    <row r="135">
      <c r="A135" s="139" t="s">
        <v>175</v>
      </c>
      <c r="B135" s="140" t="s">
        <v>3017</v>
      </c>
      <c r="C135" s="141" t="s">
        <v>3018</v>
      </c>
      <c r="D135" s="142" t="s">
        <v>2153</v>
      </c>
      <c r="E135" s="140">
        <v>0.7</v>
      </c>
      <c r="F135" s="140"/>
      <c r="G135" s="140"/>
      <c r="H135" s="157"/>
      <c r="I135" s="144"/>
      <c r="J135" s="143" t="s">
        <v>2110</v>
      </c>
      <c r="K135" s="144"/>
    </row>
    <row r="136">
      <c r="A136" s="139" t="s">
        <v>175</v>
      </c>
      <c r="B136" s="140" t="s">
        <v>3021</v>
      </c>
      <c r="C136" s="141" t="s">
        <v>3022</v>
      </c>
      <c r="D136" s="142" t="s">
        <v>2153</v>
      </c>
      <c r="E136" s="140">
        <v>0.185</v>
      </c>
      <c r="F136" s="140"/>
      <c r="G136" s="140"/>
      <c r="H136" s="157"/>
      <c r="I136" s="144"/>
      <c r="J136" s="143" t="s">
        <v>2327</v>
      </c>
      <c r="K136" s="144"/>
    </row>
    <row r="137">
      <c r="A137" s="139" t="s">
        <v>175</v>
      </c>
      <c r="B137" s="140" t="s">
        <v>3025</v>
      </c>
      <c r="C137" s="141" t="s">
        <v>3026</v>
      </c>
      <c r="D137" s="142" t="s">
        <v>2153</v>
      </c>
      <c r="E137" s="140">
        <v>0.185</v>
      </c>
      <c r="F137" s="140"/>
      <c r="G137" s="140"/>
      <c r="H137" s="157"/>
      <c r="I137" s="144"/>
      <c r="J137" s="143" t="s">
        <v>2110</v>
      </c>
      <c r="K137" s="144"/>
    </row>
    <row r="138">
      <c r="A138" s="139" t="s">
        <v>175</v>
      </c>
      <c r="B138" s="140" t="s">
        <v>3029</v>
      </c>
      <c r="C138" s="141" t="s">
        <v>3030</v>
      </c>
      <c r="D138" s="142" t="s">
        <v>3031</v>
      </c>
      <c r="E138" s="140">
        <v>0.185</v>
      </c>
      <c r="F138" s="140"/>
      <c r="G138" s="140"/>
      <c r="H138" s="157"/>
      <c r="I138" s="144"/>
      <c r="J138" s="143" t="s">
        <v>2110</v>
      </c>
      <c r="K138" s="144"/>
    </row>
    <row r="139">
      <c r="A139" s="139" t="s">
        <v>175</v>
      </c>
      <c r="B139" s="140" t="s">
        <v>3034</v>
      </c>
      <c r="C139" s="141" t="s">
        <v>3035</v>
      </c>
      <c r="D139" s="142" t="s">
        <v>2153</v>
      </c>
      <c r="E139" s="140">
        <v>0.185</v>
      </c>
      <c r="F139" s="140"/>
      <c r="G139" s="140"/>
      <c r="H139" s="157"/>
      <c r="I139" s="144"/>
      <c r="J139" s="143" t="s">
        <v>2110</v>
      </c>
      <c r="K139" s="144"/>
    </row>
    <row r="140">
      <c r="A140" s="139" t="s">
        <v>175</v>
      </c>
      <c r="B140" s="140" t="s">
        <v>3038</v>
      </c>
      <c r="C140" s="141" t="s">
        <v>3039</v>
      </c>
      <c r="D140" s="142" t="s">
        <v>2153</v>
      </c>
      <c r="E140" s="140">
        <v>0.0</v>
      </c>
      <c r="F140" s="140"/>
      <c r="G140" s="140"/>
      <c r="H140" s="157"/>
      <c r="I140" s="144"/>
      <c r="J140" s="143" t="s">
        <v>2216</v>
      </c>
      <c r="K140" s="144"/>
    </row>
    <row r="141">
      <c r="A141" s="139" t="s">
        <v>175</v>
      </c>
      <c r="B141" s="140" t="s">
        <v>3042</v>
      </c>
      <c r="C141" s="141" t="s">
        <v>3043</v>
      </c>
      <c r="D141" s="142" t="s">
        <v>2153</v>
      </c>
      <c r="E141" s="140">
        <v>0.0</v>
      </c>
      <c r="F141" s="140"/>
      <c r="G141" s="140"/>
      <c r="H141" s="157"/>
      <c r="I141" s="144"/>
      <c r="J141" s="143" t="s">
        <v>2216</v>
      </c>
      <c r="K141" s="144"/>
    </row>
    <row r="142">
      <c r="A142" s="139" t="s">
        <v>175</v>
      </c>
      <c r="B142" s="140" t="s">
        <v>3046</v>
      </c>
      <c r="C142" s="141" t="s">
        <v>3047</v>
      </c>
      <c r="D142" s="144"/>
      <c r="E142" s="147"/>
      <c r="F142" s="147"/>
      <c r="G142" s="147"/>
      <c r="H142" s="157"/>
      <c r="I142" s="144"/>
      <c r="J142" s="143" t="s">
        <v>2287</v>
      </c>
      <c r="K142" s="144"/>
    </row>
    <row r="143">
      <c r="A143" s="135" t="s">
        <v>162</v>
      </c>
      <c r="B143" s="136" t="s">
        <v>2042</v>
      </c>
      <c r="C143" s="137" t="s">
        <v>7</v>
      </c>
      <c r="D143" s="137" t="s">
        <v>2043</v>
      </c>
      <c r="E143" s="136" t="s">
        <v>2044</v>
      </c>
      <c r="F143" s="136"/>
      <c r="G143" s="136"/>
      <c r="H143" s="138" t="s">
        <v>2197</v>
      </c>
      <c r="I143" s="117" t="s">
        <v>3212</v>
      </c>
      <c r="J143" s="133" t="s">
        <v>3224</v>
      </c>
      <c r="K143" s="117" t="s">
        <v>3213</v>
      </c>
    </row>
    <row r="144">
      <c r="A144" s="139" t="s">
        <v>162</v>
      </c>
      <c r="B144" s="140" t="s">
        <v>2966</v>
      </c>
      <c r="C144" s="141" t="s">
        <v>2967</v>
      </c>
      <c r="D144" s="144"/>
      <c r="E144" s="140">
        <v>2.0</v>
      </c>
      <c r="F144" s="140"/>
      <c r="G144" s="140"/>
      <c r="H144" s="157"/>
      <c r="I144" s="144"/>
      <c r="J144" s="143" t="s">
        <v>2110</v>
      </c>
      <c r="K144" s="144"/>
    </row>
    <row r="145">
      <c r="A145" s="139" t="s">
        <v>162</v>
      </c>
      <c r="B145" s="140" t="s">
        <v>2972</v>
      </c>
      <c r="C145" s="141" t="s">
        <v>2973</v>
      </c>
      <c r="D145" s="144"/>
      <c r="E145" s="147"/>
      <c r="F145" s="147"/>
      <c r="G145" s="147"/>
      <c r="H145" s="157"/>
      <c r="I145" s="144"/>
      <c r="J145" s="143" t="s">
        <v>2287</v>
      </c>
      <c r="K145" s="144"/>
    </row>
    <row r="146">
      <c r="A146" s="139" t="s">
        <v>162</v>
      </c>
      <c r="B146" s="140" t="s">
        <v>2978</v>
      </c>
      <c r="C146" s="141" t="s">
        <v>2979</v>
      </c>
      <c r="D146" s="142" t="s">
        <v>2081</v>
      </c>
      <c r="E146" s="147"/>
      <c r="F146" s="147"/>
      <c r="G146" s="147"/>
      <c r="H146" s="157"/>
      <c r="I146" s="144"/>
      <c r="J146" s="143" t="s">
        <v>2216</v>
      </c>
      <c r="K146" s="144"/>
    </row>
    <row r="147">
      <c r="A147" s="135" t="s">
        <v>170</v>
      </c>
      <c r="B147" s="136" t="s">
        <v>2042</v>
      </c>
      <c r="C147" s="137" t="s">
        <v>7</v>
      </c>
      <c r="D147" s="137" t="s">
        <v>2043</v>
      </c>
      <c r="E147" s="136" t="s">
        <v>2044</v>
      </c>
      <c r="F147" s="136"/>
      <c r="G147" s="136"/>
      <c r="H147" s="138" t="s">
        <v>2197</v>
      </c>
      <c r="I147" s="117" t="s">
        <v>3212</v>
      </c>
      <c r="J147" s="133" t="s">
        <v>3224</v>
      </c>
      <c r="K147" s="117" t="s">
        <v>3213</v>
      </c>
    </row>
    <row r="148">
      <c r="A148" s="139" t="s">
        <v>170</v>
      </c>
      <c r="B148" s="140" t="s">
        <v>3007</v>
      </c>
      <c r="C148" s="141" t="s">
        <v>3008</v>
      </c>
      <c r="D148" s="142" t="s">
        <v>2153</v>
      </c>
      <c r="E148" s="140">
        <v>0.5</v>
      </c>
      <c r="F148" s="140"/>
      <c r="G148" s="140"/>
      <c r="H148" s="157"/>
      <c r="I148" s="144"/>
      <c r="J148" s="143" t="s">
        <v>2050</v>
      </c>
      <c r="K148" s="144"/>
    </row>
    <row r="149">
      <c r="A149" s="135" t="s">
        <v>28</v>
      </c>
      <c r="B149" s="136" t="s">
        <v>2042</v>
      </c>
      <c r="C149" s="137" t="s">
        <v>7</v>
      </c>
      <c r="D149" s="137" t="s">
        <v>2043</v>
      </c>
      <c r="E149" s="136" t="s">
        <v>2044</v>
      </c>
      <c r="F149" s="136"/>
      <c r="G149" s="136"/>
      <c r="H149" s="138" t="s">
        <v>2197</v>
      </c>
      <c r="I149" s="117" t="s">
        <v>3212</v>
      </c>
      <c r="J149" s="133" t="s">
        <v>3224</v>
      </c>
      <c r="K149" s="117" t="s">
        <v>3213</v>
      </c>
    </row>
    <row r="150">
      <c r="A150" s="139" t="s">
        <v>28</v>
      </c>
      <c r="B150" s="140" t="s">
        <v>2202</v>
      </c>
      <c r="C150" s="141" t="s">
        <v>2203</v>
      </c>
      <c r="D150" s="144"/>
      <c r="E150" s="140">
        <v>0.38</v>
      </c>
      <c r="F150" s="140"/>
      <c r="G150" s="140"/>
      <c r="H150" s="143" t="s">
        <v>2050</v>
      </c>
      <c r="I150" s="142"/>
      <c r="J150" s="143" t="s">
        <v>2050</v>
      </c>
      <c r="K150" s="142"/>
    </row>
    <row r="151">
      <c r="A151" s="139" t="s">
        <v>28</v>
      </c>
      <c r="B151" s="140" t="s">
        <v>2208</v>
      </c>
      <c r="C151" s="141" t="s">
        <v>2209</v>
      </c>
      <c r="D151" s="144"/>
      <c r="E151" s="140">
        <v>0.38</v>
      </c>
      <c r="F151" s="140"/>
      <c r="G151" s="140"/>
      <c r="H151" s="143" t="s">
        <v>2110</v>
      </c>
      <c r="I151" s="142"/>
      <c r="J151" s="143" t="s">
        <v>2110</v>
      </c>
      <c r="K151" s="142"/>
    </row>
    <row r="152">
      <c r="A152" s="139" t="s">
        <v>28</v>
      </c>
      <c r="B152" s="140" t="s">
        <v>2214</v>
      </c>
      <c r="C152" s="141" t="s">
        <v>2215</v>
      </c>
      <c r="D152" s="142" t="s">
        <v>2153</v>
      </c>
      <c r="E152" s="140">
        <v>0.18</v>
      </c>
      <c r="F152" s="140"/>
      <c r="G152" s="140"/>
      <c r="H152" s="143" t="s">
        <v>2216</v>
      </c>
      <c r="I152" s="142"/>
      <c r="J152" s="143" t="s">
        <v>2327</v>
      </c>
      <c r="K152" s="142"/>
    </row>
    <row r="153">
      <c r="A153" s="139" t="s">
        <v>28</v>
      </c>
      <c r="B153" s="140" t="s">
        <v>2221</v>
      </c>
      <c r="C153" s="141" t="s">
        <v>2222</v>
      </c>
      <c r="D153" s="142" t="s">
        <v>2153</v>
      </c>
      <c r="E153" s="140">
        <v>0.18</v>
      </c>
      <c r="F153" s="140"/>
      <c r="G153" s="140"/>
      <c r="H153" s="143" t="s">
        <v>2110</v>
      </c>
      <c r="I153" s="142"/>
      <c r="J153" s="143" t="s">
        <v>2110</v>
      </c>
      <c r="K153" s="142"/>
    </row>
    <row r="154">
      <c r="A154" s="139" t="s">
        <v>28</v>
      </c>
      <c r="B154" s="140" t="s">
        <v>2225</v>
      </c>
      <c r="C154" s="141" t="s">
        <v>2226</v>
      </c>
      <c r="D154" s="144"/>
      <c r="E154" s="140">
        <v>0.265</v>
      </c>
      <c r="F154" s="140"/>
      <c r="G154" s="140"/>
      <c r="H154" s="143" t="s">
        <v>2227</v>
      </c>
      <c r="I154" s="142"/>
      <c r="J154" s="143" t="s">
        <v>2227</v>
      </c>
      <c r="K154" s="142"/>
    </row>
    <row r="155">
      <c r="A155" s="135" t="s">
        <v>33</v>
      </c>
      <c r="B155" s="136" t="s">
        <v>2042</v>
      </c>
      <c r="C155" s="137" t="s">
        <v>7</v>
      </c>
      <c r="D155" s="137" t="s">
        <v>2043</v>
      </c>
      <c r="E155" s="136" t="s">
        <v>2044</v>
      </c>
      <c r="F155" s="136"/>
      <c r="G155" s="136"/>
      <c r="H155" s="138" t="s">
        <v>2197</v>
      </c>
      <c r="I155" s="117" t="s">
        <v>3212</v>
      </c>
      <c r="J155" s="133" t="s">
        <v>3224</v>
      </c>
      <c r="K155" s="117" t="s">
        <v>3213</v>
      </c>
    </row>
    <row r="156">
      <c r="A156" s="139" t="s">
        <v>33</v>
      </c>
      <c r="B156" s="140" t="s">
        <v>2228</v>
      </c>
      <c r="C156" s="141" t="s">
        <v>2229</v>
      </c>
      <c r="D156" s="144"/>
      <c r="E156" s="140">
        <v>0.38</v>
      </c>
      <c r="F156" s="140"/>
      <c r="G156" s="140"/>
      <c r="H156" s="143" t="s">
        <v>2050</v>
      </c>
      <c r="I156" s="142"/>
      <c r="J156" s="143" t="s">
        <v>2050</v>
      </c>
      <c r="K156" s="142"/>
    </row>
    <row r="157">
      <c r="A157" s="139" t="s">
        <v>33</v>
      </c>
      <c r="B157" s="140" t="s">
        <v>2234</v>
      </c>
      <c r="C157" s="141" t="s">
        <v>2235</v>
      </c>
      <c r="D157" s="144"/>
      <c r="E157" s="140">
        <v>0.38</v>
      </c>
      <c r="F157" s="140"/>
      <c r="G157" s="140"/>
      <c r="H157" s="143" t="s">
        <v>2110</v>
      </c>
      <c r="I157" s="142"/>
      <c r="J157" s="143" t="s">
        <v>2110</v>
      </c>
      <c r="K157" s="142"/>
    </row>
    <row r="158">
      <c r="A158" s="135" t="s">
        <v>133</v>
      </c>
      <c r="B158" s="136" t="s">
        <v>2042</v>
      </c>
      <c r="C158" s="137" t="s">
        <v>7</v>
      </c>
      <c r="D158" s="137" t="s">
        <v>2043</v>
      </c>
      <c r="E158" s="136" t="s">
        <v>2044</v>
      </c>
      <c r="F158" s="136"/>
      <c r="G158" s="136"/>
      <c r="H158" s="138" t="s">
        <v>2197</v>
      </c>
      <c r="I158" s="117" t="s">
        <v>3212</v>
      </c>
      <c r="J158" s="133" t="s">
        <v>3224</v>
      </c>
      <c r="K158" s="117" t="s">
        <v>3213</v>
      </c>
    </row>
    <row r="159">
      <c r="A159" s="139" t="s">
        <v>133</v>
      </c>
      <c r="B159" s="140" t="s">
        <v>2813</v>
      </c>
      <c r="C159" s="141" t="s">
        <v>2814</v>
      </c>
      <c r="D159" s="144"/>
      <c r="E159" s="140" t="s">
        <v>2062</v>
      </c>
      <c r="F159" s="140"/>
      <c r="G159" s="140"/>
      <c r="H159" s="143" t="s">
        <v>2065</v>
      </c>
      <c r="I159" s="142"/>
      <c r="J159" s="143"/>
      <c r="K159" s="142"/>
    </row>
    <row r="160">
      <c r="A160" s="139" t="s">
        <v>133</v>
      </c>
      <c r="B160" s="140" t="s">
        <v>2819</v>
      </c>
      <c r="C160" s="141" t="s">
        <v>2820</v>
      </c>
      <c r="D160" s="144"/>
      <c r="E160" s="140" t="s">
        <v>2062</v>
      </c>
      <c r="F160" s="140"/>
      <c r="G160" s="140"/>
      <c r="H160" s="143" t="s">
        <v>2065</v>
      </c>
      <c r="I160" s="142"/>
      <c r="J160" s="143"/>
      <c r="K160" s="142"/>
    </row>
    <row r="161">
      <c r="A161" s="139" t="s">
        <v>133</v>
      </c>
      <c r="B161" s="140" t="s">
        <v>2825</v>
      </c>
      <c r="C161" s="141" t="s">
        <v>2826</v>
      </c>
      <c r="D161" s="144"/>
      <c r="E161" s="140" t="s">
        <v>2062</v>
      </c>
      <c r="F161" s="140"/>
      <c r="G161" s="140"/>
      <c r="H161" s="143" t="s">
        <v>2065</v>
      </c>
      <c r="I161" s="142"/>
      <c r="J161" s="143"/>
      <c r="K161" s="142"/>
    </row>
    <row r="162">
      <c r="A162" s="135" t="s">
        <v>87</v>
      </c>
      <c r="B162" s="136" t="s">
        <v>2042</v>
      </c>
      <c r="C162" s="137" t="s">
        <v>7</v>
      </c>
      <c r="D162" s="137" t="s">
        <v>2043</v>
      </c>
      <c r="E162" s="136" t="s">
        <v>2044</v>
      </c>
      <c r="F162" s="136"/>
      <c r="G162" s="136"/>
      <c r="H162" s="138" t="s">
        <v>2197</v>
      </c>
      <c r="I162" s="117" t="s">
        <v>3212</v>
      </c>
      <c r="J162" s="133" t="s">
        <v>3224</v>
      </c>
      <c r="K162" s="117" t="s">
        <v>3213</v>
      </c>
    </row>
    <row r="163">
      <c r="A163" s="139" t="s">
        <v>87</v>
      </c>
      <c r="B163" s="140" t="s">
        <v>2532</v>
      </c>
      <c r="C163" s="141" t="s">
        <v>2533</v>
      </c>
      <c r="D163" s="142" t="s">
        <v>2153</v>
      </c>
      <c r="E163" s="140">
        <v>0.17</v>
      </c>
      <c r="F163" s="140"/>
      <c r="G163" s="140"/>
      <c r="H163" s="143" t="s">
        <v>2050</v>
      </c>
      <c r="I163" s="142"/>
      <c r="J163" s="143" t="s">
        <v>2050</v>
      </c>
      <c r="K163" s="142"/>
    </row>
    <row r="164">
      <c r="A164" s="139" t="s">
        <v>87</v>
      </c>
      <c r="B164" s="140" t="s">
        <v>2540</v>
      </c>
      <c r="C164" s="141" t="s">
        <v>2541</v>
      </c>
      <c r="D164" s="142" t="s">
        <v>2153</v>
      </c>
      <c r="E164" s="140">
        <v>0.14</v>
      </c>
      <c r="F164" s="140"/>
      <c r="G164" s="140"/>
      <c r="H164" s="143" t="s">
        <v>2093</v>
      </c>
      <c r="I164" s="142"/>
      <c r="J164" s="143" t="s">
        <v>2050</v>
      </c>
      <c r="K164" s="142"/>
    </row>
    <row r="165">
      <c r="A165" s="139" t="s">
        <v>87</v>
      </c>
      <c r="B165" s="140" t="s">
        <v>2546</v>
      </c>
      <c r="C165" s="141" t="s">
        <v>2547</v>
      </c>
      <c r="D165" s="142" t="s">
        <v>2116</v>
      </c>
      <c r="E165" s="140">
        <v>10.0</v>
      </c>
      <c r="F165" s="140"/>
      <c r="G165" s="140"/>
      <c r="H165" s="143" t="s">
        <v>2093</v>
      </c>
      <c r="I165" s="142"/>
      <c r="J165" s="143" t="s">
        <v>2093</v>
      </c>
      <c r="K165" s="142"/>
    </row>
    <row r="166">
      <c r="A166" s="139" t="s">
        <v>87</v>
      </c>
      <c r="B166" s="140" t="s">
        <v>2553</v>
      </c>
      <c r="C166" s="141" t="s">
        <v>2554</v>
      </c>
      <c r="D166" s="142" t="s">
        <v>2153</v>
      </c>
      <c r="E166" s="140">
        <v>0.17</v>
      </c>
      <c r="F166" s="140"/>
      <c r="G166" s="140"/>
      <c r="H166" s="143" t="s">
        <v>2110</v>
      </c>
      <c r="I166" s="142"/>
      <c r="J166" s="143" t="s">
        <v>2110</v>
      </c>
      <c r="K166" s="142"/>
    </row>
    <row r="167">
      <c r="A167" s="139" t="s">
        <v>87</v>
      </c>
      <c r="B167" s="140" t="s">
        <v>2559</v>
      </c>
      <c r="C167" s="141" t="s">
        <v>2560</v>
      </c>
      <c r="D167" s="142" t="s">
        <v>2153</v>
      </c>
      <c r="E167" s="140">
        <v>0.14</v>
      </c>
      <c r="F167" s="140"/>
      <c r="G167" s="140"/>
      <c r="H167" s="143" t="s">
        <v>2093</v>
      </c>
      <c r="I167" s="142"/>
      <c r="J167" s="143" t="s">
        <v>2110</v>
      </c>
      <c r="K167" s="142"/>
    </row>
    <row r="168">
      <c r="A168" s="139" t="s">
        <v>87</v>
      </c>
      <c r="B168" s="140" t="s">
        <v>2566</v>
      </c>
      <c r="C168" s="141" t="s">
        <v>2567</v>
      </c>
      <c r="D168" s="142" t="s">
        <v>2153</v>
      </c>
      <c r="E168" s="140">
        <v>0.08</v>
      </c>
      <c r="F168" s="140"/>
      <c r="G168" s="140"/>
      <c r="H168" s="143" t="s">
        <v>2327</v>
      </c>
      <c r="I168" s="142"/>
      <c r="J168" s="143" t="s">
        <v>2327</v>
      </c>
      <c r="K168" s="142"/>
    </row>
    <row r="169">
      <c r="A169" s="139" t="s">
        <v>87</v>
      </c>
      <c r="B169" s="140" t="s">
        <v>2572</v>
      </c>
      <c r="C169" s="141" t="s">
        <v>2573</v>
      </c>
      <c r="D169" s="142" t="s">
        <v>2153</v>
      </c>
      <c r="E169" s="140">
        <v>0.0561</v>
      </c>
      <c r="F169" s="140"/>
      <c r="G169" s="140"/>
      <c r="H169" s="143" t="s">
        <v>2227</v>
      </c>
      <c r="I169" s="142"/>
      <c r="J169" s="143" t="s">
        <v>2227</v>
      </c>
      <c r="K169" s="142"/>
    </row>
    <row r="170">
      <c r="A170" s="135" t="s">
        <v>83</v>
      </c>
      <c r="B170" s="136" t="s">
        <v>2042</v>
      </c>
      <c r="C170" s="137" t="s">
        <v>7</v>
      </c>
      <c r="D170" s="137" t="s">
        <v>2043</v>
      </c>
      <c r="E170" s="136" t="s">
        <v>2044</v>
      </c>
      <c r="F170" s="136"/>
      <c r="G170" s="136"/>
      <c r="H170" s="138" t="s">
        <v>2197</v>
      </c>
      <c r="I170" s="117" t="s">
        <v>3212</v>
      </c>
      <c r="J170" s="133" t="s">
        <v>3224</v>
      </c>
      <c r="K170" s="117" t="s">
        <v>3213</v>
      </c>
    </row>
    <row r="171">
      <c r="A171" s="139" t="s">
        <v>83</v>
      </c>
      <c r="B171" s="140" t="s">
        <v>2430</v>
      </c>
      <c r="C171" s="141" t="s">
        <v>2431</v>
      </c>
      <c r="D171" s="144"/>
      <c r="E171" s="140">
        <v>0.17</v>
      </c>
      <c r="F171" s="140"/>
      <c r="G171" s="140"/>
      <c r="H171" s="158" t="s">
        <v>2432</v>
      </c>
      <c r="I171" s="159"/>
      <c r="J171" s="158" t="s">
        <v>2432</v>
      </c>
      <c r="K171" s="159"/>
    </row>
    <row r="172">
      <c r="A172" s="139" t="s">
        <v>83</v>
      </c>
      <c r="B172" s="140" t="s">
        <v>2437</v>
      </c>
      <c r="C172" s="141" t="s">
        <v>2438</v>
      </c>
      <c r="D172" s="144"/>
      <c r="E172" s="140">
        <v>0.19</v>
      </c>
      <c r="F172" s="140"/>
      <c r="G172" s="140"/>
      <c r="H172" s="143" t="s">
        <v>2050</v>
      </c>
      <c r="I172" s="142"/>
      <c r="J172" s="143" t="s">
        <v>2050</v>
      </c>
      <c r="K172" s="142"/>
    </row>
    <row r="173">
      <c r="A173" s="139" t="s">
        <v>83</v>
      </c>
      <c r="B173" s="140" t="s">
        <v>2442</v>
      </c>
      <c r="C173" s="141" t="s">
        <v>2443</v>
      </c>
      <c r="D173" s="144"/>
      <c r="E173" s="140">
        <v>2.0</v>
      </c>
      <c r="F173" s="140"/>
      <c r="G173" s="140"/>
      <c r="H173" s="158" t="s">
        <v>2296</v>
      </c>
      <c r="I173" s="159"/>
      <c r="J173" s="158" t="s">
        <v>2296</v>
      </c>
      <c r="K173" s="159"/>
    </row>
    <row r="174">
      <c r="A174" s="139" t="s">
        <v>83</v>
      </c>
      <c r="B174" s="140" t="s">
        <v>2449</v>
      </c>
      <c r="C174" s="141" t="s">
        <v>2450</v>
      </c>
      <c r="D174" s="142" t="s">
        <v>2153</v>
      </c>
      <c r="E174" s="140">
        <v>0.17</v>
      </c>
      <c r="F174" s="140"/>
      <c r="G174" s="140"/>
      <c r="H174" s="143" t="s">
        <v>2110</v>
      </c>
      <c r="I174" s="142"/>
      <c r="J174" s="143" t="s">
        <v>2110</v>
      </c>
      <c r="K174" s="142"/>
    </row>
    <row r="175">
      <c r="A175" s="139" t="s">
        <v>83</v>
      </c>
      <c r="B175" s="140" t="s">
        <v>2454</v>
      </c>
      <c r="C175" s="141" t="s">
        <v>2455</v>
      </c>
      <c r="D175" s="144"/>
      <c r="E175" s="140">
        <v>0.35</v>
      </c>
      <c r="F175" s="140"/>
      <c r="G175" s="140"/>
      <c r="H175" s="143" t="s">
        <v>2093</v>
      </c>
      <c r="I175" s="142"/>
      <c r="J175" s="143" t="s">
        <v>2110</v>
      </c>
      <c r="K175" s="142"/>
    </row>
    <row r="176">
      <c r="A176" s="139" t="s">
        <v>83</v>
      </c>
      <c r="B176" s="140" t="s">
        <v>2458</v>
      </c>
      <c r="C176" s="141" t="s">
        <v>2459</v>
      </c>
      <c r="D176" s="144"/>
      <c r="E176" s="140">
        <v>0.51</v>
      </c>
      <c r="F176" s="140"/>
      <c r="G176" s="140"/>
      <c r="H176" s="143" t="s">
        <v>2093</v>
      </c>
      <c r="I176" s="142"/>
      <c r="J176" s="143" t="s">
        <v>2110</v>
      </c>
      <c r="K176" s="142"/>
    </row>
    <row r="177">
      <c r="A177" s="139" t="s">
        <v>83</v>
      </c>
      <c r="B177" s="140" t="s">
        <v>2462</v>
      </c>
      <c r="C177" s="141" t="s">
        <v>2463</v>
      </c>
      <c r="D177" s="144"/>
      <c r="E177" s="140">
        <v>0.51</v>
      </c>
      <c r="F177" s="140"/>
      <c r="G177" s="140"/>
      <c r="H177" s="143" t="s">
        <v>2093</v>
      </c>
      <c r="I177" s="142"/>
      <c r="J177" s="143" t="s">
        <v>2110</v>
      </c>
      <c r="K177" s="142"/>
    </row>
    <row r="178">
      <c r="A178" s="139" t="s">
        <v>83</v>
      </c>
      <c r="B178" s="140" t="s">
        <v>2467</v>
      </c>
      <c r="C178" s="141" t="s">
        <v>2468</v>
      </c>
      <c r="D178" s="144"/>
      <c r="E178" s="160">
        <v>0.17</v>
      </c>
      <c r="F178" s="160"/>
      <c r="G178" s="160"/>
      <c r="H178" s="161" t="s">
        <v>2287</v>
      </c>
      <c r="I178" s="162"/>
      <c r="J178" s="161" t="s">
        <v>2093</v>
      </c>
      <c r="K178" s="162"/>
    </row>
    <row r="179">
      <c r="A179" s="139" t="s">
        <v>83</v>
      </c>
      <c r="B179" s="140" t="s">
        <v>2471</v>
      </c>
      <c r="C179" s="141" t="s">
        <v>2472</v>
      </c>
      <c r="D179" s="144"/>
      <c r="E179" s="147"/>
      <c r="F179" s="147"/>
      <c r="G179" s="147"/>
      <c r="H179" s="143" t="s">
        <v>2287</v>
      </c>
      <c r="I179" s="142"/>
      <c r="J179" s="143" t="s">
        <v>2287</v>
      </c>
      <c r="K179" s="142"/>
    </row>
    <row r="180">
      <c r="A180" s="139" t="s">
        <v>83</v>
      </c>
      <c r="B180" s="140" t="s">
        <v>2475</v>
      </c>
      <c r="C180" s="141" t="s">
        <v>2476</v>
      </c>
      <c r="D180" s="142" t="s">
        <v>2153</v>
      </c>
      <c r="E180" s="140">
        <v>0.04</v>
      </c>
      <c r="F180" s="140"/>
      <c r="G180" s="140"/>
      <c r="H180" s="143" t="s">
        <v>2327</v>
      </c>
      <c r="I180" s="142"/>
      <c r="J180" s="143" t="s">
        <v>2327</v>
      </c>
      <c r="K180" s="142"/>
    </row>
    <row r="181">
      <c r="A181" s="139" t="s">
        <v>83</v>
      </c>
      <c r="B181" s="140" t="s">
        <v>2479</v>
      </c>
      <c r="C181" s="141" t="s">
        <v>2480</v>
      </c>
      <c r="D181" s="142" t="s">
        <v>2153</v>
      </c>
      <c r="E181" s="140">
        <v>0.06</v>
      </c>
      <c r="F181" s="140"/>
      <c r="G181" s="140"/>
      <c r="H181" s="143" t="s">
        <v>2110</v>
      </c>
      <c r="I181" s="142"/>
      <c r="J181" s="143" t="s">
        <v>2110</v>
      </c>
      <c r="K181" s="142"/>
    </row>
    <row r="182">
      <c r="A182" s="139" t="s">
        <v>83</v>
      </c>
      <c r="B182" s="140" t="s">
        <v>2481</v>
      </c>
      <c r="C182" s="141" t="s">
        <v>2482</v>
      </c>
      <c r="D182" s="142" t="s">
        <v>2153</v>
      </c>
      <c r="E182" s="140">
        <v>0.06</v>
      </c>
      <c r="F182" s="140"/>
      <c r="G182" s="140"/>
      <c r="H182" s="143" t="s">
        <v>2327</v>
      </c>
      <c r="I182" s="142"/>
      <c r="J182" s="143" t="s">
        <v>2327</v>
      </c>
      <c r="K182" s="142"/>
    </row>
    <row r="183">
      <c r="A183" s="139" t="s">
        <v>83</v>
      </c>
      <c r="B183" s="140" t="s">
        <v>2483</v>
      </c>
      <c r="C183" s="141" t="s">
        <v>2484</v>
      </c>
      <c r="D183" s="142" t="s">
        <v>2153</v>
      </c>
      <c r="E183" s="147"/>
      <c r="F183" s="147"/>
      <c r="G183" s="147"/>
      <c r="H183" s="143" t="s">
        <v>2287</v>
      </c>
      <c r="I183" s="142"/>
      <c r="J183" s="143" t="s">
        <v>2287</v>
      </c>
      <c r="K183" s="142"/>
    </row>
    <row r="184">
      <c r="A184" s="139" t="s">
        <v>83</v>
      </c>
      <c r="B184" s="140" t="s">
        <v>2485</v>
      </c>
      <c r="C184" s="141" t="s">
        <v>2486</v>
      </c>
      <c r="D184" s="142" t="s">
        <v>2153</v>
      </c>
      <c r="E184" s="140">
        <v>0.12</v>
      </c>
      <c r="F184" s="140"/>
      <c r="G184" s="140"/>
      <c r="H184" s="143" t="s">
        <v>2327</v>
      </c>
      <c r="I184" s="142"/>
      <c r="J184" s="143" t="s">
        <v>2327</v>
      </c>
      <c r="K184" s="142"/>
    </row>
    <row r="185">
      <c r="A185" s="139" t="s">
        <v>83</v>
      </c>
      <c r="B185" s="140" t="s">
        <v>2487</v>
      </c>
      <c r="C185" s="141" t="s">
        <v>2488</v>
      </c>
      <c r="D185" s="142" t="s">
        <v>2153</v>
      </c>
      <c r="E185" s="140">
        <v>0.05</v>
      </c>
      <c r="F185" s="140"/>
      <c r="G185" s="140"/>
      <c r="H185" s="143" t="s">
        <v>2327</v>
      </c>
      <c r="I185" s="142"/>
      <c r="J185" s="143" t="s">
        <v>2327</v>
      </c>
      <c r="K185" s="142"/>
    </row>
    <row r="186">
      <c r="A186" s="139" t="s">
        <v>83</v>
      </c>
      <c r="B186" s="140" t="s">
        <v>2490</v>
      </c>
      <c r="C186" s="141" t="s">
        <v>2491</v>
      </c>
      <c r="D186" s="142" t="s">
        <v>2153</v>
      </c>
      <c r="E186" s="140">
        <v>0.08</v>
      </c>
      <c r="F186" s="140"/>
      <c r="G186" s="140"/>
      <c r="H186" s="143" t="s">
        <v>2327</v>
      </c>
      <c r="I186" s="142"/>
      <c r="J186" s="143" t="s">
        <v>2327</v>
      </c>
      <c r="K186" s="142"/>
    </row>
    <row r="187">
      <c r="A187" s="139" t="s">
        <v>83</v>
      </c>
      <c r="B187" s="140" t="s">
        <v>2493</v>
      </c>
      <c r="C187" s="141" t="s">
        <v>2494</v>
      </c>
      <c r="D187" s="142" t="s">
        <v>2153</v>
      </c>
      <c r="E187" s="140">
        <v>0.11</v>
      </c>
      <c r="F187" s="140"/>
      <c r="G187" s="140"/>
      <c r="H187" s="143" t="s">
        <v>2287</v>
      </c>
      <c r="I187" s="142"/>
      <c r="J187" s="143" t="s">
        <v>2287</v>
      </c>
      <c r="K187" s="142"/>
    </row>
    <row r="188">
      <c r="A188" s="139" t="s">
        <v>83</v>
      </c>
      <c r="B188" s="140" t="s">
        <v>2496</v>
      </c>
      <c r="C188" s="141" t="s">
        <v>2497</v>
      </c>
      <c r="D188" s="142" t="s">
        <v>2153</v>
      </c>
      <c r="E188" s="140">
        <v>0.25</v>
      </c>
      <c r="F188" s="140"/>
      <c r="G188" s="140"/>
      <c r="H188" s="143" t="s">
        <v>2110</v>
      </c>
      <c r="I188" s="142"/>
      <c r="J188" s="143" t="s">
        <v>2110</v>
      </c>
      <c r="K188" s="142"/>
    </row>
    <row r="189">
      <c r="A189" s="139" t="s">
        <v>83</v>
      </c>
      <c r="B189" s="140" t="s">
        <v>2499</v>
      </c>
      <c r="C189" s="141" t="s">
        <v>2500</v>
      </c>
      <c r="D189" s="142" t="s">
        <v>2153</v>
      </c>
      <c r="E189" s="140">
        <v>0.055</v>
      </c>
      <c r="F189" s="140"/>
      <c r="G189" s="140"/>
      <c r="H189" s="143" t="s">
        <v>2110</v>
      </c>
      <c r="I189" s="142"/>
      <c r="J189" s="143" t="s">
        <v>2110</v>
      </c>
      <c r="K189" s="142"/>
    </row>
    <row r="190">
      <c r="A190" s="139" t="s">
        <v>83</v>
      </c>
      <c r="B190" s="140" t="s">
        <v>2502</v>
      </c>
      <c r="C190" s="141" t="s">
        <v>2503</v>
      </c>
      <c r="D190" s="142" t="s">
        <v>2153</v>
      </c>
      <c r="E190" s="140">
        <v>0.05</v>
      </c>
      <c r="F190" s="140"/>
      <c r="G190" s="140"/>
      <c r="H190" s="143" t="s">
        <v>2504</v>
      </c>
      <c r="I190" s="142"/>
      <c r="J190" s="143" t="s">
        <v>2110</v>
      </c>
      <c r="K190" s="142"/>
    </row>
    <row r="191">
      <c r="A191" s="139" t="s">
        <v>83</v>
      </c>
      <c r="B191" s="140" t="s">
        <v>2506</v>
      </c>
      <c r="C191" s="141" t="s">
        <v>2507</v>
      </c>
      <c r="D191" s="142" t="s">
        <v>2153</v>
      </c>
      <c r="E191" s="140">
        <v>0.05</v>
      </c>
      <c r="F191" s="140"/>
      <c r="G191" s="140"/>
      <c r="H191" s="143" t="s">
        <v>2504</v>
      </c>
      <c r="I191" s="142"/>
      <c r="J191" s="143" t="s">
        <v>2110</v>
      </c>
      <c r="K191" s="142"/>
    </row>
    <row r="192">
      <c r="A192" s="139" t="s">
        <v>83</v>
      </c>
      <c r="B192" s="140" t="s">
        <v>2509</v>
      </c>
      <c r="C192" s="141" t="s">
        <v>2510</v>
      </c>
      <c r="D192" s="142" t="s">
        <v>2153</v>
      </c>
      <c r="E192" s="140">
        <v>0.04</v>
      </c>
      <c r="F192" s="140"/>
      <c r="G192" s="140"/>
      <c r="H192" s="143" t="s">
        <v>2093</v>
      </c>
      <c r="I192" s="142"/>
      <c r="J192" s="143" t="s">
        <v>2110</v>
      </c>
      <c r="K192" s="142"/>
    </row>
    <row r="193">
      <c r="A193" s="139" t="s">
        <v>83</v>
      </c>
      <c r="B193" s="140" t="s">
        <v>2512</v>
      </c>
      <c r="C193" s="141" t="s">
        <v>2513</v>
      </c>
      <c r="D193" s="142" t="s">
        <v>2153</v>
      </c>
      <c r="E193" s="140">
        <v>0.045</v>
      </c>
      <c r="F193" s="140"/>
      <c r="G193" s="140"/>
      <c r="H193" s="143" t="s">
        <v>2093</v>
      </c>
      <c r="I193" s="142"/>
      <c r="J193" s="143" t="s">
        <v>2110</v>
      </c>
      <c r="K193" s="142"/>
    </row>
    <row r="194">
      <c r="A194" s="139" t="s">
        <v>83</v>
      </c>
      <c r="B194" s="140" t="s">
        <v>2515</v>
      </c>
      <c r="C194" s="141" t="s">
        <v>2516</v>
      </c>
      <c r="D194" s="142" t="s">
        <v>2116</v>
      </c>
      <c r="E194" s="140">
        <v>5.7</v>
      </c>
      <c r="F194" s="140"/>
      <c r="G194" s="140"/>
      <c r="H194" s="143" t="s">
        <v>2093</v>
      </c>
      <c r="I194" s="142"/>
      <c r="J194" s="143" t="s">
        <v>2287</v>
      </c>
      <c r="K194" s="142"/>
    </row>
    <row r="195">
      <c r="A195" s="139" t="s">
        <v>83</v>
      </c>
      <c r="B195" s="140" t="s">
        <v>2518</v>
      </c>
      <c r="C195" s="141" t="s">
        <v>2519</v>
      </c>
      <c r="D195" s="142" t="s">
        <v>2153</v>
      </c>
      <c r="E195" s="140">
        <v>0.09</v>
      </c>
      <c r="F195" s="140"/>
      <c r="G195" s="140"/>
      <c r="H195" s="143" t="s">
        <v>2093</v>
      </c>
      <c r="I195" s="142"/>
      <c r="J195" s="143" t="s">
        <v>2110</v>
      </c>
      <c r="K195" s="142"/>
    </row>
    <row r="196">
      <c r="A196" s="139" t="s">
        <v>83</v>
      </c>
      <c r="B196" s="140" t="s">
        <v>2520</v>
      </c>
      <c r="C196" s="141" t="s">
        <v>2521</v>
      </c>
      <c r="D196" s="142" t="s">
        <v>2153</v>
      </c>
      <c r="E196" s="140">
        <v>0.19</v>
      </c>
      <c r="F196" s="140"/>
      <c r="G196" s="140"/>
      <c r="H196" s="143" t="s">
        <v>2110</v>
      </c>
      <c r="I196" s="142"/>
      <c r="J196" s="143" t="s">
        <v>2110</v>
      </c>
      <c r="K196" s="142"/>
    </row>
    <row r="197">
      <c r="A197" s="139" t="s">
        <v>83</v>
      </c>
      <c r="B197" s="140" t="s">
        <v>2522</v>
      </c>
      <c r="C197" s="141" t="s">
        <v>2523</v>
      </c>
      <c r="D197" s="142" t="s">
        <v>2153</v>
      </c>
      <c r="E197" s="140">
        <v>0.1</v>
      </c>
      <c r="F197" s="140"/>
      <c r="G197" s="140"/>
      <c r="H197" s="143" t="s">
        <v>2287</v>
      </c>
      <c r="I197" s="142"/>
      <c r="J197" s="143" t="s">
        <v>2287</v>
      </c>
      <c r="K197" s="142"/>
    </row>
    <row r="198">
      <c r="A198" s="139" t="s">
        <v>83</v>
      </c>
      <c r="B198" s="140" t="s">
        <v>2524</v>
      </c>
      <c r="C198" s="141" t="s">
        <v>2525</v>
      </c>
      <c r="D198" s="142" t="s">
        <v>2153</v>
      </c>
      <c r="E198" s="147"/>
      <c r="F198" s="147"/>
      <c r="G198" s="147"/>
      <c r="H198" s="143" t="s">
        <v>2093</v>
      </c>
      <c r="I198" s="142"/>
      <c r="J198" s="143" t="s">
        <v>2287</v>
      </c>
      <c r="K198" s="142"/>
    </row>
    <row r="199">
      <c r="A199" s="139" t="s">
        <v>83</v>
      </c>
      <c r="B199" s="140" t="s">
        <v>2526</v>
      </c>
      <c r="C199" s="141" t="s">
        <v>2527</v>
      </c>
      <c r="D199" s="144"/>
      <c r="E199" s="147"/>
      <c r="F199" s="147"/>
      <c r="G199" s="147"/>
      <c r="H199" s="158" t="s">
        <v>2528</v>
      </c>
      <c r="I199" s="159"/>
      <c r="J199" s="158" t="s">
        <v>2528</v>
      </c>
      <c r="K199" s="159"/>
    </row>
    <row r="200">
      <c r="A200" s="139" t="s">
        <v>83</v>
      </c>
      <c r="B200" s="140" t="s">
        <v>2529</v>
      </c>
      <c r="C200" s="141" t="s">
        <v>2530</v>
      </c>
      <c r="D200" s="144"/>
      <c r="E200" s="147"/>
      <c r="F200" s="147"/>
      <c r="G200" s="147"/>
      <c r="H200" s="143" t="s">
        <v>2327</v>
      </c>
      <c r="I200" s="142"/>
      <c r="J200" s="143" t="s">
        <v>2327</v>
      </c>
      <c r="K200" s="142"/>
    </row>
    <row r="201">
      <c r="A201" s="135" t="s">
        <v>35</v>
      </c>
      <c r="B201" s="136" t="s">
        <v>2042</v>
      </c>
      <c r="C201" s="137" t="s">
        <v>7</v>
      </c>
      <c r="D201" s="137" t="s">
        <v>2043</v>
      </c>
      <c r="E201" s="136" t="s">
        <v>2044</v>
      </c>
      <c r="F201" s="136"/>
      <c r="G201" s="136"/>
      <c r="H201" s="138" t="s">
        <v>2197</v>
      </c>
      <c r="I201" s="117" t="s">
        <v>3212</v>
      </c>
      <c r="J201" s="133" t="s">
        <v>3224</v>
      </c>
      <c r="K201" s="117" t="s">
        <v>3213</v>
      </c>
    </row>
    <row r="202">
      <c r="A202" s="139" t="s">
        <v>35</v>
      </c>
      <c r="B202" s="140" t="s">
        <v>2230</v>
      </c>
      <c r="C202" s="141" t="s">
        <v>2231</v>
      </c>
      <c r="D202" s="144"/>
      <c r="E202" s="140">
        <v>0.38</v>
      </c>
      <c r="F202" s="140"/>
      <c r="G202" s="140"/>
      <c r="H202" s="143" t="s">
        <v>2050</v>
      </c>
      <c r="I202" s="142"/>
      <c r="J202" s="143" t="s">
        <v>2050</v>
      </c>
      <c r="K202" s="142"/>
    </row>
    <row r="203">
      <c r="A203" s="139" t="s">
        <v>35</v>
      </c>
      <c r="B203" s="140" t="s">
        <v>2236</v>
      </c>
      <c r="C203" s="141" t="s">
        <v>2237</v>
      </c>
      <c r="D203" s="144"/>
      <c r="E203" s="140">
        <v>0.38</v>
      </c>
      <c r="F203" s="140"/>
      <c r="G203" s="140"/>
      <c r="H203" s="143" t="s">
        <v>2110</v>
      </c>
      <c r="I203" s="142"/>
      <c r="J203" s="143" t="s">
        <v>2110</v>
      </c>
      <c r="K203" s="142"/>
    </row>
    <row r="204">
      <c r="A204" s="139" t="s">
        <v>35</v>
      </c>
      <c r="B204" s="140" t="s">
        <v>2240</v>
      </c>
      <c r="C204" s="141" t="s">
        <v>2241</v>
      </c>
      <c r="D204" s="142" t="s">
        <v>2153</v>
      </c>
      <c r="E204" s="140">
        <v>0.18</v>
      </c>
      <c r="F204" s="140"/>
      <c r="G204" s="140"/>
      <c r="H204" s="143" t="s">
        <v>2110</v>
      </c>
      <c r="I204" s="142"/>
      <c r="J204" s="143" t="s">
        <v>2110</v>
      </c>
      <c r="K204" s="142"/>
    </row>
    <row r="205">
      <c r="A205" s="139" t="s">
        <v>35</v>
      </c>
      <c r="B205" s="140" t="s">
        <v>2244</v>
      </c>
      <c r="C205" s="141" t="s">
        <v>2245</v>
      </c>
      <c r="D205" s="142" t="s">
        <v>2153</v>
      </c>
      <c r="E205" s="140">
        <v>0.235</v>
      </c>
      <c r="F205" s="140"/>
      <c r="G205" s="140"/>
      <c r="H205" s="143" t="s">
        <v>2110</v>
      </c>
      <c r="I205" s="142"/>
      <c r="J205" s="143" t="s">
        <v>2110</v>
      </c>
      <c r="K205" s="142"/>
    </row>
    <row r="206">
      <c r="A206" s="139" t="s">
        <v>35</v>
      </c>
      <c r="B206" s="140" t="s">
        <v>2248</v>
      </c>
      <c r="C206" s="141" t="s">
        <v>2249</v>
      </c>
      <c r="D206" s="142" t="s">
        <v>2153</v>
      </c>
      <c r="E206" s="140">
        <v>0.18</v>
      </c>
      <c r="F206" s="140"/>
      <c r="G206" s="140"/>
      <c r="H206" s="143" t="s">
        <v>2093</v>
      </c>
      <c r="I206" s="142"/>
      <c r="J206" s="143" t="s">
        <v>2327</v>
      </c>
      <c r="K206" s="142"/>
    </row>
    <row r="207">
      <c r="A207" s="139" t="s">
        <v>35</v>
      </c>
      <c r="B207" s="140" t="s">
        <v>2252</v>
      </c>
      <c r="C207" s="141" t="s">
        <v>2253</v>
      </c>
      <c r="D207" s="144"/>
      <c r="E207" s="140">
        <v>0.38</v>
      </c>
      <c r="F207" s="140"/>
      <c r="G207" s="140"/>
      <c r="H207" s="143" t="s">
        <v>2110</v>
      </c>
      <c r="I207" s="142"/>
      <c r="J207" s="143" t="s">
        <v>2110</v>
      </c>
      <c r="K207" s="142"/>
    </row>
    <row r="208">
      <c r="A208" s="139" t="s">
        <v>35</v>
      </c>
      <c r="B208" s="140" t="s">
        <v>2256</v>
      </c>
      <c r="C208" s="141" t="s">
        <v>2257</v>
      </c>
      <c r="D208" s="144"/>
      <c r="E208" s="140">
        <v>0.38</v>
      </c>
      <c r="F208" s="140"/>
      <c r="G208" s="140"/>
      <c r="H208" s="143" t="s">
        <v>2093</v>
      </c>
      <c r="I208" s="142"/>
      <c r="J208" s="143" t="s">
        <v>2093</v>
      </c>
      <c r="K208" s="142"/>
    </row>
    <row r="209">
      <c r="A209" s="139" t="s">
        <v>35</v>
      </c>
      <c r="B209" s="140" t="s">
        <v>2260</v>
      </c>
      <c r="C209" s="141" t="s">
        <v>2261</v>
      </c>
      <c r="D209" s="144"/>
      <c r="E209" s="140">
        <v>0.38</v>
      </c>
      <c r="F209" s="140"/>
      <c r="G209" s="140"/>
      <c r="H209" s="143" t="s">
        <v>2110</v>
      </c>
      <c r="I209" s="142"/>
      <c r="J209" s="143" t="s">
        <v>2110</v>
      </c>
      <c r="K209" s="142"/>
    </row>
    <row r="210">
      <c r="A210" s="139" t="s">
        <v>35</v>
      </c>
      <c r="B210" s="140" t="s">
        <v>2264</v>
      </c>
      <c r="C210" s="141" t="s">
        <v>2265</v>
      </c>
      <c r="D210" s="144"/>
      <c r="E210" s="140">
        <v>0.265</v>
      </c>
      <c r="F210" s="140"/>
      <c r="G210" s="140"/>
      <c r="H210" s="143" t="s">
        <v>2227</v>
      </c>
      <c r="I210" s="142"/>
      <c r="J210" s="143" t="s">
        <v>2227</v>
      </c>
      <c r="K210" s="142"/>
    </row>
    <row r="211">
      <c r="A211" s="135" t="s">
        <v>109</v>
      </c>
      <c r="B211" s="136" t="s">
        <v>2042</v>
      </c>
      <c r="C211" s="137" t="s">
        <v>7</v>
      </c>
      <c r="D211" s="137" t="s">
        <v>2043</v>
      </c>
      <c r="E211" s="136" t="s">
        <v>2044</v>
      </c>
      <c r="F211" s="136"/>
      <c r="G211" s="136"/>
      <c r="H211" s="138" t="s">
        <v>2197</v>
      </c>
      <c r="I211" s="117" t="s">
        <v>3212</v>
      </c>
      <c r="J211" s="133" t="s">
        <v>3224</v>
      </c>
      <c r="K211" s="117" t="s">
        <v>3213</v>
      </c>
    </row>
    <row r="212">
      <c r="A212" s="139" t="s">
        <v>109</v>
      </c>
      <c r="B212" s="140" t="s">
        <v>2586</v>
      </c>
      <c r="C212" s="141" t="s">
        <v>2587</v>
      </c>
      <c r="D212" s="142" t="s">
        <v>2172</v>
      </c>
      <c r="E212" s="147"/>
      <c r="F212" s="147"/>
      <c r="G212" s="147"/>
      <c r="H212" s="143" t="s">
        <v>2093</v>
      </c>
      <c r="I212" s="142"/>
      <c r="J212" s="143" t="s">
        <v>2093</v>
      </c>
      <c r="K212" s="142"/>
    </row>
    <row r="213">
      <c r="A213" s="139" t="s">
        <v>109</v>
      </c>
      <c r="B213" s="140" t="s">
        <v>2592</v>
      </c>
      <c r="C213" s="141" t="s">
        <v>2593</v>
      </c>
      <c r="D213" s="144"/>
      <c r="E213" s="140">
        <v>0.14</v>
      </c>
      <c r="F213" s="140"/>
      <c r="G213" s="140"/>
      <c r="H213" s="143" t="s">
        <v>2050</v>
      </c>
      <c r="I213" s="142"/>
      <c r="J213" s="143" t="s">
        <v>2050</v>
      </c>
      <c r="K213" s="142"/>
    </row>
    <row r="214">
      <c r="A214" s="139" t="s">
        <v>109</v>
      </c>
      <c r="B214" s="140" t="s">
        <v>2598</v>
      </c>
      <c r="C214" s="141" t="s">
        <v>2599</v>
      </c>
      <c r="D214" s="144"/>
      <c r="E214" s="140">
        <v>0.14</v>
      </c>
      <c r="F214" s="140"/>
      <c r="G214" s="140"/>
      <c r="H214" s="143" t="s">
        <v>2110</v>
      </c>
      <c r="I214" s="142"/>
      <c r="J214" s="143" t="s">
        <v>2110</v>
      </c>
      <c r="K214" s="142"/>
    </row>
    <row r="215">
      <c r="A215" s="139" t="s">
        <v>109</v>
      </c>
      <c r="B215" s="140" t="s">
        <v>2604</v>
      </c>
      <c r="C215" s="141" t="s">
        <v>2605</v>
      </c>
      <c r="D215" s="144"/>
      <c r="E215" s="140">
        <v>0.28</v>
      </c>
      <c r="F215" s="140"/>
      <c r="G215" s="140"/>
      <c r="H215" s="143" t="s">
        <v>2110</v>
      </c>
      <c r="I215" s="142"/>
      <c r="J215" s="143" t="s">
        <v>2110</v>
      </c>
      <c r="K215" s="142"/>
    </row>
    <row r="216">
      <c r="A216" s="139" t="s">
        <v>109</v>
      </c>
      <c r="B216" s="140" t="s">
        <v>2611</v>
      </c>
      <c r="C216" s="141" t="s">
        <v>2612</v>
      </c>
      <c r="D216" s="144"/>
      <c r="E216" s="140">
        <v>0.28</v>
      </c>
      <c r="F216" s="140"/>
      <c r="G216" s="140"/>
      <c r="H216" s="143" t="s">
        <v>2110</v>
      </c>
      <c r="I216" s="142"/>
      <c r="J216" s="143" t="s">
        <v>2110</v>
      </c>
      <c r="K216" s="142"/>
    </row>
    <row r="217">
      <c r="A217" s="139" t="s">
        <v>109</v>
      </c>
      <c r="B217" s="140" t="s">
        <v>2617</v>
      </c>
      <c r="C217" s="141" t="s">
        <v>2618</v>
      </c>
      <c r="D217" s="142" t="s">
        <v>2153</v>
      </c>
      <c r="E217" s="140">
        <v>0.03</v>
      </c>
      <c r="F217" s="140"/>
      <c r="G217" s="140"/>
      <c r="H217" s="143" t="s">
        <v>2327</v>
      </c>
      <c r="I217" s="142"/>
      <c r="J217" s="143" t="s">
        <v>2327</v>
      </c>
      <c r="K217" s="142"/>
    </row>
    <row r="218">
      <c r="A218" s="139" t="s">
        <v>109</v>
      </c>
      <c r="B218" s="140" t="s">
        <v>2623</v>
      </c>
      <c r="C218" s="141" t="s">
        <v>2624</v>
      </c>
      <c r="D218" s="142" t="s">
        <v>2153</v>
      </c>
      <c r="E218" s="140">
        <v>0.005</v>
      </c>
      <c r="F218" s="140"/>
      <c r="G218" s="140"/>
      <c r="H218" s="143" t="s">
        <v>2093</v>
      </c>
      <c r="I218" s="142"/>
      <c r="J218" s="143" t="s">
        <v>2327</v>
      </c>
      <c r="K218" s="142"/>
    </row>
    <row r="219">
      <c r="A219" s="139" t="s">
        <v>109</v>
      </c>
      <c r="B219" s="140" t="s">
        <v>2629</v>
      </c>
      <c r="C219" s="141" t="s">
        <v>2630</v>
      </c>
      <c r="D219" s="142" t="s">
        <v>2631</v>
      </c>
      <c r="E219" s="140">
        <v>0.06</v>
      </c>
      <c r="F219" s="140"/>
      <c r="G219" s="140"/>
      <c r="H219" s="143" t="s">
        <v>2327</v>
      </c>
      <c r="I219" s="142"/>
      <c r="J219" s="143" t="s">
        <v>2327</v>
      </c>
      <c r="K219" s="142"/>
    </row>
    <row r="220">
      <c r="A220" s="139" t="s">
        <v>109</v>
      </c>
      <c r="B220" s="140" t="s">
        <v>2636</v>
      </c>
      <c r="C220" s="141" t="s">
        <v>2637</v>
      </c>
      <c r="D220" s="144"/>
      <c r="E220" s="140">
        <v>0.083</v>
      </c>
      <c r="F220" s="140"/>
      <c r="G220" s="140"/>
      <c r="H220" s="143" t="s">
        <v>2227</v>
      </c>
      <c r="I220" s="142"/>
      <c r="J220" s="143" t="s">
        <v>2227</v>
      </c>
      <c r="K220" s="142"/>
    </row>
    <row r="221">
      <c r="A221" s="139" t="s">
        <v>109</v>
      </c>
      <c r="B221" s="140" t="s">
        <v>2642</v>
      </c>
      <c r="C221" s="141" t="s">
        <v>2643</v>
      </c>
      <c r="D221" s="144"/>
      <c r="E221" s="140">
        <v>0.14</v>
      </c>
      <c r="F221" s="140"/>
      <c r="G221" s="140"/>
      <c r="H221" s="143" t="s">
        <v>2227</v>
      </c>
      <c r="I221" s="142"/>
      <c r="J221" s="143" t="s">
        <v>2227</v>
      </c>
      <c r="K221" s="142"/>
    </row>
    <row r="222">
      <c r="A222" s="139" t="s">
        <v>109</v>
      </c>
      <c r="B222" s="140" t="s">
        <v>2648</v>
      </c>
      <c r="C222" s="141" t="s">
        <v>2649</v>
      </c>
      <c r="D222" s="142" t="s">
        <v>2650</v>
      </c>
      <c r="E222" s="140">
        <v>0.7</v>
      </c>
      <c r="F222" s="140"/>
      <c r="G222" s="140"/>
      <c r="H222" s="157"/>
      <c r="I222" s="144"/>
      <c r="J222" s="157"/>
      <c r="K222" s="144"/>
    </row>
    <row r="223">
      <c r="A223" s="139" t="s">
        <v>109</v>
      </c>
      <c r="B223" s="140" t="s">
        <v>2655</v>
      </c>
      <c r="C223" s="141" t="s">
        <v>2656</v>
      </c>
      <c r="D223" s="142" t="s">
        <v>2657</v>
      </c>
      <c r="E223" s="140">
        <v>700.0</v>
      </c>
      <c r="F223" s="140"/>
      <c r="G223" s="140"/>
      <c r="H223" s="157"/>
      <c r="I223" s="144"/>
      <c r="J223" s="157"/>
      <c r="K223" s="144"/>
    </row>
    <row r="224">
      <c r="A224" s="139" t="s">
        <v>109</v>
      </c>
      <c r="B224" s="140" t="s">
        <v>2662</v>
      </c>
      <c r="C224" s="141" t="s">
        <v>2663</v>
      </c>
      <c r="D224" s="142" t="s">
        <v>2657</v>
      </c>
      <c r="E224" s="140">
        <v>70.0</v>
      </c>
      <c r="F224" s="140"/>
      <c r="G224" s="140"/>
      <c r="H224" s="157"/>
      <c r="I224" s="144"/>
      <c r="J224" s="157"/>
      <c r="K224" s="144"/>
    </row>
    <row r="225">
      <c r="A225" s="139" t="s">
        <v>109</v>
      </c>
      <c r="B225" s="140" t="s">
        <v>2668</v>
      </c>
      <c r="C225" s="141" t="s">
        <v>2669</v>
      </c>
      <c r="D225" s="142" t="s">
        <v>2670</v>
      </c>
      <c r="E225" s="140">
        <v>4.0</v>
      </c>
      <c r="F225" s="140"/>
      <c r="G225" s="140"/>
      <c r="H225" s="157"/>
      <c r="I225" s="144"/>
      <c r="J225" s="143" t="s">
        <v>2050</v>
      </c>
      <c r="K225" s="144"/>
    </row>
    <row r="226">
      <c r="A226" s="139" t="s">
        <v>109</v>
      </c>
      <c r="B226" s="140" t="s">
        <v>2675</v>
      </c>
      <c r="C226" s="141" t="s">
        <v>2676</v>
      </c>
      <c r="D226" s="142" t="s">
        <v>2652</v>
      </c>
      <c r="E226" s="140">
        <v>3.2</v>
      </c>
      <c r="F226" s="140"/>
      <c r="G226" s="140"/>
      <c r="H226" s="157"/>
      <c r="I226" s="144"/>
      <c r="J226" s="157"/>
      <c r="K226" s="144"/>
    </row>
    <row r="227">
      <c r="A227" s="139" t="s">
        <v>109</v>
      </c>
      <c r="B227" s="140" t="s">
        <v>2681</v>
      </c>
      <c r="C227" s="141" t="s">
        <v>2682</v>
      </c>
      <c r="D227" s="142" t="s">
        <v>2652</v>
      </c>
      <c r="E227" s="140">
        <v>0.77</v>
      </c>
      <c r="F227" s="140"/>
      <c r="G227" s="140"/>
      <c r="H227" s="157"/>
      <c r="I227" s="144"/>
      <c r="J227" s="157"/>
      <c r="K227" s="144"/>
    </row>
    <row r="228">
      <c r="A228" s="139" t="s">
        <v>109</v>
      </c>
      <c r="B228" s="140" t="s">
        <v>2687</v>
      </c>
      <c r="C228" s="141" t="s">
        <v>2688</v>
      </c>
      <c r="D228" s="142" t="s">
        <v>2652</v>
      </c>
      <c r="E228" s="140">
        <v>50.0</v>
      </c>
      <c r="F228" s="140"/>
      <c r="G228" s="140"/>
      <c r="H228" s="157"/>
      <c r="I228" s="144"/>
      <c r="J228" s="157"/>
      <c r="K228" s="144"/>
    </row>
    <row r="229">
      <c r="A229" s="139" t="s">
        <v>109</v>
      </c>
      <c r="B229" s="140" t="s">
        <v>2691</v>
      </c>
      <c r="C229" s="141" t="s">
        <v>2692</v>
      </c>
      <c r="D229" s="142" t="s">
        <v>2652</v>
      </c>
      <c r="E229" s="140">
        <v>25.0</v>
      </c>
      <c r="F229" s="140"/>
      <c r="G229" s="140"/>
      <c r="H229" s="157"/>
      <c r="I229" s="144"/>
      <c r="J229" s="157"/>
      <c r="K229" s="144"/>
    </row>
    <row r="230">
      <c r="A230" s="135" t="s">
        <v>116</v>
      </c>
      <c r="B230" s="136" t="s">
        <v>2042</v>
      </c>
      <c r="C230" s="137" t="s">
        <v>7</v>
      </c>
      <c r="D230" s="137" t="s">
        <v>2043</v>
      </c>
      <c r="E230" s="136" t="s">
        <v>2044</v>
      </c>
      <c r="F230" s="136"/>
      <c r="G230" s="136"/>
      <c r="H230" s="138" t="s">
        <v>2197</v>
      </c>
      <c r="I230" s="117" t="s">
        <v>3212</v>
      </c>
      <c r="J230" s="133" t="s">
        <v>3224</v>
      </c>
      <c r="K230" s="117" t="s">
        <v>3213</v>
      </c>
    </row>
    <row r="231">
      <c r="A231" s="139" t="s">
        <v>116</v>
      </c>
      <c r="B231" s="140" t="s">
        <v>2695</v>
      </c>
      <c r="C231" s="141" t="s">
        <v>2696</v>
      </c>
      <c r="D231" s="142" t="s">
        <v>2172</v>
      </c>
      <c r="E231" s="147"/>
      <c r="F231" s="147"/>
      <c r="G231" s="147"/>
      <c r="H231" s="143" t="s">
        <v>2093</v>
      </c>
      <c r="I231" s="142"/>
      <c r="J231" s="143" t="s">
        <v>2093</v>
      </c>
      <c r="K231" s="142"/>
    </row>
    <row r="232">
      <c r="A232" s="139" t="s">
        <v>116</v>
      </c>
      <c r="B232" s="140" t="s">
        <v>2701</v>
      </c>
      <c r="C232" s="141" t="s">
        <v>2702</v>
      </c>
      <c r="D232" s="144"/>
      <c r="E232" s="140">
        <v>0.14</v>
      </c>
      <c r="F232" s="140"/>
      <c r="G232" s="140"/>
      <c r="H232" s="143" t="s">
        <v>2050</v>
      </c>
      <c r="I232" s="142"/>
      <c r="J232" s="143" t="s">
        <v>2050</v>
      </c>
      <c r="K232" s="142"/>
    </row>
    <row r="233">
      <c r="A233" s="139" t="s">
        <v>116</v>
      </c>
      <c r="B233" s="140" t="s">
        <v>2707</v>
      </c>
      <c r="C233" s="141" t="s">
        <v>2708</v>
      </c>
      <c r="D233" s="144"/>
      <c r="E233" s="140">
        <v>0.14</v>
      </c>
      <c r="F233" s="140"/>
      <c r="G233" s="140"/>
      <c r="H233" s="143" t="s">
        <v>2110</v>
      </c>
      <c r="I233" s="142"/>
      <c r="J233" s="143" t="s">
        <v>2110</v>
      </c>
      <c r="K233" s="142"/>
    </row>
    <row r="234">
      <c r="A234" s="139" t="s">
        <v>116</v>
      </c>
      <c r="B234" s="140" t="s">
        <v>2713</v>
      </c>
      <c r="C234" s="141" t="s">
        <v>2714</v>
      </c>
      <c r="D234" s="144"/>
      <c r="E234" s="140">
        <v>0.28</v>
      </c>
      <c r="F234" s="140"/>
      <c r="G234" s="140"/>
      <c r="H234" s="143" t="s">
        <v>2110</v>
      </c>
      <c r="I234" s="142"/>
      <c r="J234" s="143" t="s">
        <v>2110</v>
      </c>
      <c r="K234" s="142"/>
    </row>
    <row r="235">
      <c r="A235" s="139" t="s">
        <v>116</v>
      </c>
      <c r="B235" s="140" t="s">
        <v>2719</v>
      </c>
      <c r="C235" s="141" t="s">
        <v>2720</v>
      </c>
      <c r="D235" s="144"/>
      <c r="E235" s="140">
        <v>0.28</v>
      </c>
      <c r="F235" s="140"/>
      <c r="G235" s="140"/>
      <c r="H235" s="143" t="s">
        <v>2110</v>
      </c>
      <c r="I235" s="142"/>
      <c r="J235" s="143" t="s">
        <v>2110</v>
      </c>
      <c r="K235" s="142"/>
    </row>
    <row r="236">
      <c r="A236" s="139" t="s">
        <v>116</v>
      </c>
      <c r="B236" s="140" t="s">
        <v>2725</v>
      </c>
      <c r="C236" s="141" t="s">
        <v>2726</v>
      </c>
      <c r="D236" s="142" t="s">
        <v>2163</v>
      </c>
      <c r="E236" s="140">
        <v>0.145</v>
      </c>
      <c r="F236" s="140"/>
      <c r="G236" s="140"/>
      <c r="H236" s="157"/>
      <c r="I236" s="144"/>
      <c r="J236" s="143" t="s">
        <v>2093</v>
      </c>
      <c r="K236" s="144"/>
    </row>
    <row r="237">
      <c r="A237" s="139" t="s">
        <v>116</v>
      </c>
      <c r="B237" s="140" t="s">
        <v>2731</v>
      </c>
      <c r="C237" s="141" t="s">
        <v>2732</v>
      </c>
      <c r="D237" s="142" t="s">
        <v>2631</v>
      </c>
      <c r="E237" s="140">
        <v>0.055</v>
      </c>
      <c r="F237" s="140"/>
      <c r="G237" s="140"/>
      <c r="H237" s="143" t="s">
        <v>2327</v>
      </c>
      <c r="I237" s="142"/>
      <c r="J237" s="143" t="s">
        <v>2327</v>
      </c>
      <c r="K237" s="142"/>
    </row>
    <row r="238">
      <c r="A238" s="139" t="s">
        <v>116</v>
      </c>
      <c r="B238" s="140" t="s">
        <v>2736</v>
      </c>
      <c r="C238" s="141" t="s">
        <v>2737</v>
      </c>
      <c r="D238" s="142" t="s">
        <v>2120</v>
      </c>
      <c r="E238" s="140">
        <v>0.085</v>
      </c>
      <c r="F238" s="140"/>
      <c r="G238" s="140"/>
      <c r="H238" s="143" t="s">
        <v>2093</v>
      </c>
      <c r="I238" s="142"/>
      <c r="J238" s="143" t="s">
        <v>2287</v>
      </c>
      <c r="K238" s="142"/>
    </row>
    <row r="239">
      <c r="A239" s="139" t="s">
        <v>116</v>
      </c>
      <c r="B239" s="140" t="s">
        <v>2742</v>
      </c>
      <c r="C239" s="141" t="s">
        <v>2743</v>
      </c>
      <c r="D239" s="144"/>
      <c r="E239" s="140">
        <v>0.0676</v>
      </c>
      <c r="F239" s="140"/>
      <c r="G239" s="140"/>
      <c r="H239" s="143" t="s">
        <v>2227</v>
      </c>
      <c r="I239" s="142"/>
      <c r="J239" s="143" t="s">
        <v>2227</v>
      </c>
      <c r="K239" s="142"/>
    </row>
    <row r="240">
      <c r="A240" s="139" t="s">
        <v>116</v>
      </c>
      <c r="B240" s="140" t="s">
        <v>2748</v>
      </c>
      <c r="C240" s="141" t="s">
        <v>2749</v>
      </c>
      <c r="D240" s="144"/>
      <c r="E240" s="140">
        <v>0.14</v>
      </c>
      <c r="F240" s="140"/>
      <c r="G240" s="140"/>
      <c r="H240" s="143" t="s">
        <v>2227</v>
      </c>
      <c r="I240" s="142"/>
      <c r="J240" s="143" t="s">
        <v>2227</v>
      </c>
      <c r="K240" s="142"/>
    </row>
    <row r="241">
      <c r="A241" s="139" t="s">
        <v>116</v>
      </c>
      <c r="B241" s="140" t="s">
        <v>2754</v>
      </c>
      <c r="C241" s="141" t="s">
        <v>2755</v>
      </c>
      <c r="D241" s="142" t="s">
        <v>2163</v>
      </c>
      <c r="E241" s="140">
        <v>0.7</v>
      </c>
      <c r="F241" s="140"/>
      <c r="G241" s="140"/>
      <c r="H241" s="157"/>
      <c r="I241" s="144"/>
      <c r="J241" s="157"/>
      <c r="K241" s="144"/>
    </row>
    <row r="242">
      <c r="A242" s="139" t="s">
        <v>116</v>
      </c>
      <c r="B242" s="140" t="s">
        <v>2760</v>
      </c>
      <c r="C242" s="141" t="s">
        <v>2761</v>
      </c>
      <c r="D242" s="142" t="s">
        <v>2762</v>
      </c>
      <c r="E242" s="140">
        <v>700.0</v>
      </c>
      <c r="F242" s="140"/>
      <c r="G242" s="140"/>
      <c r="H242" s="157"/>
      <c r="I242" s="144"/>
      <c r="J242" s="157"/>
      <c r="K242" s="144"/>
    </row>
    <row r="243">
      <c r="A243" s="139" t="s">
        <v>116</v>
      </c>
      <c r="B243" s="140" t="s">
        <v>2767</v>
      </c>
      <c r="C243" s="141" t="s">
        <v>2768</v>
      </c>
      <c r="D243" s="142" t="s">
        <v>2762</v>
      </c>
      <c r="E243" s="140">
        <v>70.0</v>
      </c>
      <c r="F243" s="140"/>
      <c r="G243" s="140"/>
      <c r="H243" s="157"/>
      <c r="I243" s="144"/>
      <c r="J243" s="157"/>
      <c r="K243" s="144"/>
    </row>
    <row r="244">
      <c r="A244" s="139" t="s">
        <v>116</v>
      </c>
      <c r="B244" s="140" t="s">
        <v>2773</v>
      </c>
      <c r="C244" s="141" t="s">
        <v>2774</v>
      </c>
      <c r="D244" s="142" t="s">
        <v>2652</v>
      </c>
      <c r="E244" s="140">
        <v>4.0</v>
      </c>
      <c r="F244" s="140"/>
      <c r="G244" s="140"/>
      <c r="H244" s="157"/>
      <c r="I244" s="144"/>
      <c r="J244" s="143" t="s">
        <v>2050</v>
      </c>
      <c r="K244" s="144"/>
    </row>
    <row r="245">
      <c r="A245" s="139" t="s">
        <v>116</v>
      </c>
      <c r="B245" s="140" t="s">
        <v>2779</v>
      </c>
      <c r="C245" s="141" t="s">
        <v>2780</v>
      </c>
      <c r="D245" s="142" t="s">
        <v>2652</v>
      </c>
      <c r="E245" s="140">
        <v>3.2</v>
      </c>
      <c r="F245" s="140"/>
      <c r="G245" s="140"/>
      <c r="H245" s="157"/>
      <c r="I245" s="144"/>
      <c r="J245" s="157"/>
      <c r="K245" s="144"/>
    </row>
    <row r="246">
      <c r="A246" s="139" t="s">
        <v>116</v>
      </c>
      <c r="B246" s="140" t="s">
        <v>2785</v>
      </c>
      <c r="C246" s="141" t="s">
        <v>2786</v>
      </c>
      <c r="D246" s="142" t="s">
        <v>2652</v>
      </c>
      <c r="E246" s="140">
        <v>0.77</v>
      </c>
      <c r="F246" s="140"/>
      <c r="G246" s="140"/>
      <c r="H246" s="157"/>
      <c r="I246" s="144"/>
      <c r="J246" s="157"/>
      <c r="K246" s="144"/>
    </row>
    <row r="247">
      <c r="A247" s="139" t="s">
        <v>116</v>
      </c>
      <c r="B247" s="140" t="s">
        <v>2791</v>
      </c>
      <c r="C247" s="141" t="s">
        <v>2792</v>
      </c>
      <c r="D247" s="142" t="s">
        <v>2652</v>
      </c>
      <c r="E247" s="140">
        <v>50.0</v>
      </c>
      <c r="F247" s="140"/>
      <c r="G247" s="140"/>
      <c r="H247" s="157"/>
      <c r="I247" s="144"/>
      <c r="J247" s="157"/>
      <c r="K247" s="144"/>
    </row>
    <row r="248">
      <c r="A248" s="139" t="s">
        <v>116</v>
      </c>
      <c r="B248" s="140" t="s">
        <v>2797</v>
      </c>
      <c r="C248" s="141" t="s">
        <v>2798</v>
      </c>
      <c r="D248" s="142" t="s">
        <v>2652</v>
      </c>
      <c r="E248" s="140">
        <v>25.0</v>
      </c>
      <c r="F248" s="140"/>
      <c r="G248" s="140"/>
      <c r="H248" s="157"/>
      <c r="I248" s="144"/>
      <c r="J248" s="157"/>
      <c r="K248" s="144"/>
    </row>
    <row r="249">
      <c r="A249" s="135" t="s">
        <v>123</v>
      </c>
      <c r="B249" s="136" t="s">
        <v>2042</v>
      </c>
      <c r="C249" s="137" t="s">
        <v>7</v>
      </c>
      <c r="D249" s="137" t="s">
        <v>2043</v>
      </c>
      <c r="E249" s="136" t="s">
        <v>2044</v>
      </c>
      <c r="F249" s="136"/>
      <c r="G249" s="136"/>
      <c r="H249" s="138" t="s">
        <v>2197</v>
      </c>
      <c r="I249" s="117" t="s">
        <v>3212</v>
      </c>
      <c r="J249" s="133" t="s">
        <v>3224</v>
      </c>
      <c r="K249" s="117" t="s">
        <v>3213</v>
      </c>
    </row>
    <row r="250">
      <c r="A250" s="139" t="s">
        <v>123</v>
      </c>
      <c r="B250" s="140" t="s">
        <v>2699</v>
      </c>
      <c r="C250" s="141" t="s">
        <v>2700</v>
      </c>
      <c r="D250" s="142" t="s">
        <v>2172</v>
      </c>
      <c r="E250" s="147"/>
      <c r="F250" s="147"/>
      <c r="G250" s="147"/>
      <c r="H250" s="143" t="s">
        <v>2093</v>
      </c>
      <c r="I250" s="142"/>
      <c r="J250" s="143" t="s">
        <v>2093</v>
      </c>
      <c r="K250" s="142"/>
    </row>
    <row r="251">
      <c r="A251" s="139" t="s">
        <v>123</v>
      </c>
      <c r="B251" s="140" t="s">
        <v>2705</v>
      </c>
      <c r="C251" s="141" t="s">
        <v>2706</v>
      </c>
      <c r="D251" s="144"/>
      <c r="E251" s="140">
        <v>0.3</v>
      </c>
      <c r="F251" s="140"/>
      <c r="G251" s="140"/>
      <c r="H251" s="143" t="s">
        <v>2050</v>
      </c>
      <c r="I251" s="142"/>
      <c r="J251" s="143" t="s">
        <v>2050</v>
      </c>
      <c r="K251" s="142"/>
    </row>
    <row r="252">
      <c r="A252" s="139" t="s">
        <v>123</v>
      </c>
      <c r="B252" s="140" t="s">
        <v>2711</v>
      </c>
      <c r="C252" s="141" t="s">
        <v>2712</v>
      </c>
      <c r="D252" s="144"/>
      <c r="E252" s="140">
        <v>0.3</v>
      </c>
      <c r="F252" s="140"/>
      <c r="G252" s="140"/>
      <c r="H252" s="143" t="s">
        <v>2110</v>
      </c>
      <c r="I252" s="142"/>
      <c r="J252" s="143" t="s">
        <v>2110</v>
      </c>
      <c r="K252" s="142"/>
    </row>
    <row r="253">
      <c r="A253" s="139" t="s">
        <v>123</v>
      </c>
      <c r="B253" s="140" t="s">
        <v>2717</v>
      </c>
      <c r="C253" s="141" t="s">
        <v>2718</v>
      </c>
      <c r="D253" s="144"/>
      <c r="E253" s="140" t="s">
        <v>2062</v>
      </c>
      <c r="F253" s="140"/>
      <c r="G253" s="140"/>
      <c r="H253" s="143"/>
      <c r="I253" s="142"/>
      <c r="J253" s="143"/>
      <c r="K253" s="142"/>
    </row>
    <row r="254">
      <c r="A254" s="139" t="s">
        <v>123</v>
      </c>
      <c r="B254" s="140" t="s">
        <v>2723</v>
      </c>
      <c r="C254" s="141" t="s">
        <v>2724</v>
      </c>
      <c r="D254" s="144"/>
      <c r="E254" s="140" t="s">
        <v>2062</v>
      </c>
      <c r="F254" s="140"/>
      <c r="G254" s="140"/>
      <c r="H254" s="143"/>
      <c r="I254" s="142"/>
      <c r="J254" s="143"/>
      <c r="K254" s="142"/>
    </row>
    <row r="255">
      <c r="A255" s="139" t="s">
        <v>123</v>
      </c>
      <c r="B255" s="140" t="s">
        <v>2729</v>
      </c>
      <c r="C255" s="141" t="s">
        <v>2730</v>
      </c>
      <c r="D255" s="144"/>
      <c r="E255" s="140">
        <v>0.4</v>
      </c>
      <c r="F255" s="140"/>
      <c r="G255" s="140"/>
      <c r="H255" s="143" t="s">
        <v>2110</v>
      </c>
      <c r="I255" s="142"/>
      <c r="J255" s="143" t="s">
        <v>2110</v>
      </c>
      <c r="K255" s="142"/>
    </row>
    <row r="256">
      <c r="A256" s="139" t="s">
        <v>123</v>
      </c>
      <c r="B256" s="140" t="s">
        <v>2735</v>
      </c>
      <c r="C256" s="141" t="s">
        <v>2724</v>
      </c>
      <c r="D256" s="144"/>
      <c r="E256" s="140">
        <v>0.4</v>
      </c>
      <c r="F256" s="140"/>
      <c r="G256" s="140"/>
      <c r="H256" s="143" t="s">
        <v>2110</v>
      </c>
      <c r="I256" s="142"/>
      <c r="J256" s="143" t="s">
        <v>2110</v>
      </c>
      <c r="K256" s="142"/>
    </row>
    <row r="257">
      <c r="A257" s="139" t="s">
        <v>123</v>
      </c>
      <c r="B257" s="140" t="s">
        <v>2740</v>
      </c>
      <c r="C257" s="141" t="s">
        <v>2741</v>
      </c>
      <c r="D257" s="142" t="s">
        <v>2120</v>
      </c>
      <c r="E257" s="140">
        <v>0.065</v>
      </c>
      <c r="F257" s="140"/>
      <c r="G257" s="140"/>
      <c r="H257" s="143" t="s">
        <v>2327</v>
      </c>
      <c r="I257" s="142"/>
      <c r="J257" s="143" t="s">
        <v>2327</v>
      </c>
      <c r="K257" s="142"/>
    </row>
    <row r="258">
      <c r="A258" s="139" t="s">
        <v>123</v>
      </c>
      <c r="B258" s="140" t="s">
        <v>2746</v>
      </c>
      <c r="C258" s="141" t="s">
        <v>2747</v>
      </c>
      <c r="D258" s="144"/>
      <c r="E258" s="140" t="s">
        <v>2062</v>
      </c>
      <c r="F258" s="140"/>
      <c r="G258" s="140"/>
      <c r="H258" s="143" t="s">
        <v>2065</v>
      </c>
      <c r="I258" s="142"/>
      <c r="J258" s="143" t="s">
        <v>2327</v>
      </c>
      <c r="K258" s="142"/>
    </row>
    <row r="259">
      <c r="A259" s="139" t="s">
        <v>123</v>
      </c>
      <c r="B259" s="140" t="s">
        <v>2752</v>
      </c>
      <c r="C259" s="141" t="s">
        <v>2753</v>
      </c>
      <c r="D259" s="144"/>
      <c r="E259" s="140" t="s">
        <v>2062</v>
      </c>
      <c r="F259" s="140"/>
      <c r="G259" s="140"/>
      <c r="H259" s="143" t="s">
        <v>2065</v>
      </c>
      <c r="I259" s="142"/>
      <c r="J259" s="143" t="s">
        <v>2065</v>
      </c>
      <c r="K259" s="142"/>
    </row>
    <row r="260">
      <c r="A260" s="139" t="s">
        <v>123</v>
      </c>
      <c r="B260" s="140" t="s">
        <v>2758</v>
      </c>
      <c r="C260" s="141" t="s">
        <v>2759</v>
      </c>
      <c r="D260" s="144"/>
      <c r="E260" s="140">
        <v>0.24</v>
      </c>
      <c r="F260" s="140"/>
      <c r="G260" s="140"/>
      <c r="H260" s="143" t="s">
        <v>2227</v>
      </c>
      <c r="I260" s="142"/>
      <c r="J260" s="143" t="s">
        <v>2227</v>
      </c>
      <c r="K260" s="142"/>
    </row>
    <row r="261">
      <c r="A261" s="139" t="s">
        <v>123</v>
      </c>
      <c r="B261" s="140" t="s">
        <v>2765</v>
      </c>
      <c r="C261" s="141" t="s">
        <v>2766</v>
      </c>
      <c r="D261" s="142" t="s">
        <v>2652</v>
      </c>
      <c r="E261" s="140">
        <v>0.2</v>
      </c>
      <c r="F261" s="140"/>
      <c r="G261" s="140"/>
      <c r="H261" s="143" t="s">
        <v>2093</v>
      </c>
      <c r="I261" s="142"/>
      <c r="J261" s="143" t="s">
        <v>2227</v>
      </c>
      <c r="K261" s="142"/>
    </row>
    <row r="262">
      <c r="A262" s="139" t="s">
        <v>123</v>
      </c>
      <c r="B262" s="140" t="s">
        <v>2771</v>
      </c>
      <c r="C262" s="141" t="s">
        <v>2772</v>
      </c>
      <c r="D262" s="142" t="s">
        <v>2163</v>
      </c>
      <c r="E262" s="140">
        <v>0.7</v>
      </c>
      <c r="F262" s="140"/>
      <c r="G262" s="140"/>
      <c r="H262" s="143"/>
      <c r="I262" s="142"/>
      <c r="J262" s="143"/>
      <c r="K262" s="142"/>
    </row>
    <row r="263">
      <c r="A263" s="139" t="s">
        <v>123</v>
      </c>
      <c r="B263" s="140" t="s">
        <v>2777</v>
      </c>
      <c r="C263" s="141" t="s">
        <v>2778</v>
      </c>
      <c r="D263" s="142" t="s">
        <v>2762</v>
      </c>
      <c r="E263" s="140">
        <v>700.0</v>
      </c>
      <c r="F263" s="140"/>
      <c r="G263" s="140"/>
      <c r="H263" s="143"/>
      <c r="I263" s="142"/>
      <c r="J263" s="143"/>
      <c r="K263" s="142"/>
    </row>
    <row r="264">
      <c r="A264" s="139" t="s">
        <v>123</v>
      </c>
      <c r="B264" s="140" t="s">
        <v>2783</v>
      </c>
      <c r="C264" s="141" t="s">
        <v>2784</v>
      </c>
      <c r="D264" s="142" t="s">
        <v>2762</v>
      </c>
      <c r="E264" s="140">
        <v>70.0</v>
      </c>
      <c r="F264" s="140"/>
      <c r="G264" s="140"/>
      <c r="H264" s="143"/>
      <c r="I264" s="142"/>
      <c r="J264" s="143"/>
      <c r="K264" s="142"/>
    </row>
    <row r="265">
      <c r="A265" s="139" t="s">
        <v>123</v>
      </c>
      <c r="B265" s="140" t="s">
        <v>2789</v>
      </c>
      <c r="C265" s="141" t="s">
        <v>2790</v>
      </c>
      <c r="D265" s="142" t="s">
        <v>2652</v>
      </c>
      <c r="E265" s="140">
        <v>4.0</v>
      </c>
      <c r="F265" s="140"/>
      <c r="G265" s="140"/>
      <c r="H265" s="143"/>
      <c r="I265" s="142"/>
      <c r="J265" s="143" t="s">
        <v>2050</v>
      </c>
      <c r="K265" s="142"/>
    </row>
    <row r="266">
      <c r="A266" s="139" t="s">
        <v>123</v>
      </c>
      <c r="B266" s="140" t="s">
        <v>2795</v>
      </c>
      <c r="C266" s="141" t="s">
        <v>2796</v>
      </c>
      <c r="D266" s="142" t="s">
        <v>2652</v>
      </c>
      <c r="E266" s="140">
        <v>3.2</v>
      </c>
      <c r="F266" s="140"/>
      <c r="G266" s="140"/>
      <c r="H266" s="143"/>
      <c r="I266" s="142"/>
      <c r="J266" s="143"/>
      <c r="K266" s="142"/>
    </row>
    <row r="267">
      <c r="A267" s="139" t="s">
        <v>123</v>
      </c>
      <c r="B267" s="140" t="s">
        <v>2801</v>
      </c>
      <c r="C267" s="141" t="s">
        <v>2802</v>
      </c>
      <c r="D267" s="142" t="s">
        <v>2652</v>
      </c>
      <c r="E267" s="140">
        <v>0.77</v>
      </c>
      <c r="F267" s="140"/>
      <c r="G267" s="140"/>
      <c r="H267" s="143"/>
      <c r="I267" s="142"/>
      <c r="J267" s="143"/>
      <c r="K267" s="142"/>
    </row>
    <row r="268">
      <c r="A268" s="139" t="s">
        <v>123</v>
      </c>
      <c r="B268" s="140" t="s">
        <v>2805</v>
      </c>
      <c r="C268" s="141" t="s">
        <v>2806</v>
      </c>
      <c r="D268" s="142" t="s">
        <v>2652</v>
      </c>
      <c r="E268" s="140">
        <v>50.0</v>
      </c>
      <c r="F268" s="140"/>
      <c r="G268" s="140"/>
      <c r="H268" s="143"/>
      <c r="I268" s="142"/>
      <c r="J268" s="143"/>
      <c r="K268" s="142"/>
    </row>
    <row r="269">
      <c r="A269" s="139" t="s">
        <v>123</v>
      </c>
      <c r="B269" s="140" t="s">
        <v>2807</v>
      </c>
      <c r="C269" s="141" t="s">
        <v>2808</v>
      </c>
      <c r="D269" s="142" t="s">
        <v>2652</v>
      </c>
      <c r="E269" s="140">
        <v>25.0</v>
      </c>
      <c r="F269" s="140"/>
      <c r="G269" s="140"/>
      <c r="H269" s="143"/>
      <c r="I269" s="142"/>
      <c r="J269" s="143"/>
      <c r="K269" s="142"/>
    </row>
    <row r="270">
      <c r="A270" s="135" t="s">
        <v>137</v>
      </c>
      <c r="B270" s="136" t="s">
        <v>2042</v>
      </c>
      <c r="C270" s="137" t="s">
        <v>7</v>
      </c>
      <c r="D270" s="137" t="s">
        <v>2043</v>
      </c>
      <c r="E270" s="136" t="s">
        <v>2044</v>
      </c>
      <c r="F270" s="136"/>
      <c r="G270" s="136"/>
      <c r="H270" s="138" t="s">
        <v>2197</v>
      </c>
      <c r="I270" s="117" t="s">
        <v>3212</v>
      </c>
      <c r="J270" s="133" t="s">
        <v>3224</v>
      </c>
      <c r="K270" s="117" t="s">
        <v>3213</v>
      </c>
    </row>
    <row r="271">
      <c r="A271" s="139" t="s">
        <v>137</v>
      </c>
      <c r="B271" s="140" t="s">
        <v>2847</v>
      </c>
      <c r="C271" s="141" t="s">
        <v>2848</v>
      </c>
      <c r="D271" s="142" t="s">
        <v>2172</v>
      </c>
      <c r="E271" s="147"/>
      <c r="F271" s="147"/>
      <c r="G271" s="147"/>
      <c r="H271" s="143" t="s">
        <v>2093</v>
      </c>
      <c r="I271" s="142"/>
      <c r="J271" s="143" t="s">
        <v>2093</v>
      </c>
      <c r="K271" s="142"/>
    </row>
    <row r="272">
      <c r="A272" s="139" t="s">
        <v>137</v>
      </c>
      <c r="B272" s="140" t="s">
        <v>2853</v>
      </c>
      <c r="C272" s="141" t="s">
        <v>2854</v>
      </c>
      <c r="D272" s="144"/>
      <c r="E272" s="140">
        <v>0.3</v>
      </c>
      <c r="F272" s="140"/>
      <c r="G272" s="140"/>
      <c r="H272" s="143" t="s">
        <v>2050</v>
      </c>
      <c r="I272" s="142"/>
      <c r="J272" s="143" t="s">
        <v>2050</v>
      </c>
      <c r="K272" s="142"/>
    </row>
    <row r="273">
      <c r="A273" s="139" t="s">
        <v>137</v>
      </c>
      <c r="B273" s="140" t="s">
        <v>2859</v>
      </c>
      <c r="C273" s="141" t="s">
        <v>2860</v>
      </c>
      <c r="D273" s="144"/>
      <c r="E273" s="140">
        <v>0.3</v>
      </c>
      <c r="F273" s="140"/>
      <c r="G273" s="140"/>
      <c r="H273" s="143" t="s">
        <v>2110</v>
      </c>
      <c r="I273" s="142"/>
      <c r="J273" s="143" t="s">
        <v>2110</v>
      </c>
      <c r="K273" s="142"/>
    </row>
    <row r="274">
      <c r="A274" s="139" t="s">
        <v>137</v>
      </c>
      <c r="B274" s="140" t="s">
        <v>2866</v>
      </c>
      <c r="C274" s="141" t="s">
        <v>2867</v>
      </c>
      <c r="D274" s="142" t="s">
        <v>2120</v>
      </c>
      <c r="E274" s="140">
        <v>0.065</v>
      </c>
      <c r="F274" s="140"/>
      <c r="G274" s="140"/>
      <c r="H274" s="143" t="s">
        <v>2327</v>
      </c>
      <c r="I274" s="142"/>
      <c r="J274" s="143" t="s">
        <v>2327</v>
      </c>
      <c r="K274" s="142"/>
    </row>
    <row r="275">
      <c r="A275" s="139" t="s">
        <v>137</v>
      </c>
      <c r="B275" s="140" t="s">
        <v>2870</v>
      </c>
      <c r="C275" s="141" t="s">
        <v>2871</v>
      </c>
      <c r="D275" s="144"/>
      <c r="E275" s="140" t="s">
        <v>2062</v>
      </c>
      <c r="F275" s="140"/>
      <c r="G275" s="140"/>
      <c r="H275" s="143" t="s">
        <v>2065</v>
      </c>
      <c r="I275" s="142"/>
      <c r="J275" s="143" t="s">
        <v>2065</v>
      </c>
      <c r="K275" s="142"/>
    </row>
    <row r="276">
      <c r="A276" s="139" t="s">
        <v>137</v>
      </c>
      <c r="B276" s="140" t="s">
        <v>2874</v>
      </c>
      <c r="C276" s="141" t="s">
        <v>2875</v>
      </c>
      <c r="D276" s="144"/>
      <c r="E276" s="140">
        <v>0.24</v>
      </c>
      <c r="F276" s="140"/>
      <c r="G276" s="140"/>
      <c r="H276" s="143" t="s">
        <v>2227</v>
      </c>
      <c r="I276" s="142"/>
      <c r="J276" s="143" t="s">
        <v>2227</v>
      </c>
      <c r="K276" s="142"/>
    </row>
    <row r="277">
      <c r="A277" s="139" t="s">
        <v>137</v>
      </c>
      <c r="B277" s="140" t="s">
        <v>2878</v>
      </c>
      <c r="C277" s="141" t="s">
        <v>2879</v>
      </c>
      <c r="D277" s="144"/>
      <c r="E277" s="140">
        <v>0.4</v>
      </c>
      <c r="F277" s="140"/>
      <c r="G277" s="140"/>
      <c r="H277" s="157"/>
      <c r="I277" s="144"/>
      <c r="J277" s="143" t="s">
        <v>2110</v>
      </c>
      <c r="K277" s="144"/>
    </row>
    <row r="278">
      <c r="A278" s="139" t="s">
        <v>137</v>
      </c>
      <c r="B278" s="140" t="s">
        <v>2882</v>
      </c>
      <c r="C278" s="141" t="s">
        <v>2883</v>
      </c>
      <c r="D278" s="144"/>
      <c r="E278" s="140">
        <v>0.4</v>
      </c>
      <c r="F278" s="140"/>
      <c r="G278" s="140"/>
      <c r="H278" s="157"/>
      <c r="I278" s="144"/>
      <c r="J278" s="143" t="s">
        <v>2110</v>
      </c>
      <c r="K278" s="144"/>
    </row>
    <row r="279">
      <c r="A279" s="139" t="s">
        <v>137</v>
      </c>
      <c r="B279" s="140" t="s">
        <v>2884</v>
      </c>
      <c r="C279" s="141" t="s">
        <v>2885</v>
      </c>
      <c r="D279" s="142" t="s">
        <v>2652</v>
      </c>
      <c r="E279" s="140">
        <v>0.2</v>
      </c>
      <c r="F279" s="140"/>
      <c r="G279" s="140"/>
      <c r="H279" s="157"/>
      <c r="I279" s="144"/>
      <c r="J279" s="143" t="s">
        <v>2227</v>
      </c>
      <c r="K279" s="144"/>
    </row>
    <row r="280">
      <c r="A280" s="139" t="s">
        <v>137</v>
      </c>
      <c r="B280" s="140" t="s">
        <v>2886</v>
      </c>
      <c r="C280" s="141" t="s">
        <v>2887</v>
      </c>
      <c r="D280" s="142" t="s">
        <v>2163</v>
      </c>
      <c r="E280" s="140">
        <v>0.7</v>
      </c>
      <c r="F280" s="140"/>
      <c r="G280" s="140"/>
      <c r="H280" s="157"/>
      <c r="I280" s="144"/>
      <c r="J280" s="157"/>
      <c r="K280" s="144"/>
    </row>
    <row r="281">
      <c r="A281" s="139" t="s">
        <v>137</v>
      </c>
      <c r="B281" s="140" t="s">
        <v>2888</v>
      </c>
      <c r="C281" s="141" t="s">
        <v>2889</v>
      </c>
      <c r="D281" s="142" t="s">
        <v>2762</v>
      </c>
      <c r="E281" s="140">
        <v>700.0</v>
      </c>
      <c r="F281" s="140"/>
      <c r="G281" s="140"/>
      <c r="H281" s="157"/>
      <c r="I281" s="144"/>
      <c r="J281" s="157"/>
      <c r="K281" s="144"/>
    </row>
    <row r="282">
      <c r="A282" s="139" t="s">
        <v>137</v>
      </c>
      <c r="B282" s="140" t="s">
        <v>2890</v>
      </c>
      <c r="C282" s="141" t="s">
        <v>2891</v>
      </c>
      <c r="D282" s="142" t="s">
        <v>2762</v>
      </c>
      <c r="E282" s="140">
        <v>70.0</v>
      </c>
      <c r="F282" s="140"/>
      <c r="G282" s="140"/>
      <c r="H282" s="157"/>
      <c r="I282" s="144"/>
      <c r="J282" s="157"/>
      <c r="K282" s="144"/>
    </row>
    <row r="283">
      <c r="A283" s="139" t="s">
        <v>137</v>
      </c>
      <c r="B283" s="140" t="s">
        <v>2892</v>
      </c>
      <c r="C283" s="141" t="s">
        <v>2893</v>
      </c>
      <c r="D283" s="142" t="s">
        <v>2652</v>
      </c>
      <c r="E283" s="140">
        <v>10.0</v>
      </c>
      <c r="F283" s="140"/>
      <c r="G283" s="140"/>
      <c r="H283" s="157"/>
      <c r="I283" s="144"/>
      <c r="J283" s="143" t="s">
        <v>2050</v>
      </c>
      <c r="K283" s="144"/>
    </row>
    <row r="284">
      <c r="A284" s="139" t="s">
        <v>137</v>
      </c>
      <c r="B284" s="140" t="s">
        <v>2894</v>
      </c>
      <c r="C284" s="141" t="s">
        <v>2796</v>
      </c>
      <c r="D284" s="142" t="s">
        <v>2652</v>
      </c>
      <c r="E284" s="140">
        <v>10.0</v>
      </c>
      <c r="F284" s="140"/>
      <c r="G284" s="140"/>
      <c r="H284" s="157"/>
      <c r="I284" s="144"/>
      <c r="J284" s="157"/>
      <c r="K284" s="144"/>
    </row>
    <row r="285">
      <c r="A285" s="139" t="s">
        <v>137</v>
      </c>
      <c r="B285" s="140" t="s">
        <v>2895</v>
      </c>
      <c r="C285" s="141" t="s">
        <v>2896</v>
      </c>
      <c r="D285" s="142" t="s">
        <v>2652</v>
      </c>
      <c r="E285" s="140">
        <v>0.77</v>
      </c>
      <c r="F285" s="140"/>
      <c r="G285" s="140"/>
      <c r="H285" s="157"/>
      <c r="I285" s="144"/>
      <c r="J285" s="157"/>
      <c r="K285" s="144"/>
    </row>
    <row r="286">
      <c r="A286" s="139" t="s">
        <v>137</v>
      </c>
      <c r="B286" s="140" t="s">
        <v>2897</v>
      </c>
      <c r="C286" s="141" t="s">
        <v>2898</v>
      </c>
      <c r="D286" s="142" t="s">
        <v>2652</v>
      </c>
      <c r="E286" s="140">
        <v>50.0</v>
      </c>
      <c r="F286" s="140"/>
      <c r="G286" s="140"/>
      <c r="H286" s="157"/>
      <c r="I286" s="144"/>
      <c r="J286" s="157"/>
      <c r="K286" s="144"/>
    </row>
    <row r="287">
      <c r="A287" s="139" t="s">
        <v>137</v>
      </c>
      <c r="B287" s="140" t="s">
        <v>2899</v>
      </c>
      <c r="C287" s="141" t="s">
        <v>2900</v>
      </c>
      <c r="D287" s="142" t="s">
        <v>2652</v>
      </c>
      <c r="E287" s="140">
        <v>25.0</v>
      </c>
      <c r="F287" s="140"/>
      <c r="G287" s="140"/>
      <c r="H287" s="157"/>
      <c r="I287" s="144"/>
      <c r="J287" s="157"/>
      <c r="K287" s="144"/>
    </row>
    <row r="288">
      <c r="A288" s="139" t="s">
        <v>137</v>
      </c>
      <c r="B288" s="140" t="s">
        <v>2901</v>
      </c>
      <c r="C288" s="141" t="s">
        <v>2902</v>
      </c>
      <c r="D288" s="142" t="s">
        <v>2652</v>
      </c>
      <c r="E288" s="140">
        <v>0.06</v>
      </c>
      <c r="F288" s="140"/>
      <c r="G288" s="140"/>
      <c r="H288" s="157"/>
      <c r="I288" s="144"/>
      <c r="J288" s="143" t="s">
        <v>2327</v>
      </c>
      <c r="K288" s="144"/>
    </row>
    <row r="289">
      <c r="A289" s="135" t="s">
        <v>144</v>
      </c>
      <c r="B289" s="136" t="s">
        <v>2042</v>
      </c>
      <c r="C289" s="137" t="s">
        <v>7</v>
      </c>
      <c r="D289" s="137" t="s">
        <v>2043</v>
      </c>
      <c r="E289" s="136" t="s">
        <v>2044</v>
      </c>
      <c r="F289" s="136"/>
      <c r="G289" s="136"/>
      <c r="H289" s="138" t="s">
        <v>2197</v>
      </c>
      <c r="I289" s="117" t="s">
        <v>3212</v>
      </c>
      <c r="J289" s="133" t="s">
        <v>3224</v>
      </c>
      <c r="K289" s="117" t="s">
        <v>3213</v>
      </c>
    </row>
    <row r="290">
      <c r="A290" s="139" t="s">
        <v>144</v>
      </c>
      <c r="B290" s="140" t="s">
        <v>2851</v>
      </c>
      <c r="C290" s="141" t="s">
        <v>2852</v>
      </c>
      <c r="D290" s="144"/>
      <c r="E290" s="140">
        <v>1.6</v>
      </c>
      <c r="F290" s="140"/>
      <c r="G290" s="140"/>
      <c r="H290" s="143" t="s">
        <v>2050</v>
      </c>
      <c r="I290" s="142"/>
      <c r="J290" s="143" t="s">
        <v>2050</v>
      </c>
      <c r="K290" s="142"/>
    </row>
    <row r="291">
      <c r="A291" s="139" t="s">
        <v>144</v>
      </c>
      <c r="B291" s="140" t="s">
        <v>2857</v>
      </c>
      <c r="C291" s="141" t="s">
        <v>2858</v>
      </c>
      <c r="D291" s="144"/>
      <c r="E291" s="140">
        <v>1.6</v>
      </c>
      <c r="F291" s="140"/>
      <c r="G291" s="140"/>
      <c r="H291" s="143" t="s">
        <v>2110</v>
      </c>
      <c r="I291" s="142"/>
      <c r="J291" s="143" t="s">
        <v>2110</v>
      </c>
      <c r="K291" s="142"/>
    </row>
    <row r="292">
      <c r="A292" s="139" t="s">
        <v>144</v>
      </c>
      <c r="B292" s="140" t="s">
        <v>2864</v>
      </c>
      <c r="C292" s="141" t="s">
        <v>2865</v>
      </c>
      <c r="D292" s="144"/>
      <c r="E292" s="140">
        <v>0.31</v>
      </c>
      <c r="F292" s="140"/>
      <c r="G292" s="140"/>
      <c r="H292" s="143" t="s">
        <v>2327</v>
      </c>
      <c r="I292" s="142"/>
      <c r="J292" s="143" t="s">
        <v>2327</v>
      </c>
      <c r="K292" s="142"/>
    </row>
    <row r="293">
      <c r="A293" s="135" t="s">
        <v>154</v>
      </c>
      <c r="B293" s="136" t="s">
        <v>2042</v>
      </c>
      <c r="C293" s="137" t="s">
        <v>7</v>
      </c>
      <c r="D293" s="137" t="s">
        <v>2043</v>
      </c>
      <c r="E293" s="136" t="s">
        <v>2044</v>
      </c>
      <c r="F293" s="136"/>
      <c r="G293" s="136"/>
      <c r="H293" s="138" t="s">
        <v>2197</v>
      </c>
      <c r="I293" s="117" t="s">
        <v>3212</v>
      </c>
      <c r="J293" s="133" t="s">
        <v>3224</v>
      </c>
      <c r="K293" s="117" t="s">
        <v>3213</v>
      </c>
    </row>
    <row r="294">
      <c r="A294" s="139" t="s">
        <v>154</v>
      </c>
      <c r="B294" s="140" t="s">
        <v>2907</v>
      </c>
      <c r="C294" s="141" t="s">
        <v>2908</v>
      </c>
      <c r="D294" s="144"/>
      <c r="E294" s="140">
        <v>0.8</v>
      </c>
      <c r="F294" s="140"/>
      <c r="G294" s="140"/>
      <c r="H294" s="143" t="s">
        <v>2065</v>
      </c>
      <c r="I294" s="142"/>
      <c r="J294" s="143" t="s">
        <v>3246</v>
      </c>
      <c r="K294" s="142"/>
    </row>
    <row r="295">
      <c r="A295" s="139" t="s">
        <v>154</v>
      </c>
      <c r="B295" s="140" t="s">
        <v>2911</v>
      </c>
      <c r="C295" s="141" t="s">
        <v>2912</v>
      </c>
      <c r="D295" s="144"/>
      <c r="E295" s="140">
        <v>7.2</v>
      </c>
      <c r="F295" s="140"/>
      <c r="G295" s="140"/>
      <c r="H295" s="143" t="s">
        <v>2065</v>
      </c>
      <c r="I295" s="142"/>
      <c r="J295" s="143" t="s">
        <v>2296</v>
      </c>
      <c r="K295" s="142"/>
    </row>
    <row r="296">
      <c r="A296" s="139" t="s">
        <v>154</v>
      </c>
      <c r="B296" s="140" t="s">
        <v>2915</v>
      </c>
      <c r="C296" s="141" t="s">
        <v>2916</v>
      </c>
      <c r="D296" s="144"/>
      <c r="E296" s="140">
        <v>2.76</v>
      </c>
      <c r="F296" s="140"/>
      <c r="G296" s="140"/>
      <c r="H296" s="143" t="s">
        <v>2065</v>
      </c>
      <c r="I296" s="142"/>
      <c r="J296" s="143" t="s">
        <v>2110</v>
      </c>
      <c r="K296" s="142"/>
    </row>
    <row r="297">
      <c r="A297" s="139" t="s">
        <v>154</v>
      </c>
      <c r="B297" s="140" t="s">
        <v>2919</v>
      </c>
      <c r="C297" s="141" t="s">
        <v>2920</v>
      </c>
      <c r="D297" s="144"/>
      <c r="E297" s="140">
        <v>3.3</v>
      </c>
      <c r="F297" s="140"/>
      <c r="G297" s="140"/>
      <c r="H297" s="143" t="s">
        <v>2065</v>
      </c>
      <c r="I297" s="142"/>
      <c r="J297" s="143"/>
      <c r="K297" s="142"/>
    </row>
    <row r="298">
      <c r="A298" s="139" t="s">
        <v>154</v>
      </c>
      <c r="B298" s="140" t="s">
        <v>2923</v>
      </c>
      <c r="C298" s="141" t="s">
        <v>2924</v>
      </c>
      <c r="D298" s="144"/>
      <c r="E298" s="140">
        <v>0.83</v>
      </c>
      <c r="F298" s="140"/>
      <c r="G298" s="140"/>
      <c r="H298" s="143" t="s">
        <v>2065</v>
      </c>
      <c r="I298" s="142"/>
      <c r="J298" s="143"/>
      <c r="K298" s="142"/>
    </row>
    <row r="299">
      <c r="A299" s="139" t="s">
        <v>154</v>
      </c>
      <c r="B299" s="140" t="s">
        <v>2925</v>
      </c>
      <c r="C299" s="141" t="s">
        <v>2926</v>
      </c>
      <c r="D299" s="144"/>
      <c r="E299" s="140">
        <v>3.3</v>
      </c>
      <c r="F299" s="140"/>
      <c r="G299" s="140"/>
      <c r="H299" s="143" t="s">
        <v>2065</v>
      </c>
      <c r="I299" s="142"/>
      <c r="J299" s="143"/>
      <c r="K299" s="142"/>
    </row>
    <row r="300">
      <c r="A300" s="139" t="s">
        <v>154</v>
      </c>
      <c r="B300" s="140" t="s">
        <v>2927</v>
      </c>
      <c r="C300" s="141" t="s">
        <v>2928</v>
      </c>
      <c r="D300" s="144"/>
      <c r="E300" s="140">
        <v>3.3</v>
      </c>
      <c r="F300" s="140"/>
      <c r="G300" s="140"/>
      <c r="H300" s="143" t="s">
        <v>2065</v>
      </c>
      <c r="I300" s="142"/>
      <c r="J300" s="143"/>
      <c r="K300" s="142"/>
    </row>
    <row r="301">
      <c r="A301" s="139" t="s">
        <v>154</v>
      </c>
      <c r="B301" s="140" t="s">
        <v>2929</v>
      </c>
      <c r="C301" s="141" t="s">
        <v>2930</v>
      </c>
      <c r="D301" s="144"/>
      <c r="E301" s="140">
        <v>2.66</v>
      </c>
      <c r="F301" s="140"/>
      <c r="G301" s="140"/>
      <c r="H301" s="143" t="s">
        <v>2065</v>
      </c>
      <c r="I301" s="142"/>
      <c r="J301" s="143"/>
      <c r="K301" s="142"/>
    </row>
    <row r="302">
      <c r="A302" s="139" t="s">
        <v>154</v>
      </c>
      <c r="B302" s="140" t="s">
        <v>2931</v>
      </c>
      <c r="C302" s="141" t="s">
        <v>2932</v>
      </c>
      <c r="D302" s="144"/>
      <c r="E302" s="140">
        <v>2.64</v>
      </c>
      <c r="F302" s="140"/>
      <c r="G302" s="140"/>
      <c r="H302" s="143" t="s">
        <v>2065</v>
      </c>
      <c r="I302" s="142"/>
      <c r="J302" s="143"/>
      <c r="K302" s="142"/>
    </row>
    <row r="303">
      <c r="A303" s="139" t="s">
        <v>154</v>
      </c>
      <c r="B303" s="140" t="s">
        <v>2933</v>
      </c>
      <c r="C303" s="141" t="s">
        <v>2934</v>
      </c>
      <c r="D303" s="144"/>
      <c r="E303" s="140">
        <v>3.25</v>
      </c>
      <c r="F303" s="140"/>
      <c r="G303" s="140"/>
      <c r="H303" s="143" t="s">
        <v>2065</v>
      </c>
      <c r="I303" s="142"/>
      <c r="J303" s="143"/>
      <c r="K303" s="142"/>
    </row>
    <row r="304">
      <c r="A304" s="139" t="s">
        <v>154</v>
      </c>
      <c r="B304" s="140" t="s">
        <v>2935</v>
      </c>
      <c r="C304" s="141" t="s">
        <v>2936</v>
      </c>
      <c r="D304" s="144"/>
      <c r="E304" s="140">
        <v>3.32</v>
      </c>
      <c r="F304" s="140"/>
      <c r="G304" s="140"/>
      <c r="H304" s="143" t="s">
        <v>2065</v>
      </c>
      <c r="I304" s="142"/>
      <c r="J304" s="143"/>
      <c r="K304" s="142"/>
    </row>
    <row r="305">
      <c r="A305" s="139" t="s">
        <v>154</v>
      </c>
      <c r="B305" s="140" t="s">
        <v>2937</v>
      </c>
      <c r="C305" s="141" t="s">
        <v>2938</v>
      </c>
      <c r="D305" s="144"/>
      <c r="E305" s="140" t="s">
        <v>2939</v>
      </c>
      <c r="F305" s="140"/>
      <c r="G305" s="140"/>
      <c r="H305" s="143" t="s">
        <v>2065</v>
      </c>
      <c r="I305" s="142"/>
      <c r="J305" s="143"/>
      <c r="K305" s="142"/>
    </row>
    <row r="306">
      <c r="A306" s="139" t="s">
        <v>154</v>
      </c>
      <c r="B306" s="140" t="s">
        <v>2940</v>
      </c>
      <c r="C306" s="141" t="s">
        <v>2941</v>
      </c>
      <c r="D306" s="144"/>
      <c r="E306" s="140">
        <v>2.2</v>
      </c>
      <c r="F306" s="140"/>
      <c r="G306" s="140"/>
      <c r="H306" s="143" t="s">
        <v>2065</v>
      </c>
      <c r="I306" s="142"/>
      <c r="J306" s="143"/>
      <c r="K306" s="142"/>
    </row>
    <row r="307">
      <c r="A307" s="139" t="s">
        <v>154</v>
      </c>
      <c r="B307" s="140" t="s">
        <v>2942</v>
      </c>
      <c r="C307" s="141" t="s">
        <v>2943</v>
      </c>
      <c r="D307" s="144"/>
      <c r="E307" s="140">
        <v>3.3</v>
      </c>
      <c r="F307" s="140"/>
      <c r="G307" s="140"/>
      <c r="H307" s="143" t="s">
        <v>2065</v>
      </c>
      <c r="I307" s="142"/>
      <c r="J307" s="143"/>
      <c r="K307" s="142"/>
    </row>
    <row r="308">
      <c r="A308" s="139" t="s">
        <v>154</v>
      </c>
      <c r="B308" s="140" t="s">
        <v>2944</v>
      </c>
      <c r="C308" s="141" t="s">
        <v>2945</v>
      </c>
      <c r="D308" s="144"/>
      <c r="E308" s="147"/>
      <c r="F308" s="147"/>
      <c r="G308" s="147"/>
      <c r="H308" s="143" t="s">
        <v>2065</v>
      </c>
      <c r="I308" s="144"/>
      <c r="J308" s="157"/>
      <c r="K308" s="144"/>
    </row>
    <row r="309">
      <c r="A309" s="139" t="s">
        <v>154</v>
      </c>
      <c r="B309" s="140" t="s">
        <v>2946</v>
      </c>
      <c r="C309" s="141" t="s">
        <v>2947</v>
      </c>
      <c r="D309" s="144"/>
      <c r="E309" s="140">
        <v>4.0</v>
      </c>
      <c r="F309" s="140"/>
      <c r="G309" s="140"/>
      <c r="H309" s="143" t="s">
        <v>2065</v>
      </c>
      <c r="I309" s="142"/>
      <c r="J309" s="143"/>
      <c r="K309" s="142"/>
    </row>
    <row r="310">
      <c r="A310" s="139" t="s">
        <v>154</v>
      </c>
      <c r="B310" s="140" t="s">
        <v>2948</v>
      </c>
      <c r="C310" s="141" t="s">
        <v>2949</v>
      </c>
      <c r="D310" s="142" t="s">
        <v>2116</v>
      </c>
      <c r="E310" s="140">
        <v>0.0</v>
      </c>
      <c r="F310" s="140"/>
      <c r="G310" s="140"/>
      <c r="H310" s="143" t="s">
        <v>2065</v>
      </c>
      <c r="I310" s="142"/>
      <c r="J310" s="143"/>
      <c r="K310" s="142"/>
    </row>
    <row r="311">
      <c r="A311" s="139" t="s">
        <v>154</v>
      </c>
      <c r="B311" s="140" t="s">
        <v>2950</v>
      </c>
      <c r="C311" s="141" t="s">
        <v>2951</v>
      </c>
      <c r="D311" s="144"/>
      <c r="E311" s="140">
        <v>0.6</v>
      </c>
      <c r="F311" s="140"/>
      <c r="G311" s="140"/>
      <c r="H311" s="143" t="s">
        <v>2065</v>
      </c>
      <c r="I311" s="142"/>
      <c r="J311" s="143"/>
      <c r="K311" s="142"/>
    </row>
    <row r="312">
      <c r="A312" s="139" t="s">
        <v>154</v>
      </c>
      <c r="B312" s="140" t="s">
        <v>2952</v>
      </c>
      <c r="C312" s="141" t="s">
        <v>2953</v>
      </c>
      <c r="D312" s="144"/>
      <c r="E312" s="140">
        <v>3.3</v>
      </c>
      <c r="F312" s="140"/>
      <c r="G312" s="140"/>
      <c r="H312" s="143" t="s">
        <v>2065</v>
      </c>
      <c r="I312" s="142"/>
      <c r="J312" s="143"/>
      <c r="K312" s="142"/>
    </row>
    <row r="313">
      <c r="A313" s="139" t="s">
        <v>154</v>
      </c>
      <c r="B313" s="140" t="s">
        <v>2954</v>
      </c>
      <c r="C313" s="141" t="s">
        <v>2955</v>
      </c>
      <c r="D313" s="144"/>
      <c r="E313" s="147"/>
      <c r="F313" s="147"/>
      <c r="G313" s="147"/>
      <c r="H313" s="143" t="s">
        <v>2065</v>
      </c>
      <c r="I313" s="144"/>
      <c r="J313" s="157"/>
      <c r="K313" s="144"/>
    </row>
    <row r="314">
      <c r="A314" s="139" t="s">
        <v>154</v>
      </c>
      <c r="B314" s="140" t="s">
        <v>2956</v>
      </c>
      <c r="C314" s="141" t="s">
        <v>2957</v>
      </c>
      <c r="D314" s="144"/>
      <c r="E314" s="140">
        <v>3.3</v>
      </c>
      <c r="F314" s="140"/>
      <c r="G314" s="140"/>
      <c r="H314" s="143" t="s">
        <v>2065</v>
      </c>
      <c r="I314" s="142"/>
      <c r="J314" s="143"/>
      <c r="K314" s="142"/>
    </row>
    <row r="315">
      <c r="A315" s="139" t="s">
        <v>154</v>
      </c>
      <c r="B315" s="140" t="s">
        <v>2958</v>
      </c>
      <c r="C315" s="141" t="s">
        <v>2959</v>
      </c>
      <c r="D315" s="144"/>
      <c r="E315" s="140">
        <v>1.96</v>
      </c>
      <c r="F315" s="140"/>
      <c r="G315" s="140"/>
      <c r="H315" s="143" t="s">
        <v>2065</v>
      </c>
      <c r="I315" s="142"/>
      <c r="J315" s="143"/>
      <c r="K315" s="142"/>
    </row>
    <row r="316">
      <c r="A316" s="139" t="s">
        <v>154</v>
      </c>
      <c r="B316" s="140" t="s">
        <v>2960</v>
      </c>
      <c r="C316" s="141" t="s">
        <v>2961</v>
      </c>
      <c r="D316" s="144"/>
      <c r="E316" s="140" t="s">
        <v>2062</v>
      </c>
      <c r="F316" s="140"/>
      <c r="G316" s="140"/>
      <c r="H316" s="143" t="s">
        <v>2065</v>
      </c>
      <c r="I316" s="142"/>
      <c r="J316" s="143"/>
      <c r="K316" s="142"/>
    </row>
    <row r="317">
      <c r="A317" s="139" t="s">
        <v>154</v>
      </c>
      <c r="B317" s="140" t="s">
        <v>2962</v>
      </c>
      <c r="C317" s="141" t="s">
        <v>2963</v>
      </c>
      <c r="D317" s="144"/>
      <c r="E317" s="140">
        <v>3.3</v>
      </c>
      <c r="F317" s="140"/>
      <c r="G317" s="140"/>
      <c r="H317" s="143" t="s">
        <v>2065</v>
      </c>
      <c r="I317" s="142"/>
      <c r="J317" s="143"/>
      <c r="K317" s="142"/>
    </row>
    <row r="318">
      <c r="A318" s="135" t="s">
        <v>40</v>
      </c>
      <c r="B318" s="136" t="s">
        <v>2042</v>
      </c>
      <c r="C318" s="137" t="s">
        <v>7</v>
      </c>
      <c r="D318" s="137" t="s">
        <v>2043</v>
      </c>
      <c r="E318" s="136" t="s">
        <v>2044</v>
      </c>
      <c r="F318" s="136"/>
      <c r="G318" s="136"/>
      <c r="H318" s="138" t="s">
        <v>2197</v>
      </c>
      <c r="I318" s="117" t="s">
        <v>3212</v>
      </c>
      <c r="J318" s="133" t="s">
        <v>3224</v>
      </c>
      <c r="K318" s="117" t="s">
        <v>3213</v>
      </c>
    </row>
    <row r="319">
      <c r="A319" s="139" t="s">
        <v>40</v>
      </c>
      <c r="B319" s="140" t="s">
        <v>3247</v>
      </c>
      <c r="C319" s="141" t="s">
        <v>2233</v>
      </c>
      <c r="D319" s="144"/>
      <c r="E319" s="147"/>
      <c r="F319" s="147"/>
      <c r="G319" s="147"/>
      <c r="H319" s="145" t="s">
        <v>2065</v>
      </c>
      <c r="I319" s="146"/>
      <c r="J319" s="145"/>
      <c r="K319" s="146"/>
    </row>
    <row r="320">
      <c r="A320" s="139" t="s">
        <v>40</v>
      </c>
      <c r="B320" s="140" t="s">
        <v>2238</v>
      </c>
      <c r="C320" s="141" t="s">
        <v>2239</v>
      </c>
      <c r="D320" s="142" t="s">
        <v>2081</v>
      </c>
      <c r="E320" s="147"/>
      <c r="F320" s="147"/>
      <c r="G320" s="147"/>
      <c r="H320" s="145" t="s">
        <v>2065</v>
      </c>
      <c r="I320" s="146"/>
      <c r="J320" s="145" t="s">
        <v>2287</v>
      </c>
      <c r="K320" s="146"/>
    </row>
    <row r="321">
      <c r="A321" s="139" t="s">
        <v>40</v>
      </c>
      <c r="B321" s="140" t="s">
        <v>2242</v>
      </c>
      <c r="C321" s="141" t="s">
        <v>2243</v>
      </c>
      <c r="D321" s="144"/>
      <c r="E321" s="140">
        <v>0.38</v>
      </c>
      <c r="F321" s="140"/>
      <c r="G321" s="140"/>
      <c r="H321" s="145" t="s">
        <v>2065</v>
      </c>
      <c r="I321" s="146"/>
      <c r="J321" s="145" t="s">
        <v>2050</v>
      </c>
      <c r="K321" s="146"/>
    </row>
    <row r="322">
      <c r="A322" s="139" t="s">
        <v>40</v>
      </c>
      <c r="B322" s="140" t="s">
        <v>2246</v>
      </c>
      <c r="C322" s="141" t="s">
        <v>2247</v>
      </c>
      <c r="D322" s="144"/>
      <c r="E322" s="140">
        <v>0.38</v>
      </c>
      <c r="F322" s="140"/>
      <c r="G322" s="140"/>
      <c r="H322" s="145" t="s">
        <v>2065</v>
      </c>
      <c r="I322" s="146"/>
      <c r="J322" s="145" t="s">
        <v>2110</v>
      </c>
      <c r="K322" s="146"/>
    </row>
    <row r="323">
      <c r="A323" s="139" t="s">
        <v>40</v>
      </c>
      <c r="B323" s="140" t="s">
        <v>2250</v>
      </c>
      <c r="C323" s="141" t="s">
        <v>2251</v>
      </c>
      <c r="D323" s="144"/>
      <c r="E323" s="147"/>
      <c r="F323" s="147"/>
      <c r="G323" s="147"/>
      <c r="H323" s="145" t="s">
        <v>2065</v>
      </c>
      <c r="I323" s="146"/>
      <c r="J323" s="145" t="s">
        <v>2065</v>
      </c>
      <c r="K323" s="146"/>
    </row>
    <row r="324">
      <c r="A324" s="139" t="s">
        <v>40</v>
      </c>
      <c r="B324" s="140" t="s">
        <v>2254</v>
      </c>
      <c r="C324" s="141" t="s">
        <v>2255</v>
      </c>
      <c r="D324" s="142" t="s">
        <v>2153</v>
      </c>
      <c r="E324" s="140">
        <v>0.18</v>
      </c>
      <c r="F324" s="140"/>
      <c r="G324" s="140"/>
      <c r="H324" s="145" t="s">
        <v>2065</v>
      </c>
      <c r="I324" s="146"/>
      <c r="J324" s="145" t="s">
        <v>2327</v>
      </c>
      <c r="K324" s="146"/>
    </row>
    <row r="325">
      <c r="A325" s="139" t="s">
        <v>40</v>
      </c>
      <c r="B325" s="140" t="s">
        <v>2258</v>
      </c>
      <c r="C325" s="141" t="s">
        <v>2259</v>
      </c>
      <c r="D325" s="142" t="s">
        <v>2153</v>
      </c>
      <c r="E325" s="140">
        <v>0.18</v>
      </c>
      <c r="F325" s="140"/>
      <c r="G325" s="140"/>
      <c r="H325" s="145" t="s">
        <v>2065</v>
      </c>
      <c r="I325" s="146"/>
      <c r="J325" s="145" t="s">
        <v>2093</v>
      </c>
      <c r="K325" s="146"/>
    </row>
    <row r="326">
      <c r="A326" s="139" t="s">
        <v>40</v>
      </c>
      <c r="B326" s="140" t="s">
        <v>2262</v>
      </c>
      <c r="C326" s="141" t="s">
        <v>2263</v>
      </c>
      <c r="D326" s="142" t="s">
        <v>2153</v>
      </c>
      <c r="E326" s="140">
        <v>0.23</v>
      </c>
      <c r="F326" s="140"/>
      <c r="G326" s="140"/>
      <c r="H326" s="145" t="s">
        <v>2065</v>
      </c>
      <c r="I326" s="146"/>
      <c r="J326" s="145" t="s">
        <v>2287</v>
      </c>
      <c r="K326" s="146"/>
    </row>
    <row r="327">
      <c r="A327" s="139" t="s">
        <v>40</v>
      </c>
      <c r="B327" s="140" t="s">
        <v>2266</v>
      </c>
      <c r="C327" s="141" t="s">
        <v>2267</v>
      </c>
      <c r="D327" s="142" t="s">
        <v>2153</v>
      </c>
      <c r="E327" s="140">
        <v>0.2</v>
      </c>
      <c r="F327" s="140"/>
      <c r="G327" s="140"/>
      <c r="H327" s="145" t="s">
        <v>2065</v>
      </c>
      <c r="I327" s="146"/>
      <c r="J327" s="145" t="s">
        <v>2287</v>
      </c>
      <c r="K327" s="146"/>
    </row>
    <row r="328">
      <c r="A328" s="139" t="s">
        <v>40</v>
      </c>
      <c r="B328" s="140" t="s">
        <v>2268</v>
      </c>
      <c r="C328" s="141" t="s">
        <v>2269</v>
      </c>
      <c r="D328" s="144"/>
      <c r="E328" s="140">
        <v>0.265</v>
      </c>
      <c r="F328" s="140"/>
      <c r="G328" s="140"/>
      <c r="H328" s="145" t="s">
        <v>2065</v>
      </c>
      <c r="I328" s="146"/>
      <c r="J328" s="145" t="s">
        <v>2227</v>
      </c>
      <c r="K328" s="146"/>
    </row>
    <row r="329">
      <c r="A329" s="135" t="s">
        <v>69</v>
      </c>
      <c r="B329" s="136" t="s">
        <v>2042</v>
      </c>
      <c r="C329" s="137" t="s">
        <v>7</v>
      </c>
      <c r="D329" s="137" t="s">
        <v>2043</v>
      </c>
      <c r="E329" s="136" t="s">
        <v>2044</v>
      </c>
      <c r="F329" s="136"/>
      <c r="G329" s="136"/>
      <c r="H329" s="138" t="s">
        <v>2197</v>
      </c>
      <c r="I329" s="117" t="s">
        <v>3212</v>
      </c>
      <c r="J329" s="133" t="s">
        <v>3224</v>
      </c>
      <c r="K329" s="117" t="s">
        <v>3213</v>
      </c>
    </row>
    <row r="330">
      <c r="A330" s="139" t="s">
        <v>69</v>
      </c>
      <c r="B330" s="140" t="s">
        <v>2425</v>
      </c>
      <c r="C330" s="141" t="s">
        <v>2426</v>
      </c>
      <c r="D330" s="144"/>
      <c r="E330" s="140">
        <v>0.27</v>
      </c>
      <c r="F330" s="140"/>
      <c r="G330" s="140"/>
      <c r="H330" s="143" t="s">
        <v>2050</v>
      </c>
      <c r="I330" s="142"/>
      <c r="J330" s="143" t="s">
        <v>2050</v>
      </c>
      <c r="K330" s="142"/>
    </row>
    <row r="331">
      <c r="A331" s="139" t="s">
        <v>69</v>
      </c>
      <c r="B331" s="140" t="s">
        <v>2433</v>
      </c>
      <c r="C331" s="141" t="s">
        <v>2434</v>
      </c>
      <c r="D331" s="144"/>
      <c r="E331" s="140">
        <v>0.27</v>
      </c>
      <c r="F331" s="140"/>
      <c r="G331" s="140"/>
      <c r="H331" s="143" t="s">
        <v>2110</v>
      </c>
      <c r="I331" s="142"/>
      <c r="J331" s="143" t="s">
        <v>2110</v>
      </c>
      <c r="K331" s="142"/>
    </row>
    <row r="332">
      <c r="A332" s="139" t="s">
        <v>69</v>
      </c>
      <c r="B332" s="140" t="s">
        <v>2439</v>
      </c>
      <c r="C332" s="141" t="s">
        <v>2440</v>
      </c>
      <c r="D332" s="144"/>
      <c r="E332" s="147"/>
      <c r="F332" s="147"/>
      <c r="G332" s="147"/>
      <c r="H332" s="143" t="s">
        <v>2287</v>
      </c>
      <c r="I332" s="142"/>
      <c r="J332" s="143" t="s">
        <v>2093</v>
      </c>
      <c r="K332" s="142"/>
    </row>
    <row r="333">
      <c r="A333" s="139" t="s">
        <v>69</v>
      </c>
      <c r="B333" s="140" t="s">
        <v>2444</v>
      </c>
      <c r="C333" s="141" t="s">
        <v>2445</v>
      </c>
      <c r="D333" s="144"/>
      <c r="E333" s="140">
        <v>0.09</v>
      </c>
      <c r="F333" s="140"/>
      <c r="G333" s="140"/>
      <c r="H333" s="143" t="s">
        <v>2093</v>
      </c>
      <c r="I333" s="142"/>
      <c r="J333" s="143" t="s">
        <v>2110</v>
      </c>
      <c r="K333" s="142"/>
    </row>
    <row r="334">
      <c r="A334" s="135" t="s">
        <v>73</v>
      </c>
      <c r="B334" s="136" t="s">
        <v>2042</v>
      </c>
      <c r="C334" s="137" t="s">
        <v>7</v>
      </c>
      <c r="D334" s="137" t="s">
        <v>2043</v>
      </c>
      <c r="E334" s="136" t="s">
        <v>2044</v>
      </c>
      <c r="F334" s="136"/>
      <c r="G334" s="136"/>
      <c r="H334" s="138" t="s">
        <v>2197</v>
      </c>
      <c r="I334" s="117" t="s">
        <v>3212</v>
      </c>
      <c r="J334" s="133" t="s">
        <v>3224</v>
      </c>
      <c r="K334" s="117" t="s">
        <v>3213</v>
      </c>
    </row>
    <row r="335">
      <c r="A335" s="139" t="s">
        <v>73</v>
      </c>
      <c r="B335" s="140" t="s">
        <v>2427</v>
      </c>
      <c r="C335" s="141" t="s">
        <v>2428</v>
      </c>
      <c r="D335" s="142" t="s">
        <v>2153</v>
      </c>
      <c r="E335" s="140">
        <v>0.38</v>
      </c>
      <c r="F335" s="140"/>
      <c r="G335" s="140"/>
      <c r="H335" s="143" t="s">
        <v>2429</v>
      </c>
      <c r="I335" s="142"/>
      <c r="J335" s="143" t="s">
        <v>2050</v>
      </c>
      <c r="K335" s="142"/>
    </row>
    <row r="336">
      <c r="A336" s="139" t="s">
        <v>73</v>
      </c>
      <c r="B336" s="140" t="s">
        <v>2435</v>
      </c>
      <c r="C336" s="141" t="s">
        <v>2436</v>
      </c>
      <c r="D336" s="142" t="s">
        <v>2153</v>
      </c>
      <c r="E336" s="140">
        <v>0.38</v>
      </c>
      <c r="F336" s="140"/>
      <c r="G336" s="140"/>
      <c r="H336" s="143" t="s">
        <v>2429</v>
      </c>
      <c r="I336" s="142"/>
      <c r="J336" s="143" t="s">
        <v>2110</v>
      </c>
      <c r="K336" s="142"/>
    </row>
    <row r="337">
      <c r="A337" s="139" t="s">
        <v>73</v>
      </c>
      <c r="B337" s="140" t="s">
        <v>2441</v>
      </c>
      <c r="C337" s="141" t="s">
        <v>2440</v>
      </c>
      <c r="D337" s="144"/>
      <c r="E337" s="147"/>
      <c r="F337" s="147"/>
      <c r="G337" s="147"/>
      <c r="H337" s="143" t="s">
        <v>2287</v>
      </c>
      <c r="I337" s="142"/>
      <c r="J337" s="143" t="s">
        <v>2093</v>
      </c>
      <c r="K337" s="142"/>
    </row>
    <row r="338">
      <c r="A338" s="139" t="s">
        <v>73</v>
      </c>
      <c r="B338" s="140" t="s">
        <v>2446</v>
      </c>
      <c r="C338" s="141" t="s">
        <v>2447</v>
      </c>
      <c r="D338" s="144"/>
      <c r="E338" s="140">
        <v>0.125</v>
      </c>
      <c r="F338" s="140"/>
      <c r="G338" s="140"/>
      <c r="H338" s="143" t="s">
        <v>2448</v>
      </c>
      <c r="I338" s="142"/>
      <c r="J338" s="143" t="s">
        <v>2327</v>
      </c>
      <c r="K338" s="142"/>
    </row>
    <row r="339">
      <c r="A339" s="139" t="s">
        <v>73</v>
      </c>
      <c r="B339" s="140" t="s">
        <v>2451</v>
      </c>
      <c r="C339" s="141" t="s">
        <v>2452</v>
      </c>
      <c r="D339" s="142" t="s">
        <v>2153</v>
      </c>
      <c r="E339" s="140">
        <v>0.125</v>
      </c>
      <c r="F339" s="140"/>
      <c r="G339" s="140"/>
      <c r="H339" s="143" t="s">
        <v>2453</v>
      </c>
      <c r="I339" s="142"/>
      <c r="J339" s="143" t="s">
        <v>2327</v>
      </c>
      <c r="K339" s="142"/>
    </row>
    <row r="340">
      <c r="A340" s="139" t="s">
        <v>73</v>
      </c>
      <c r="B340" s="140" t="s">
        <v>2456</v>
      </c>
      <c r="C340" s="141" t="s">
        <v>2457</v>
      </c>
      <c r="D340" s="144"/>
      <c r="E340" s="140">
        <v>0.0</v>
      </c>
      <c r="F340" s="140"/>
      <c r="G340" s="140"/>
      <c r="H340" s="143" t="s">
        <v>2327</v>
      </c>
      <c r="I340" s="142"/>
      <c r="J340" s="143" t="s">
        <v>2327</v>
      </c>
      <c r="K340" s="142"/>
    </row>
    <row r="341">
      <c r="A341" s="139" t="s">
        <v>73</v>
      </c>
      <c r="B341" s="140" t="s">
        <v>2460</v>
      </c>
      <c r="C341" s="141" t="s">
        <v>2461</v>
      </c>
      <c r="D341" s="144"/>
      <c r="E341" s="140">
        <v>0.13</v>
      </c>
      <c r="F341" s="140"/>
      <c r="G341" s="140"/>
      <c r="H341" s="143" t="s">
        <v>2093</v>
      </c>
      <c r="I341" s="142"/>
      <c r="J341" s="143" t="s">
        <v>2110</v>
      </c>
      <c r="K341" s="142"/>
    </row>
    <row r="342">
      <c r="A342" s="139" t="s">
        <v>73</v>
      </c>
      <c r="B342" s="140" t="s">
        <v>2464</v>
      </c>
      <c r="C342" s="141" t="s">
        <v>2465</v>
      </c>
      <c r="D342" s="142" t="s">
        <v>2466</v>
      </c>
      <c r="E342" s="147"/>
      <c r="F342" s="147"/>
      <c r="G342" s="147"/>
      <c r="H342" s="143" t="s">
        <v>2287</v>
      </c>
      <c r="I342" s="142"/>
      <c r="J342" s="143" t="s">
        <v>2287</v>
      </c>
      <c r="K342" s="142"/>
    </row>
    <row r="343">
      <c r="A343" s="139" t="s">
        <v>73</v>
      </c>
      <c r="B343" s="140" t="s">
        <v>2469</v>
      </c>
      <c r="C343" s="141" t="s">
        <v>2470</v>
      </c>
      <c r="D343" s="142" t="s">
        <v>2466</v>
      </c>
      <c r="E343" s="147"/>
      <c r="F343" s="147"/>
      <c r="G343" s="147"/>
      <c r="H343" s="143" t="s">
        <v>2287</v>
      </c>
      <c r="I343" s="142"/>
      <c r="J343" s="143" t="s">
        <v>2093</v>
      </c>
      <c r="K343" s="142"/>
    </row>
    <row r="344">
      <c r="A344" s="139" t="s">
        <v>73</v>
      </c>
      <c r="B344" s="140" t="s">
        <v>2473</v>
      </c>
      <c r="C344" s="141" t="s">
        <v>2474</v>
      </c>
      <c r="D344" s="144"/>
      <c r="E344" s="140">
        <v>0.265</v>
      </c>
      <c r="F344" s="140"/>
      <c r="G344" s="140"/>
      <c r="H344" s="143" t="s">
        <v>2093</v>
      </c>
      <c r="I344" s="142"/>
      <c r="J344" s="143" t="s">
        <v>2227</v>
      </c>
      <c r="K344" s="142"/>
    </row>
    <row r="345">
      <c r="A345" s="139" t="s">
        <v>73</v>
      </c>
      <c r="B345" s="140" t="s">
        <v>2477</v>
      </c>
      <c r="C345" s="141" t="s">
        <v>2478</v>
      </c>
      <c r="D345" s="144"/>
      <c r="E345" s="140">
        <v>0.255</v>
      </c>
      <c r="F345" s="140"/>
      <c r="G345" s="140"/>
      <c r="H345" s="143" t="s">
        <v>2093</v>
      </c>
      <c r="I345" s="144"/>
      <c r="J345" s="143" t="s">
        <v>2227</v>
      </c>
      <c r="K345" s="144"/>
    </row>
    <row r="346">
      <c r="A346" s="135" t="s">
        <v>130</v>
      </c>
      <c r="B346" s="136" t="s">
        <v>2042</v>
      </c>
      <c r="C346" s="137" t="s">
        <v>7</v>
      </c>
      <c r="D346" s="137" t="s">
        <v>2043</v>
      </c>
      <c r="E346" s="136" t="s">
        <v>2044</v>
      </c>
      <c r="F346" s="136"/>
      <c r="G346" s="136"/>
      <c r="H346" s="138" t="s">
        <v>2197</v>
      </c>
      <c r="I346" s="117" t="s">
        <v>3212</v>
      </c>
      <c r="J346" s="133" t="s">
        <v>3224</v>
      </c>
      <c r="K346" s="117" t="s">
        <v>3213</v>
      </c>
    </row>
    <row r="347">
      <c r="A347" s="139" t="s">
        <v>130</v>
      </c>
      <c r="B347" s="140" t="s">
        <v>2811</v>
      </c>
      <c r="C347" s="141" t="s">
        <v>2812</v>
      </c>
      <c r="D347" s="144"/>
      <c r="E347" s="140">
        <v>3.0</v>
      </c>
      <c r="F347" s="140"/>
      <c r="G347" s="140"/>
      <c r="H347" s="143" t="s">
        <v>2065</v>
      </c>
      <c r="I347" s="144"/>
      <c r="J347" s="143" t="s">
        <v>2050</v>
      </c>
      <c r="K347" s="144"/>
    </row>
    <row r="348">
      <c r="A348" s="139" t="s">
        <v>130</v>
      </c>
      <c r="B348" s="140" t="s">
        <v>2817</v>
      </c>
      <c r="C348" s="141" t="s">
        <v>2818</v>
      </c>
      <c r="D348" s="144"/>
      <c r="E348" s="140">
        <v>4.0</v>
      </c>
      <c r="F348" s="140"/>
      <c r="G348" s="140"/>
      <c r="H348" s="143" t="s">
        <v>2065</v>
      </c>
      <c r="I348" s="144"/>
      <c r="J348" s="143" t="s">
        <v>2110</v>
      </c>
      <c r="K348" s="144"/>
    </row>
    <row r="349">
      <c r="A349" s="139" t="s">
        <v>130</v>
      </c>
      <c r="B349" s="140" t="s">
        <v>2823</v>
      </c>
      <c r="C349" s="141" t="s">
        <v>2824</v>
      </c>
      <c r="D349" s="142" t="s">
        <v>2120</v>
      </c>
      <c r="E349" s="140">
        <v>1.0</v>
      </c>
      <c r="F349" s="140"/>
      <c r="G349" s="140"/>
      <c r="H349" s="143" t="s">
        <v>2065</v>
      </c>
      <c r="I349" s="144"/>
      <c r="J349" s="143" t="s">
        <v>2327</v>
      </c>
      <c r="K349" s="144"/>
    </row>
    <row r="350">
      <c r="A350" s="139" t="s">
        <v>130</v>
      </c>
      <c r="B350" s="140" t="s">
        <v>2829</v>
      </c>
      <c r="C350" s="141" t="s">
        <v>2830</v>
      </c>
      <c r="D350" s="144"/>
      <c r="E350" s="140">
        <v>3.0</v>
      </c>
      <c r="F350" s="140"/>
      <c r="G350" s="140"/>
      <c r="H350" s="143" t="s">
        <v>2065</v>
      </c>
      <c r="I350" s="144"/>
      <c r="J350" s="143" t="s">
        <v>2327</v>
      </c>
      <c r="K350" s="144"/>
    </row>
    <row r="351">
      <c r="A351" s="135" t="s">
        <v>16</v>
      </c>
      <c r="B351" s="136" t="s">
        <v>2042</v>
      </c>
      <c r="C351" s="137" t="s">
        <v>7</v>
      </c>
      <c r="D351" s="137" t="s">
        <v>2043</v>
      </c>
      <c r="E351" s="136" t="s">
        <v>2044</v>
      </c>
      <c r="F351" s="136"/>
      <c r="G351" s="136"/>
      <c r="H351" s="138" t="s">
        <v>2197</v>
      </c>
      <c r="I351" s="117" t="s">
        <v>3212</v>
      </c>
      <c r="J351" s="133" t="s">
        <v>3224</v>
      </c>
      <c r="K351" s="117" t="s">
        <v>3213</v>
      </c>
    </row>
    <row r="352">
      <c r="A352" s="139" t="s">
        <v>16</v>
      </c>
      <c r="B352" s="140" t="s">
        <v>2051</v>
      </c>
      <c r="C352" s="141" t="s">
        <v>19</v>
      </c>
      <c r="D352" s="144"/>
      <c r="E352" s="140">
        <v>0.84</v>
      </c>
      <c r="F352" s="140"/>
      <c r="G352" s="140"/>
      <c r="H352" s="143" t="s">
        <v>2050</v>
      </c>
      <c r="I352" s="142"/>
      <c r="J352" s="143" t="s">
        <v>2050</v>
      </c>
      <c r="K352" s="142"/>
    </row>
    <row r="353">
      <c r="A353" s="139" t="s">
        <v>16</v>
      </c>
      <c r="B353" s="140" t="s">
        <v>2057</v>
      </c>
      <c r="C353" s="141" t="s">
        <v>2058</v>
      </c>
      <c r="D353" s="144"/>
      <c r="E353" s="140">
        <v>1.27</v>
      </c>
      <c r="F353" s="140"/>
      <c r="G353" s="140"/>
      <c r="H353" s="143" t="s">
        <v>2110</v>
      </c>
      <c r="I353" s="142"/>
      <c r="J353" s="143" t="s">
        <v>2110</v>
      </c>
      <c r="K353" s="142"/>
    </row>
    <row r="354">
      <c r="A354" s="139" t="s">
        <v>16</v>
      </c>
      <c r="B354" s="140" t="s">
        <v>2066</v>
      </c>
      <c r="C354" s="141" t="s">
        <v>2067</v>
      </c>
      <c r="D354" s="144"/>
      <c r="E354" s="147"/>
      <c r="F354" s="147"/>
      <c r="G354" s="147"/>
      <c r="H354" s="143" t="s">
        <v>2287</v>
      </c>
      <c r="I354" s="142"/>
      <c r="J354" s="143" t="s">
        <v>2093</v>
      </c>
      <c r="K354" s="142"/>
    </row>
    <row r="355">
      <c r="A355" s="139" t="s">
        <v>16</v>
      </c>
      <c r="B355" s="140" t="s">
        <v>2073</v>
      </c>
      <c r="C355" s="141" t="s">
        <v>2074</v>
      </c>
      <c r="D355" s="144"/>
      <c r="E355" s="147"/>
      <c r="F355" s="147"/>
      <c r="G355" s="147"/>
      <c r="H355" s="163" t="s">
        <v>2287</v>
      </c>
      <c r="I355" s="164"/>
      <c r="J355" s="163" t="s">
        <v>2093</v>
      </c>
      <c r="K355" s="164"/>
    </row>
    <row r="356">
      <c r="A356" s="139" t="s">
        <v>16</v>
      </c>
      <c r="B356" s="140" t="s">
        <v>2079</v>
      </c>
      <c r="C356" s="141" t="s">
        <v>2080</v>
      </c>
      <c r="D356" s="142" t="s">
        <v>2081</v>
      </c>
      <c r="E356" s="140">
        <v>0.4</v>
      </c>
      <c r="F356" s="140"/>
      <c r="G356" s="140"/>
      <c r="H356" s="143" t="s">
        <v>2287</v>
      </c>
      <c r="I356" s="142"/>
      <c r="J356" s="143" t="s">
        <v>2327</v>
      </c>
      <c r="K356" s="142"/>
    </row>
    <row r="357">
      <c r="A357" s="139" t="s">
        <v>16</v>
      </c>
      <c r="B357" s="140" t="s">
        <v>2086</v>
      </c>
      <c r="C357" s="141" t="s">
        <v>2087</v>
      </c>
      <c r="D357" s="144"/>
      <c r="E357" s="140" t="s">
        <v>2062</v>
      </c>
      <c r="F357" s="140"/>
      <c r="G357" s="140"/>
      <c r="H357" s="165" t="s">
        <v>2065</v>
      </c>
      <c r="I357" s="166"/>
      <c r="J357" s="165"/>
      <c r="K357" s="166"/>
    </row>
    <row r="358">
      <c r="A358" s="139" t="s">
        <v>16</v>
      </c>
      <c r="B358" s="140" t="s">
        <v>2094</v>
      </c>
      <c r="C358" s="141" t="s">
        <v>2095</v>
      </c>
      <c r="D358" s="144"/>
      <c r="E358" s="140" t="s">
        <v>2062</v>
      </c>
      <c r="F358" s="140"/>
      <c r="G358" s="140"/>
      <c r="H358" s="165" t="s">
        <v>2065</v>
      </c>
      <c r="I358" s="166"/>
      <c r="J358" s="165"/>
      <c r="K358" s="166"/>
    </row>
    <row r="359">
      <c r="A359" s="139" t="s">
        <v>16</v>
      </c>
      <c r="B359" s="140" t="s">
        <v>2101</v>
      </c>
      <c r="C359" s="141" t="s">
        <v>2102</v>
      </c>
      <c r="D359" s="142" t="s">
        <v>2081</v>
      </c>
      <c r="E359" s="140">
        <v>1.03</v>
      </c>
      <c r="F359" s="140"/>
      <c r="G359" s="140"/>
      <c r="H359" s="143" t="s">
        <v>2287</v>
      </c>
      <c r="I359" s="142"/>
      <c r="J359" s="143" t="s">
        <v>2327</v>
      </c>
      <c r="K359" s="142"/>
    </row>
    <row r="360">
      <c r="A360" s="139" t="s">
        <v>16</v>
      </c>
      <c r="B360" s="140" t="s">
        <v>2108</v>
      </c>
      <c r="C360" s="141" t="s">
        <v>2109</v>
      </c>
      <c r="D360" s="142" t="s">
        <v>2081</v>
      </c>
      <c r="E360" s="140">
        <v>4.5</v>
      </c>
      <c r="F360" s="140"/>
      <c r="G360" s="140"/>
      <c r="H360" s="163" t="s">
        <v>2110</v>
      </c>
      <c r="I360" s="164"/>
      <c r="J360" s="163" t="s">
        <v>2110</v>
      </c>
      <c r="K360" s="164"/>
    </row>
    <row r="361">
      <c r="A361" s="135" t="s">
        <v>148</v>
      </c>
      <c r="B361" s="136" t="s">
        <v>2042</v>
      </c>
      <c r="C361" s="137" t="s">
        <v>7</v>
      </c>
      <c r="D361" s="137" t="s">
        <v>2043</v>
      </c>
      <c r="E361" s="136" t="s">
        <v>2044</v>
      </c>
      <c r="F361" s="136"/>
      <c r="G361" s="136"/>
      <c r="H361" s="138" t="s">
        <v>2197</v>
      </c>
      <c r="I361" s="117" t="s">
        <v>3212</v>
      </c>
      <c r="J361" s="133" t="s">
        <v>3224</v>
      </c>
      <c r="K361" s="117" t="s">
        <v>3213</v>
      </c>
    </row>
    <row r="362">
      <c r="A362" s="139" t="s">
        <v>148</v>
      </c>
      <c r="B362" s="140" t="s">
        <v>2903</v>
      </c>
      <c r="C362" s="141" t="s">
        <v>2904</v>
      </c>
      <c r="D362" s="144"/>
      <c r="E362" s="140">
        <v>1.27</v>
      </c>
      <c r="F362" s="140"/>
      <c r="G362" s="140"/>
      <c r="H362" s="143" t="s">
        <v>2110</v>
      </c>
      <c r="I362" s="144"/>
      <c r="J362" s="143" t="s">
        <v>2110</v>
      </c>
      <c r="K362" s="144"/>
    </row>
    <row r="363">
      <c r="A363" s="135" t="s">
        <v>65</v>
      </c>
      <c r="B363" s="136" t="s">
        <v>2042</v>
      </c>
      <c r="C363" s="137" t="s">
        <v>7</v>
      </c>
      <c r="D363" s="137" t="s">
        <v>2043</v>
      </c>
      <c r="E363" s="136" t="s">
        <v>2044</v>
      </c>
      <c r="F363" s="136"/>
      <c r="G363" s="136"/>
      <c r="H363" s="138" t="s">
        <v>2197</v>
      </c>
      <c r="I363" s="117" t="s">
        <v>3212</v>
      </c>
      <c r="J363" s="133" t="s">
        <v>3224</v>
      </c>
      <c r="K363" s="117" t="s">
        <v>3213</v>
      </c>
    </row>
    <row r="364">
      <c r="A364" s="139" t="s">
        <v>65</v>
      </c>
      <c r="B364" s="140" t="s">
        <v>2355</v>
      </c>
      <c r="C364" s="141" t="s">
        <v>2356</v>
      </c>
      <c r="D364" s="144"/>
      <c r="E364" s="147"/>
      <c r="F364" s="147"/>
      <c r="G364" s="147"/>
      <c r="H364" s="145" t="s">
        <v>2065</v>
      </c>
      <c r="I364" s="146"/>
      <c r="J364" s="145" t="s">
        <v>2093</v>
      </c>
      <c r="K364" s="146"/>
    </row>
    <row r="365">
      <c r="A365" s="139" t="s">
        <v>65</v>
      </c>
      <c r="B365" s="140" t="s">
        <v>2361</v>
      </c>
      <c r="C365" s="141" t="s">
        <v>2362</v>
      </c>
      <c r="D365" s="144"/>
      <c r="E365" s="140">
        <v>3.0</v>
      </c>
      <c r="F365" s="140"/>
      <c r="G365" s="140"/>
      <c r="H365" s="145" t="s">
        <v>2065</v>
      </c>
      <c r="I365" s="146"/>
      <c r="J365" s="145" t="s">
        <v>3246</v>
      </c>
      <c r="K365" s="146"/>
    </row>
    <row r="366">
      <c r="A366" s="139" t="s">
        <v>65</v>
      </c>
      <c r="B366" s="140" t="s">
        <v>2367</v>
      </c>
      <c r="C366" s="141" t="s">
        <v>2368</v>
      </c>
      <c r="D366" s="144"/>
      <c r="E366" s="140">
        <v>5.0</v>
      </c>
      <c r="F366" s="140"/>
      <c r="G366" s="140"/>
      <c r="H366" s="145" t="s">
        <v>2065</v>
      </c>
      <c r="I366" s="146"/>
      <c r="J366" s="145" t="s">
        <v>2110</v>
      </c>
      <c r="K366" s="146"/>
    </row>
    <row r="367">
      <c r="A367" s="139" t="s">
        <v>65</v>
      </c>
      <c r="B367" s="140" t="s">
        <v>2373</v>
      </c>
      <c r="C367" s="141" t="s">
        <v>2374</v>
      </c>
      <c r="D367" s="144"/>
      <c r="E367" s="140">
        <v>5.3</v>
      </c>
      <c r="F367" s="140"/>
      <c r="G367" s="140"/>
      <c r="H367" s="145" t="s">
        <v>2065</v>
      </c>
      <c r="I367" s="146"/>
      <c r="J367" s="145" t="s">
        <v>2110</v>
      </c>
      <c r="K367" s="146"/>
    </row>
    <row r="368">
      <c r="A368" s="139" t="s">
        <v>65</v>
      </c>
      <c r="B368" s="140" t="s">
        <v>2379</v>
      </c>
      <c r="C368" s="141" t="s">
        <v>2380</v>
      </c>
      <c r="D368" s="144"/>
      <c r="E368" s="147"/>
      <c r="F368" s="147"/>
      <c r="G368" s="147"/>
      <c r="H368" s="145" t="s">
        <v>2065</v>
      </c>
      <c r="I368" s="146"/>
      <c r="J368" s="145" t="s">
        <v>2287</v>
      </c>
      <c r="K368" s="146"/>
    </row>
    <row r="369">
      <c r="A369" s="139" t="s">
        <v>65</v>
      </c>
      <c r="B369" s="140" t="s">
        <v>2385</v>
      </c>
      <c r="C369" s="141" t="s">
        <v>2386</v>
      </c>
      <c r="D369" s="144"/>
      <c r="E369" s="147"/>
      <c r="F369" s="147"/>
      <c r="G369" s="147"/>
      <c r="H369" s="145" t="s">
        <v>2065</v>
      </c>
      <c r="I369" s="146"/>
      <c r="J369" s="145" t="s">
        <v>2287</v>
      </c>
      <c r="K369" s="146"/>
    </row>
    <row r="370">
      <c r="A370" s="139" t="s">
        <v>65</v>
      </c>
      <c r="B370" s="140" t="s">
        <v>2391</v>
      </c>
      <c r="C370" s="141" t="s">
        <v>2392</v>
      </c>
      <c r="D370" s="144"/>
      <c r="E370" s="147"/>
      <c r="F370" s="147"/>
      <c r="G370" s="147"/>
      <c r="H370" s="145" t="s">
        <v>2065</v>
      </c>
      <c r="I370" s="146"/>
      <c r="J370" s="145" t="s">
        <v>2287</v>
      </c>
      <c r="K370" s="146"/>
    </row>
    <row r="371">
      <c r="A371" s="139" t="s">
        <v>65</v>
      </c>
      <c r="B371" s="140" t="s">
        <v>2395</v>
      </c>
      <c r="C371" s="141" t="s">
        <v>2396</v>
      </c>
      <c r="D371" s="144"/>
      <c r="E371" s="140">
        <v>0.84</v>
      </c>
      <c r="F371" s="140"/>
      <c r="G371" s="140"/>
      <c r="H371" s="145" t="s">
        <v>2065</v>
      </c>
      <c r="I371" s="146"/>
      <c r="J371" s="145" t="s">
        <v>3246</v>
      </c>
      <c r="K371" s="146"/>
    </row>
    <row r="372">
      <c r="A372" s="139" t="s">
        <v>65</v>
      </c>
      <c r="B372" s="140" t="s">
        <v>2399</v>
      </c>
      <c r="C372" s="141" t="s">
        <v>2400</v>
      </c>
      <c r="D372" s="144"/>
      <c r="E372" s="140">
        <v>1.08</v>
      </c>
      <c r="F372" s="140"/>
      <c r="G372" s="140"/>
      <c r="H372" s="145" t="s">
        <v>2065</v>
      </c>
      <c r="I372" s="146"/>
      <c r="J372" s="145" t="s">
        <v>3246</v>
      </c>
      <c r="K372" s="146"/>
    </row>
    <row r="373">
      <c r="A373" s="139" t="s">
        <v>65</v>
      </c>
      <c r="B373" s="140" t="s">
        <v>2403</v>
      </c>
      <c r="C373" s="141" t="s">
        <v>2404</v>
      </c>
      <c r="D373" s="144"/>
      <c r="E373" s="140">
        <v>0.41</v>
      </c>
      <c r="F373" s="140"/>
      <c r="G373" s="140"/>
      <c r="H373" s="145" t="s">
        <v>2065</v>
      </c>
      <c r="I373" s="146"/>
      <c r="J373" s="145" t="s">
        <v>3246</v>
      </c>
      <c r="K373" s="146"/>
    </row>
    <row r="374">
      <c r="A374" s="135" t="s">
        <v>54</v>
      </c>
      <c r="B374" s="136" t="s">
        <v>2042</v>
      </c>
      <c r="C374" s="137" t="s">
        <v>7</v>
      </c>
      <c r="D374" s="137" t="s">
        <v>2043</v>
      </c>
      <c r="E374" s="136" t="s">
        <v>2044</v>
      </c>
      <c r="F374" s="136"/>
      <c r="G374" s="136"/>
      <c r="H374" s="138" t="s">
        <v>2197</v>
      </c>
      <c r="I374" s="117" t="s">
        <v>3212</v>
      </c>
      <c r="J374" s="133" t="s">
        <v>3224</v>
      </c>
      <c r="K374" s="117" t="s">
        <v>3213</v>
      </c>
    </row>
    <row r="375">
      <c r="A375" s="139" t="s">
        <v>54</v>
      </c>
      <c r="B375" s="140" t="s">
        <v>2274</v>
      </c>
      <c r="C375" s="141" t="s">
        <v>2275</v>
      </c>
      <c r="D375" s="144"/>
      <c r="E375" s="147"/>
      <c r="F375" s="147"/>
      <c r="G375" s="147"/>
      <c r="H375" s="157"/>
      <c r="I375" s="144"/>
      <c r="J375" s="157"/>
      <c r="K375" s="144"/>
    </row>
    <row r="376">
      <c r="A376" s="139" t="s">
        <v>54</v>
      </c>
      <c r="B376" s="140" t="s">
        <v>2280</v>
      </c>
      <c r="C376" s="141" t="s">
        <v>2281</v>
      </c>
      <c r="D376" s="144"/>
      <c r="E376" s="147"/>
      <c r="F376" s="147"/>
      <c r="G376" s="147"/>
      <c r="H376" s="157"/>
      <c r="I376" s="144"/>
      <c r="J376" s="157"/>
      <c r="K376" s="144"/>
    </row>
    <row r="377">
      <c r="A377" s="139" t="s">
        <v>54</v>
      </c>
      <c r="B377" s="140" t="s">
        <v>2288</v>
      </c>
      <c r="C377" s="141" t="s">
        <v>2289</v>
      </c>
      <c r="D377" s="144"/>
      <c r="E377" s="140">
        <v>0.15</v>
      </c>
      <c r="F377" s="140"/>
      <c r="G377" s="140"/>
      <c r="H377" s="143" t="s">
        <v>2050</v>
      </c>
      <c r="I377" s="142"/>
      <c r="J377" s="143" t="s">
        <v>2050</v>
      </c>
      <c r="K377" s="142"/>
    </row>
    <row r="378">
      <c r="A378" s="139" t="s">
        <v>54</v>
      </c>
      <c r="B378" s="140" t="s">
        <v>2294</v>
      </c>
      <c r="C378" s="141" t="s">
        <v>2295</v>
      </c>
      <c r="D378" s="144"/>
      <c r="E378" s="140">
        <v>0.35</v>
      </c>
      <c r="F378" s="140"/>
      <c r="G378" s="140"/>
      <c r="H378" s="143" t="s">
        <v>2296</v>
      </c>
      <c r="I378" s="142"/>
      <c r="J378" s="143" t="s">
        <v>2296</v>
      </c>
      <c r="K378" s="142"/>
    </row>
    <row r="379">
      <c r="A379" s="139" t="s">
        <v>54</v>
      </c>
      <c r="B379" s="140" t="s">
        <v>2301</v>
      </c>
      <c r="C379" s="141" t="s">
        <v>2302</v>
      </c>
      <c r="D379" s="144"/>
      <c r="E379" s="140">
        <v>0.21</v>
      </c>
      <c r="F379" s="140"/>
      <c r="G379" s="140"/>
      <c r="H379" s="143" t="s">
        <v>2110</v>
      </c>
      <c r="I379" s="142"/>
      <c r="J379" s="143" t="s">
        <v>2110</v>
      </c>
      <c r="K379" s="142"/>
    </row>
    <row r="380">
      <c r="A380" s="139" t="s">
        <v>54</v>
      </c>
      <c r="B380" s="140" t="s">
        <v>2307</v>
      </c>
      <c r="C380" s="141" t="s">
        <v>2308</v>
      </c>
      <c r="D380" s="144"/>
      <c r="E380" s="140">
        <v>0.33</v>
      </c>
      <c r="F380" s="140"/>
      <c r="G380" s="140"/>
      <c r="H380" s="143" t="s">
        <v>2050</v>
      </c>
      <c r="I380" s="142"/>
      <c r="J380" s="143" t="s">
        <v>2050</v>
      </c>
      <c r="K380" s="142"/>
    </row>
    <row r="381">
      <c r="A381" s="139" t="s">
        <v>54</v>
      </c>
      <c r="B381" s="140" t="s">
        <v>2313</v>
      </c>
      <c r="C381" s="141" t="s">
        <v>2314</v>
      </c>
      <c r="D381" s="142" t="s">
        <v>2153</v>
      </c>
      <c r="E381" s="140">
        <v>0.075</v>
      </c>
      <c r="F381" s="140"/>
      <c r="G381" s="140"/>
      <c r="H381" s="143" t="s">
        <v>2110</v>
      </c>
      <c r="I381" s="142"/>
      <c r="J381" s="143" t="s">
        <v>2110</v>
      </c>
      <c r="K381" s="142"/>
    </row>
    <row r="382">
      <c r="A382" s="139" t="s">
        <v>54</v>
      </c>
      <c r="B382" s="140" t="s">
        <v>2317</v>
      </c>
      <c r="C382" s="141" t="s">
        <v>2318</v>
      </c>
      <c r="D382" s="142" t="s">
        <v>2153</v>
      </c>
      <c r="E382" s="140">
        <v>0.055</v>
      </c>
      <c r="F382" s="140"/>
      <c r="G382" s="140"/>
      <c r="H382" s="143" t="s">
        <v>2110</v>
      </c>
      <c r="I382" s="142"/>
      <c r="J382" s="143" t="s">
        <v>2110</v>
      </c>
      <c r="K382" s="142"/>
    </row>
    <row r="383">
      <c r="A383" s="139" t="s">
        <v>54</v>
      </c>
      <c r="B383" s="140" t="s">
        <v>2322</v>
      </c>
      <c r="C383" s="141" t="s">
        <v>2323</v>
      </c>
      <c r="D383" s="142" t="s">
        <v>2153</v>
      </c>
      <c r="E383" s="140">
        <v>0.3</v>
      </c>
      <c r="F383" s="140"/>
      <c r="G383" s="140"/>
      <c r="H383" s="143" t="s">
        <v>2110</v>
      </c>
      <c r="I383" s="142"/>
      <c r="J383" s="143" t="s">
        <v>2110</v>
      </c>
      <c r="K383" s="142"/>
    </row>
    <row r="384">
      <c r="A384" s="139" t="s">
        <v>54</v>
      </c>
      <c r="B384" s="140" t="s">
        <v>2328</v>
      </c>
      <c r="C384" s="141" t="s">
        <v>2329</v>
      </c>
      <c r="D384" s="142" t="s">
        <v>2153</v>
      </c>
      <c r="E384" s="140">
        <v>0.25</v>
      </c>
      <c r="F384" s="140"/>
      <c r="G384" s="140"/>
      <c r="H384" s="143" t="s">
        <v>2287</v>
      </c>
      <c r="I384" s="142"/>
      <c r="J384" s="143" t="s">
        <v>2287</v>
      </c>
      <c r="K384" s="142"/>
    </row>
    <row r="385">
      <c r="A385" s="139" t="s">
        <v>54</v>
      </c>
      <c r="B385" s="140" t="s">
        <v>2332</v>
      </c>
      <c r="C385" s="141" t="s">
        <v>2333</v>
      </c>
      <c r="D385" s="142" t="s">
        <v>2153</v>
      </c>
      <c r="E385" s="140">
        <v>0.13</v>
      </c>
      <c r="F385" s="140"/>
      <c r="G385" s="140"/>
      <c r="H385" s="143" t="s">
        <v>2287</v>
      </c>
      <c r="I385" s="142"/>
      <c r="J385" s="143" t="s">
        <v>2287</v>
      </c>
      <c r="K385" s="142"/>
    </row>
    <row r="386">
      <c r="A386" s="139" t="s">
        <v>54</v>
      </c>
      <c r="B386" s="140" t="s">
        <v>2337</v>
      </c>
      <c r="C386" s="141" t="s">
        <v>2338</v>
      </c>
      <c r="D386" s="144"/>
      <c r="E386" s="140">
        <v>0.48</v>
      </c>
      <c r="F386" s="140"/>
      <c r="G386" s="140"/>
      <c r="H386" s="143" t="s">
        <v>2110</v>
      </c>
      <c r="I386" s="142"/>
      <c r="J386" s="143" t="s">
        <v>2110</v>
      </c>
      <c r="K386" s="142"/>
    </row>
    <row r="387">
      <c r="A387" s="139" t="s">
        <v>54</v>
      </c>
      <c r="B387" s="140" t="s">
        <v>2341</v>
      </c>
      <c r="C387" s="141" t="s">
        <v>2342</v>
      </c>
      <c r="D387" s="144"/>
      <c r="E387" s="147"/>
      <c r="F387" s="147"/>
      <c r="G387" s="147"/>
      <c r="H387" s="143" t="s">
        <v>2093</v>
      </c>
      <c r="I387" s="142"/>
      <c r="J387" s="143" t="s">
        <v>2287</v>
      </c>
      <c r="K387" s="142"/>
    </row>
    <row r="388">
      <c r="A388" s="139" t="s">
        <v>54</v>
      </c>
      <c r="B388" s="140" t="s">
        <v>2345</v>
      </c>
      <c r="C388" s="141" t="s">
        <v>2346</v>
      </c>
      <c r="D388" s="144"/>
      <c r="E388" s="147"/>
      <c r="F388" s="147"/>
      <c r="G388" s="147"/>
      <c r="H388" s="143" t="s">
        <v>2287</v>
      </c>
      <c r="I388" s="142"/>
      <c r="J388" s="143" t="s">
        <v>2287</v>
      </c>
      <c r="K388" s="142"/>
    </row>
    <row r="389">
      <c r="A389" s="139" t="s">
        <v>54</v>
      </c>
      <c r="B389" s="140" t="s">
        <v>2347</v>
      </c>
      <c r="C389" s="141" t="s">
        <v>2348</v>
      </c>
      <c r="D389" s="142" t="s">
        <v>2153</v>
      </c>
      <c r="E389" s="147"/>
      <c r="F389" s="147"/>
      <c r="G389" s="147"/>
      <c r="H389" s="143" t="s">
        <v>2287</v>
      </c>
      <c r="I389" s="142"/>
      <c r="J389" s="143" t="s">
        <v>2287</v>
      </c>
      <c r="K389" s="142"/>
    </row>
    <row r="390">
      <c r="A390" s="139" t="s">
        <v>54</v>
      </c>
      <c r="B390" s="140" t="s">
        <v>2349</v>
      </c>
      <c r="C390" s="141" t="s">
        <v>2350</v>
      </c>
      <c r="D390" s="144"/>
      <c r="E390" s="147"/>
      <c r="F390" s="147"/>
      <c r="G390" s="147"/>
      <c r="H390" s="143" t="s">
        <v>2287</v>
      </c>
      <c r="I390" s="142"/>
      <c r="J390" s="143" t="s">
        <v>2287</v>
      </c>
      <c r="K390" s="142"/>
    </row>
    <row r="391">
      <c r="A391" s="135" t="s">
        <v>78</v>
      </c>
      <c r="B391" s="136" t="s">
        <v>2042</v>
      </c>
      <c r="C391" s="137" t="s">
        <v>7</v>
      </c>
      <c r="D391" s="137" t="s">
        <v>2043</v>
      </c>
      <c r="E391" s="136" t="s">
        <v>2044</v>
      </c>
      <c r="F391" s="136"/>
      <c r="G391" s="136"/>
      <c r="H391" s="138" t="s">
        <v>2197</v>
      </c>
      <c r="I391" s="117" t="s">
        <v>3212</v>
      </c>
      <c r="J391" s="133" t="s">
        <v>3224</v>
      </c>
      <c r="K391" s="117" t="s">
        <v>3213</v>
      </c>
    </row>
    <row r="392">
      <c r="A392" s="139" t="s">
        <v>78</v>
      </c>
      <c r="B392" s="140" t="s">
        <v>2489</v>
      </c>
      <c r="C392" s="141" t="s">
        <v>2428</v>
      </c>
      <c r="D392" s="142" t="s">
        <v>2153</v>
      </c>
      <c r="E392" s="140">
        <v>0.38</v>
      </c>
      <c r="F392" s="140"/>
      <c r="G392" s="140"/>
      <c r="H392" s="143" t="s">
        <v>2429</v>
      </c>
      <c r="I392" s="142"/>
      <c r="J392" s="143" t="s">
        <v>2050</v>
      </c>
      <c r="K392" s="142"/>
    </row>
    <row r="393">
      <c r="A393" s="139" t="s">
        <v>78</v>
      </c>
      <c r="B393" s="140" t="s">
        <v>2492</v>
      </c>
      <c r="C393" s="141" t="s">
        <v>2436</v>
      </c>
      <c r="D393" s="142" t="s">
        <v>2153</v>
      </c>
      <c r="E393" s="140">
        <v>0.38</v>
      </c>
      <c r="F393" s="140"/>
      <c r="G393" s="140"/>
      <c r="H393" s="143" t="s">
        <v>2429</v>
      </c>
      <c r="I393" s="142"/>
      <c r="J393" s="143" t="s">
        <v>2110</v>
      </c>
      <c r="K393" s="142"/>
    </row>
    <row r="394">
      <c r="A394" s="139" t="s">
        <v>78</v>
      </c>
      <c r="B394" s="140" t="s">
        <v>2495</v>
      </c>
      <c r="C394" s="141" t="s">
        <v>2440</v>
      </c>
      <c r="D394" s="144"/>
      <c r="E394" s="147"/>
      <c r="F394" s="147"/>
      <c r="G394" s="147"/>
      <c r="H394" s="143" t="s">
        <v>2287</v>
      </c>
      <c r="I394" s="142"/>
      <c r="J394" s="143" t="s">
        <v>2287</v>
      </c>
      <c r="K394" s="142"/>
    </row>
    <row r="395">
      <c r="A395" s="139" t="s">
        <v>78</v>
      </c>
      <c r="B395" s="140" t="s">
        <v>2498</v>
      </c>
      <c r="C395" s="141" t="s">
        <v>2447</v>
      </c>
      <c r="D395" s="144"/>
      <c r="E395" s="140">
        <v>0.125</v>
      </c>
      <c r="F395" s="140"/>
      <c r="G395" s="140"/>
      <c r="H395" s="143" t="s">
        <v>2453</v>
      </c>
      <c r="I395" s="142"/>
      <c r="J395" s="143" t="s">
        <v>2327</v>
      </c>
      <c r="K395" s="142"/>
    </row>
    <row r="396">
      <c r="A396" s="139" t="s">
        <v>78</v>
      </c>
      <c r="B396" s="140" t="s">
        <v>2501</v>
      </c>
      <c r="C396" s="141" t="s">
        <v>2452</v>
      </c>
      <c r="D396" s="142" t="s">
        <v>2153</v>
      </c>
      <c r="E396" s="140">
        <v>0.125</v>
      </c>
      <c r="F396" s="140"/>
      <c r="G396" s="140"/>
      <c r="H396" s="143" t="s">
        <v>2448</v>
      </c>
      <c r="I396" s="142"/>
      <c r="J396" s="143" t="s">
        <v>2327</v>
      </c>
      <c r="K396" s="142"/>
    </row>
    <row r="397">
      <c r="A397" s="139" t="s">
        <v>78</v>
      </c>
      <c r="B397" s="140" t="s">
        <v>2505</v>
      </c>
      <c r="C397" s="141" t="s">
        <v>2457</v>
      </c>
      <c r="D397" s="144"/>
      <c r="E397" s="140">
        <v>0.0</v>
      </c>
      <c r="F397" s="140"/>
      <c r="G397" s="140"/>
      <c r="H397" s="143" t="s">
        <v>2287</v>
      </c>
      <c r="I397" s="142"/>
      <c r="J397" s="143" t="s">
        <v>2287</v>
      </c>
      <c r="K397" s="142"/>
    </row>
    <row r="398">
      <c r="A398" s="139" t="s">
        <v>78</v>
      </c>
      <c r="B398" s="140" t="s">
        <v>2508</v>
      </c>
      <c r="C398" s="141" t="s">
        <v>2461</v>
      </c>
      <c r="D398" s="144"/>
      <c r="E398" s="140">
        <v>0.13</v>
      </c>
      <c r="F398" s="140"/>
      <c r="G398" s="140"/>
      <c r="H398" s="143" t="s">
        <v>2093</v>
      </c>
      <c r="I398" s="142"/>
      <c r="J398" s="143" t="s">
        <v>2110</v>
      </c>
      <c r="K398" s="142"/>
    </row>
    <row r="399">
      <c r="A399" s="139" t="s">
        <v>78</v>
      </c>
      <c r="B399" s="140" t="s">
        <v>2511</v>
      </c>
      <c r="C399" s="141" t="s">
        <v>2465</v>
      </c>
      <c r="D399" s="142" t="s">
        <v>2466</v>
      </c>
      <c r="E399" s="147"/>
      <c r="F399" s="147"/>
      <c r="G399" s="147"/>
      <c r="H399" s="143" t="s">
        <v>2287</v>
      </c>
      <c r="I399" s="142"/>
      <c r="J399" s="143" t="s">
        <v>2287</v>
      </c>
      <c r="K399" s="142"/>
    </row>
    <row r="400">
      <c r="A400" s="139" t="s">
        <v>78</v>
      </c>
      <c r="B400" s="140" t="s">
        <v>2514</v>
      </c>
      <c r="C400" s="141" t="s">
        <v>2470</v>
      </c>
      <c r="D400" s="142" t="s">
        <v>2466</v>
      </c>
      <c r="E400" s="147"/>
      <c r="F400" s="147"/>
      <c r="G400" s="147"/>
      <c r="H400" s="143" t="s">
        <v>2287</v>
      </c>
      <c r="I400" s="142"/>
      <c r="J400" s="143" t="s">
        <v>2093</v>
      </c>
      <c r="K400" s="142"/>
    </row>
    <row r="401">
      <c r="A401" s="139" t="s">
        <v>78</v>
      </c>
      <c r="B401" s="140" t="s">
        <v>2517</v>
      </c>
      <c r="C401" s="141" t="s">
        <v>2478</v>
      </c>
      <c r="D401" s="144"/>
      <c r="E401" s="140">
        <v>0.255</v>
      </c>
      <c r="F401" s="140"/>
      <c r="G401" s="140"/>
      <c r="H401" s="143" t="s">
        <v>2093</v>
      </c>
      <c r="I401" s="142"/>
      <c r="J401" s="143" t="s">
        <v>2227</v>
      </c>
      <c r="K401" s="142"/>
    </row>
    <row r="402">
      <c r="A402" s="135" t="s">
        <v>23</v>
      </c>
      <c r="B402" s="136" t="s">
        <v>2042</v>
      </c>
      <c r="C402" s="137" t="s">
        <v>7</v>
      </c>
      <c r="D402" s="137" t="s">
        <v>2043</v>
      </c>
      <c r="E402" s="136" t="s">
        <v>2044</v>
      </c>
      <c r="F402" s="136"/>
      <c r="G402" s="136"/>
      <c r="H402" s="138" t="s">
        <v>2197</v>
      </c>
      <c r="I402" s="117" t="s">
        <v>3212</v>
      </c>
      <c r="J402" s="133" t="s">
        <v>3224</v>
      </c>
      <c r="K402" s="117" t="s">
        <v>3213</v>
      </c>
    </row>
    <row r="403">
      <c r="A403" s="139" t="s">
        <v>23</v>
      </c>
      <c r="B403" s="140" t="s">
        <v>2198</v>
      </c>
      <c r="C403" s="141" t="s">
        <v>2199</v>
      </c>
      <c r="D403" s="144"/>
      <c r="E403" s="140" t="s">
        <v>2062</v>
      </c>
      <c r="F403" s="140"/>
      <c r="G403" s="140"/>
      <c r="H403" s="143" t="s">
        <v>2065</v>
      </c>
      <c r="I403" s="144"/>
      <c r="J403" s="143" t="s">
        <v>2065</v>
      </c>
      <c r="K403" s="144"/>
    </row>
    <row r="404">
      <c r="A404" s="139" t="s">
        <v>23</v>
      </c>
      <c r="B404" s="140" t="s">
        <v>2204</v>
      </c>
      <c r="C404" s="141" t="s">
        <v>2205</v>
      </c>
      <c r="D404" s="144"/>
      <c r="E404" s="140" t="s">
        <v>2062</v>
      </c>
      <c r="F404" s="140"/>
      <c r="G404" s="140"/>
      <c r="H404" s="143" t="s">
        <v>2065</v>
      </c>
      <c r="I404" s="144"/>
      <c r="J404" s="143" t="s">
        <v>2065</v>
      </c>
      <c r="K404" s="144"/>
    </row>
    <row r="405">
      <c r="A405" s="139" t="s">
        <v>23</v>
      </c>
      <c r="B405" s="140" t="s">
        <v>2210</v>
      </c>
      <c r="C405" s="141" t="s">
        <v>2211</v>
      </c>
      <c r="D405" s="144"/>
      <c r="E405" s="140" t="s">
        <v>2062</v>
      </c>
      <c r="F405" s="140"/>
      <c r="G405" s="140"/>
      <c r="H405" s="143" t="s">
        <v>2065</v>
      </c>
      <c r="I405" s="144"/>
      <c r="J405" s="143" t="s">
        <v>2065</v>
      </c>
      <c r="K405" s="144"/>
    </row>
    <row r="406">
      <c r="A406" s="139" t="s">
        <v>23</v>
      </c>
      <c r="B406" s="140" t="s">
        <v>2217</v>
      </c>
      <c r="C406" s="141" t="s">
        <v>2218</v>
      </c>
      <c r="D406" s="144"/>
      <c r="E406" s="140" t="s">
        <v>2062</v>
      </c>
      <c r="F406" s="140"/>
      <c r="G406" s="140"/>
      <c r="H406" s="143" t="s">
        <v>2065</v>
      </c>
      <c r="I406" s="144"/>
      <c r="J406" s="143" t="s">
        <v>2287</v>
      </c>
      <c r="K406" s="144"/>
    </row>
    <row r="407">
      <c r="A407" s="135" t="s">
        <v>26</v>
      </c>
      <c r="B407" s="136" t="s">
        <v>2042</v>
      </c>
      <c r="C407" s="137" t="s">
        <v>7</v>
      </c>
      <c r="D407" s="137" t="s">
        <v>2043</v>
      </c>
      <c r="E407" s="136" t="s">
        <v>2044</v>
      </c>
      <c r="F407" s="136"/>
      <c r="G407" s="136"/>
      <c r="H407" s="138" t="s">
        <v>2197</v>
      </c>
      <c r="I407" s="117" t="s">
        <v>3212</v>
      </c>
      <c r="J407" s="133" t="s">
        <v>3224</v>
      </c>
      <c r="K407" s="117" t="s">
        <v>3213</v>
      </c>
    </row>
    <row r="408">
      <c r="A408" s="139" t="s">
        <v>26</v>
      </c>
      <c r="B408" s="140" t="s">
        <v>2200</v>
      </c>
      <c r="C408" s="141" t="s">
        <v>2201</v>
      </c>
      <c r="D408" s="144"/>
      <c r="E408" s="140" t="s">
        <v>2062</v>
      </c>
      <c r="F408" s="140"/>
      <c r="G408" s="140"/>
      <c r="H408" s="145" t="s">
        <v>2065</v>
      </c>
      <c r="I408" s="146"/>
      <c r="J408" s="145" t="s">
        <v>2065</v>
      </c>
      <c r="K408" s="146"/>
    </row>
    <row r="409">
      <c r="A409" s="139" t="s">
        <v>26</v>
      </c>
      <c r="B409" s="140" t="s">
        <v>2206</v>
      </c>
      <c r="C409" s="141" t="s">
        <v>2207</v>
      </c>
      <c r="D409" s="144"/>
      <c r="E409" s="140" t="s">
        <v>2062</v>
      </c>
      <c r="F409" s="140"/>
      <c r="G409" s="140"/>
      <c r="H409" s="145" t="s">
        <v>2065</v>
      </c>
      <c r="I409" s="146"/>
      <c r="J409" s="145" t="s">
        <v>2065</v>
      </c>
      <c r="K409" s="146"/>
    </row>
    <row r="410">
      <c r="A410" s="139" t="s">
        <v>26</v>
      </c>
      <c r="B410" s="140" t="s">
        <v>2212</v>
      </c>
      <c r="C410" s="141" t="s">
        <v>2213</v>
      </c>
      <c r="D410" s="144"/>
      <c r="E410" s="140" t="s">
        <v>2062</v>
      </c>
      <c r="F410" s="140"/>
      <c r="G410" s="140"/>
      <c r="H410" s="145" t="s">
        <v>2065</v>
      </c>
      <c r="I410" s="146"/>
      <c r="J410" s="145" t="s">
        <v>2287</v>
      </c>
      <c r="K410" s="146"/>
    </row>
    <row r="411">
      <c r="A411" s="139" t="s">
        <v>26</v>
      </c>
      <c r="B411" s="140" t="s">
        <v>2219</v>
      </c>
      <c r="C411" s="141" t="s">
        <v>2220</v>
      </c>
      <c r="D411" s="144"/>
      <c r="E411" s="140" t="s">
        <v>2062</v>
      </c>
      <c r="F411" s="140"/>
      <c r="G411" s="140"/>
      <c r="H411" s="145" t="s">
        <v>2065</v>
      </c>
      <c r="I411" s="146"/>
      <c r="J411" s="145" t="s">
        <v>2287</v>
      </c>
      <c r="K411" s="146"/>
    </row>
    <row r="412">
      <c r="A412" s="139" t="s">
        <v>26</v>
      </c>
      <c r="B412" s="140" t="s">
        <v>2223</v>
      </c>
      <c r="C412" s="141" t="s">
        <v>2224</v>
      </c>
      <c r="D412" s="144"/>
      <c r="E412" s="140" t="s">
        <v>2062</v>
      </c>
      <c r="F412" s="140"/>
      <c r="G412" s="140"/>
      <c r="H412" s="145" t="s">
        <v>2065</v>
      </c>
      <c r="I412" s="146"/>
      <c r="J412" s="145" t="s">
        <v>2287</v>
      </c>
      <c r="K412" s="146"/>
    </row>
    <row r="413">
      <c r="A413" s="135" t="s">
        <v>200</v>
      </c>
      <c r="B413" s="136" t="s">
        <v>2042</v>
      </c>
      <c r="C413" s="137" t="s">
        <v>7</v>
      </c>
      <c r="D413" s="137" t="s">
        <v>2043</v>
      </c>
      <c r="E413" s="136" t="s">
        <v>2044</v>
      </c>
      <c r="F413" s="136"/>
      <c r="G413" s="136"/>
      <c r="H413" s="138" t="s">
        <v>2197</v>
      </c>
      <c r="I413" s="117" t="s">
        <v>3212</v>
      </c>
      <c r="J413" s="133" t="s">
        <v>3224</v>
      </c>
      <c r="K413" s="117" t="s">
        <v>3213</v>
      </c>
    </row>
    <row r="414">
      <c r="A414" s="139" t="s">
        <v>200</v>
      </c>
      <c r="B414" s="140" t="s">
        <v>3182</v>
      </c>
      <c r="C414" s="141" t="s">
        <v>3183</v>
      </c>
      <c r="D414" s="142" t="s">
        <v>2116</v>
      </c>
      <c r="E414" s="147"/>
      <c r="F414" s="147"/>
      <c r="G414" s="147"/>
      <c r="H414" s="157"/>
      <c r="I414" s="144"/>
      <c r="J414" s="143" t="s">
        <v>2093</v>
      </c>
      <c r="K414" s="144"/>
    </row>
    <row r="415">
      <c r="A415" s="139" t="s">
        <v>200</v>
      </c>
      <c r="B415" s="140" t="s">
        <v>3186</v>
      </c>
      <c r="C415" s="141" t="s">
        <v>3187</v>
      </c>
      <c r="D415" s="144"/>
      <c r="E415" s="140">
        <v>2.65</v>
      </c>
      <c r="F415" s="140"/>
      <c r="G415" s="140"/>
      <c r="H415" s="157"/>
      <c r="I415" s="144"/>
      <c r="J415" s="143" t="s">
        <v>2050</v>
      </c>
      <c r="K415" s="144"/>
    </row>
    <row r="416">
      <c r="A416" s="139" t="s">
        <v>200</v>
      </c>
      <c r="B416" s="140" t="s">
        <v>3190</v>
      </c>
      <c r="C416" s="141" t="s">
        <v>3191</v>
      </c>
      <c r="D416" s="144"/>
      <c r="E416" s="140">
        <v>26.5</v>
      </c>
      <c r="F416" s="140"/>
      <c r="G416" s="140"/>
      <c r="H416" s="157"/>
      <c r="I416" s="144"/>
      <c r="J416" s="143" t="s">
        <v>2296</v>
      </c>
      <c r="K416" s="144"/>
    </row>
    <row r="417">
      <c r="A417" s="139" t="s">
        <v>200</v>
      </c>
      <c r="B417" s="140" t="s">
        <v>3194</v>
      </c>
      <c r="C417" s="141" t="s">
        <v>3195</v>
      </c>
      <c r="D417" s="144"/>
      <c r="E417" s="140">
        <v>265.0</v>
      </c>
      <c r="F417" s="140"/>
      <c r="G417" s="140"/>
      <c r="H417" s="157"/>
      <c r="I417" s="144"/>
      <c r="J417" s="143" t="s">
        <v>2296</v>
      </c>
      <c r="K417" s="144"/>
    </row>
    <row r="418">
      <c r="A418" s="139" t="s">
        <v>200</v>
      </c>
      <c r="B418" s="140" t="s">
        <v>3196</v>
      </c>
      <c r="C418" s="141" t="s">
        <v>3197</v>
      </c>
      <c r="D418" s="144"/>
      <c r="E418" s="140">
        <v>0.22</v>
      </c>
      <c r="F418" s="140"/>
      <c r="G418" s="140"/>
      <c r="H418" s="157"/>
      <c r="I418" s="144"/>
      <c r="J418" s="143" t="s">
        <v>2110</v>
      </c>
      <c r="K418" s="144"/>
    </row>
    <row r="419">
      <c r="A419" s="139" t="s">
        <v>200</v>
      </c>
      <c r="B419" s="140" t="s">
        <v>3198</v>
      </c>
      <c r="C419" s="141" t="s">
        <v>3199</v>
      </c>
      <c r="D419" s="144"/>
      <c r="E419" s="140">
        <v>0.53</v>
      </c>
      <c r="F419" s="140"/>
      <c r="G419" s="140"/>
      <c r="H419" s="157"/>
      <c r="I419" s="144"/>
      <c r="J419" s="143" t="s">
        <v>2050</v>
      </c>
      <c r="K419" s="144"/>
    </row>
    <row r="420">
      <c r="A420" s="139" t="s">
        <v>200</v>
      </c>
      <c r="B420" s="140" t="s">
        <v>3200</v>
      </c>
      <c r="C420" s="141" t="s">
        <v>3201</v>
      </c>
      <c r="D420" s="144"/>
      <c r="E420" s="147"/>
      <c r="F420" s="147"/>
      <c r="G420" s="147"/>
      <c r="H420" s="157"/>
      <c r="I420" s="144"/>
      <c r="J420" s="143" t="s">
        <v>2093</v>
      </c>
      <c r="K420" s="144"/>
    </row>
    <row r="421">
      <c r="A421" s="139" t="s">
        <v>200</v>
      </c>
      <c r="B421" s="140" t="s">
        <v>3202</v>
      </c>
      <c r="C421" s="141" t="s">
        <v>3203</v>
      </c>
      <c r="D421" s="144"/>
      <c r="E421" s="147"/>
      <c r="F421" s="147"/>
      <c r="G421" s="147"/>
      <c r="H421" s="157"/>
      <c r="I421" s="144"/>
      <c r="J421" s="143" t="s">
        <v>2093</v>
      </c>
      <c r="K421" s="144"/>
    </row>
    <row r="422">
      <c r="A422" s="139" t="s">
        <v>200</v>
      </c>
      <c r="B422" s="140" t="s">
        <v>3204</v>
      </c>
      <c r="C422" s="141" t="s">
        <v>3205</v>
      </c>
      <c r="D422" s="144"/>
      <c r="E422" s="147"/>
      <c r="F422" s="147"/>
      <c r="G422" s="147"/>
      <c r="H422" s="157"/>
      <c r="I422" s="144"/>
      <c r="J422" s="143" t="s">
        <v>2287</v>
      </c>
      <c r="K422" s="144"/>
    </row>
    <row r="423">
      <c r="A423" s="139" t="s">
        <v>200</v>
      </c>
      <c r="B423" s="140" t="s">
        <v>3206</v>
      </c>
      <c r="C423" s="141" t="s">
        <v>3207</v>
      </c>
      <c r="D423" s="144"/>
      <c r="E423" s="147"/>
      <c r="F423" s="147"/>
      <c r="G423" s="147"/>
      <c r="H423" s="157"/>
      <c r="I423" s="144"/>
      <c r="J423" s="143" t="s">
        <v>2287</v>
      </c>
      <c r="K423" s="144"/>
    </row>
    <row r="424">
      <c r="A424" s="139" t="s">
        <v>200</v>
      </c>
      <c r="B424" s="140" t="s">
        <v>3208</v>
      </c>
      <c r="C424" s="141" t="s">
        <v>3209</v>
      </c>
      <c r="D424" s="144"/>
      <c r="E424" s="147"/>
      <c r="F424" s="147"/>
      <c r="G424" s="147"/>
      <c r="H424" s="157"/>
      <c r="I424" s="144"/>
      <c r="J424" s="143" t="s">
        <v>2093</v>
      </c>
      <c r="K424" s="144"/>
    </row>
    <row r="425">
      <c r="A425" s="135" t="s">
        <v>152</v>
      </c>
      <c r="B425" s="136" t="s">
        <v>2042</v>
      </c>
      <c r="C425" s="137" t="s">
        <v>7</v>
      </c>
      <c r="D425" s="137" t="s">
        <v>2043</v>
      </c>
      <c r="E425" s="136" t="s">
        <v>2044</v>
      </c>
      <c r="F425" s="136"/>
      <c r="G425" s="136"/>
      <c r="H425" s="138" t="s">
        <v>2197</v>
      </c>
      <c r="I425" s="117" t="s">
        <v>3212</v>
      </c>
      <c r="J425" s="133" t="s">
        <v>3224</v>
      </c>
      <c r="K425" s="117" t="s">
        <v>3213</v>
      </c>
    </row>
    <row r="426">
      <c r="A426" s="139" t="s">
        <v>152</v>
      </c>
      <c r="B426" s="140" t="s">
        <v>2905</v>
      </c>
      <c r="C426" s="141" t="s">
        <v>2906</v>
      </c>
      <c r="D426" s="144"/>
      <c r="E426" s="140">
        <v>15.0</v>
      </c>
      <c r="F426" s="140"/>
      <c r="G426" s="140"/>
      <c r="H426" s="145" t="s">
        <v>2065</v>
      </c>
      <c r="I426" s="144"/>
      <c r="J426" s="157"/>
      <c r="K426" s="144"/>
    </row>
    <row r="427">
      <c r="A427" s="139" t="s">
        <v>152</v>
      </c>
      <c r="B427" s="140" t="s">
        <v>2909</v>
      </c>
      <c r="C427" s="141" t="s">
        <v>2910</v>
      </c>
      <c r="D427" s="144"/>
      <c r="E427" s="140">
        <v>15.0</v>
      </c>
      <c r="F427" s="140"/>
      <c r="G427" s="140"/>
      <c r="H427" s="145" t="s">
        <v>2065</v>
      </c>
      <c r="I427" s="144"/>
      <c r="J427" s="157"/>
      <c r="K427" s="144"/>
    </row>
    <row r="428">
      <c r="A428" s="139" t="s">
        <v>152</v>
      </c>
      <c r="B428" s="140" t="s">
        <v>2913</v>
      </c>
      <c r="C428" s="141" t="s">
        <v>2914</v>
      </c>
      <c r="D428" s="144"/>
      <c r="E428" s="140">
        <v>10.0</v>
      </c>
      <c r="F428" s="140"/>
      <c r="G428" s="140"/>
      <c r="H428" s="145" t="s">
        <v>2065</v>
      </c>
      <c r="I428" s="144"/>
      <c r="J428" s="157"/>
      <c r="K428" s="144"/>
    </row>
    <row r="429">
      <c r="A429" s="139" t="s">
        <v>152</v>
      </c>
      <c r="B429" s="140" t="s">
        <v>2917</v>
      </c>
      <c r="C429" s="141" t="s">
        <v>2918</v>
      </c>
      <c r="D429" s="144"/>
      <c r="E429" s="140">
        <v>15.0</v>
      </c>
      <c r="F429" s="140"/>
      <c r="G429" s="140"/>
      <c r="H429" s="145" t="s">
        <v>2065</v>
      </c>
      <c r="I429" s="144"/>
      <c r="J429" s="157"/>
      <c r="K429" s="144"/>
    </row>
    <row r="430">
      <c r="A430" s="139" t="s">
        <v>152</v>
      </c>
      <c r="B430" s="140" t="s">
        <v>2921</v>
      </c>
      <c r="C430" s="141" t="s">
        <v>2922</v>
      </c>
      <c r="D430" s="144"/>
      <c r="E430" s="147"/>
      <c r="F430" s="147"/>
      <c r="G430" s="147"/>
      <c r="H430" s="145" t="s">
        <v>2065</v>
      </c>
      <c r="I430" s="146"/>
      <c r="J430" s="145"/>
      <c r="K430" s="146"/>
    </row>
    <row r="431">
      <c r="A431" s="135" t="s">
        <v>205</v>
      </c>
      <c r="B431" s="136" t="s">
        <v>2042</v>
      </c>
      <c r="C431" s="137" t="s">
        <v>7</v>
      </c>
      <c r="D431" s="137" t="s">
        <v>2043</v>
      </c>
      <c r="E431" s="136" t="s">
        <v>2044</v>
      </c>
      <c r="F431" s="136"/>
      <c r="G431" s="136"/>
      <c r="H431" s="138" t="s">
        <v>2197</v>
      </c>
      <c r="I431" s="117" t="s">
        <v>3212</v>
      </c>
      <c r="J431" s="133" t="s">
        <v>3224</v>
      </c>
      <c r="K431" s="117" t="s">
        <v>3213</v>
      </c>
    </row>
    <row r="432">
      <c r="A432" s="139" t="s">
        <v>205</v>
      </c>
      <c r="B432" s="140" t="s">
        <v>3184</v>
      </c>
      <c r="C432" s="141" t="s">
        <v>3185</v>
      </c>
      <c r="D432" s="144"/>
      <c r="E432" s="147"/>
      <c r="F432" s="147"/>
      <c r="G432" s="147"/>
      <c r="H432" s="143" t="s">
        <v>2065</v>
      </c>
      <c r="I432" s="144"/>
      <c r="J432" s="143" t="s">
        <v>2287</v>
      </c>
      <c r="K432" s="144"/>
    </row>
    <row r="433">
      <c r="A433" s="139" t="s">
        <v>205</v>
      </c>
      <c r="B433" s="140" t="s">
        <v>3188</v>
      </c>
      <c r="C433" s="141" t="s">
        <v>3189</v>
      </c>
      <c r="D433" s="144"/>
      <c r="E433" s="147"/>
      <c r="F433" s="147"/>
      <c r="G433" s="147"/>
      <c r="H433" s="143" t="s">
        <v>2065</v>
      </c>
      <c r="I433" s="144"/>
      <c r="J433" s="143" t="s">
        <v>2287</v>
      </c>
      <c r="K433" s="144"/>
    </row>
    <row r="434">
      <c r="A434" s="139" t="s">
        <v>205</v>
      </c>
      <c r="B434" s="140" t="s">
        <v>3192</v>
      </c>
      <c r="C434" s="141" t="s">
        <v>3193</v>
      </c>
      <c r="D434" s="144"/>
      <c r="E434" s="147"/>
      <c r="F434" s="147"/>
      <c r="G434" s="147"/>
      <c r="H434" s="143" t="s">
        <v>2065</v>
      </c>
      <c r="I434" s="144"/>
      <c r="J434" s="143" t="s">
        <v>2093</v>
      </c>
      <c r="K434" s="144"/>
    </row>
    <row r="435">
      <c r="A435" s="135" t="s">
        <v>56</v>
      </c>
      <c r="B435" s="136" t="s">
        <v>2042</v>
      </c>
      <c r="C435" s="137" t="s">
        <v>7</v>
      </c>
      <c r="D435" s="137" t="s">
        <v>2043</v>
      </c>
      <c r="E435" s="136" t="s">
        <v>2044</v>
      </c>
      <c r="F435" s="136"/>
      <c r="G435" s="136"/>
      <c r="H435" s="138" t="s">
        <v>2197</v>
      </c>
      <c r="I435" s="117" t="s">
        <v>3212</v>
      </c>
      <c r="J435" s="133" t="s">
        <v>3224</v>
      </c>
      <c r="K435" s="117" t="s">
        <v>3213</v>
      </c>
    </row>
    <row r="436">
      <c r="A436" s="139" t="s">
        <v>56</v>
      </c>
      <c r="B436" s="140" t="s">
        <v>2351</v>
      </c>
      <c r="C436" s="141" t="s">
        <v>2352</v>
      </c>
      <c r="D436" s="144"/>
      <c r="E436" s="140">
        <v>1.27</v>
      </c>
      <c r="F436" s="140"/>
      <c r="G436" s="140"/>
      <c r="H436" s="143" t="s">
        <v>2050</v>
      </c>
      <c r="I436" s="142"/>
      <c r="J436" s="143" t="s">
        <v>2050</v>
      </c>
      <c r="K436" s="142"/>
    </row>
    <row r="437">
      <c r="A437" s="139" t="s">
        <v>56</v>
      </c>
      <c r="B437" s="140" t="s">
        <v>2357</v>
      </c>
      <c r="C437" s="141" t="s">
        <v>2358</v>
      </c>
      <c r="D437" s="144"/>
      <c r="E437" s="140">
        <v>0.35</v>
      </c>
      <c r="F437" s="140"/>
      <c r="G437" s="140"/>
      <c r="H437" s="145" t="s">
        <v>2065</v>
      </c>
      <c r="I437" s="146"/>
      <c r="J437" s="145" t="s">
        <v>2093</v>
      </c>
      <c r="K437" s="146"/>
    </row>
    <row r="438">
      <c r="A438" s="139" t="s">
        <v>56</v>
      </c>
      <c r="B438" s="140" t="s">
        <v>2363</v>
      </c>
      <c r="C438" s="141" t="s">
        <v>2364</v>
      </c>
      <c r="D438" s="144"/>
      <c r="E438" s="140">
        <v>0.69</v>
      </c>
      <c r="F438" s="140"/>
      <c r="G438" s="140"/>
      <c r="H438" s="145" t="s">
        <v>2065</v>
      </c>
      <c r="I438" s="146"/>
      <c r="J438" s="145" t="s">
        <v>2093</v>
      </c>
      <c r="K438" s="146"/>
    </row>
    <row r="439">
      <c r="A439" s="139" t="s">
        <v>56</v>
      </c>
      <c r="B439" s="140" t="s">
        <v>2369</v>
      </c>
      <c r="C439" s="141" t="s">
        <v>2370</v>
      </c>
      <c r="D439" s="144"/>
      <c r="E439" s="140">
        <v>1.41</v>
      </c>
      <c r="F439" s="140"/>
      <c r="G439" s="140"/>
      <c r="H439" s="145" t="s">
        <v>2065</v>
      </c>
      <c r="I439" s="146"/>
      <c r="J439" s="145" t="s">
        <v>2093</v>
      </c>
      <c r="K439" s="146"/>
    </row>
    <row r="440">
      <c r="A440" s="139" t="s">
        <v>56</v>
      </c>
      <c r="B440" s="140" t="s">
        <v>2375</v>
      </c>
      <c r="C440" s="141" t="s">
        <v>2376</v>
      </c>
      <c r="D440" s="144"/>
      <c r="E440" s="140">
        <v>2.85</v>
      </c>
      <c r="F440" s="140"/>
      <c r="G440" s="140"/>
      <c r="H440" s="145" t="s">
        <v>2065</v>
      </c>
      <c r="I440" s="146"/>
      <c r="J440" s="145" t="s">
        <v>2093</v>
      </c>
      <c r="K440" s="146"/>
    </row>
    <row r="441">
      <c r="A441" s="139" t="s">
        <v>56</v>
      </c>
      <c r="B441" s="140" t="s">
        <v>2381</v>
      </c>
      <c r="C441" s="141" t="s">
        <v>2382</v>
      </c>
      <c r="D441" s="144"/>
      <c r="E441" s="140">
        <v>5.73</v>
      </c>
      <c r="F441" s="140"/>
      <c r="G441" s="140"/>
      <c r="H441" s="145" t="s">
        <v>2065</v>
      </c>
      <c r="I441" s="146"/>
      <c r="J441" s="145" t="s">
        <v>2093</v>
      </c>
      <c r="K441" s="146"/>
    </row>
    <row r="442">
      <c r="A442" s="139" t="s">
        <v>56</v>
      </c>
      <c r="B442" s="140" t="s">
        <v>2387</v>
      </c>
      <c r="C442" s="141" t="s">
        <v>2388</v>
      </c>
      <c r="D442" s="144"/>
      <c r="E442" s="147"/>
      <c r="F442" s="147"/>
      <c r="G442" s="147"/>
      <c r="H442" s="143" t="s">
        <v>2287</v>
      </c>
      <c r="I442" s="142"/>
      <c r="J442" s="143" t="s">
        <v>2093</v>
      </c>
      <c r="K442" s="142"/>
    </row>
    <row r="443">
      <c r="A443" s="139" t="s">
        <v>56</v>
      </c>
      <c r="B443" s="140" t="s">
        <v>2393</v>
      </c>
      <c r="C443" s="141" t="s">
        <v>2394</v>
      </c>
      <c r="D443" s="144"/>
      <c r="E443" s="147"/>
      <c r="F443" s="147"/>
      <c r="G443" s="147"/>
      <c r="H443" s="143" t="s">
        <v>2287</v>
      </c>
      <c r="I443" s="142"/>
      <c r="J443" s="143" t="s">
        <v>2093</v>
      </c>
      <c r="K443" s="142"/>
    </row>
    <row r="444">
      <c r="A444" s="139" t="s">
        <v>56</v>
      </c>
      <c r="B444" s="140" t="s">
        <v>2397</v>
      </c>
      <c r="C444" s="141" t="s">
        <v>2398</v>
      </c>
      <c r="D444" s="144"/>
      <c r="E444" s="147"/>
      <c r="F444" s="147"/>
      <c r="G444" s="147"/>
      <c r="H444" s="143" t="s">
        <v>2287</v>
      </c>
      <c r="I444" s="142"/>
      <c r="J444" s="143" t="s">
        <v>2093</v>
      </c>
      <c r="K444" s="142"/>
    </row>
    <row r="445">
      <c r="A445" s="139" t="s">
        <v>56</v>
      </c>
      <c r="B445" s="140" t="s">
        <v>2401</v>
      </c>
      <c r="C445" s="141" t="s">
        <v>2402</v>
      </c>
      <c r="D445" s="144"/>
      <c r="E445" s="147"/>
      <c r="F445" s="147"/>
      <c r="G445" s="147"/>
      <c r="H445" s="143" t="s">
        <v>2287</v>
      </c>
      <c r="I445" s="142"/>
      <c r="J445" s="143" t="s">
        <v>2093</v>
      </c>
      <c r="K445" s="142"/>
    </row>
    <row r="446">
      <c r="A446" s="139" t="s">
        <v>56</v>
      </c>
      <c r="B446" s="140" t="s">
        <v>2405</v>
      </c>
      <c r="C446" s="141" t="s">
        <v>2406</v>
      </c>
      <c r="D446" s="144"/>
      <c r="E446" s="147"/>
      <c r="F446" s="147"/>
      <c r="G446" s="147"/>
      <c r="H446" s="143" t="s">
        <v>2287</v>
      </c>
      <c r="I446" s="142"/>
      <c r="J446" s="143" t="s">
        <v>2093</v>
      </c>
      <c r="K446" s="142"/>
    </row>
    <row r="447">
      <c r="A447" s="139" t="s">
        <v>56</v>
      </c>
      <c r="B447" s="140" t="s">
        <v>2407</v>
      </c>
      <c r="C447" s="141" t="s">
        <v>2408</v>
      </c>
      <c r="D447" s="144"/>
      <c r="E447" s="140">
        <v>0.84</v>
      </c>
      <c r="F447" s="140"/>
      <c r="G447" s="140"/>
      <c r="H447" s="143" t="s">
        <v>2110</v>
      </c>
      <c r="I447" s="142"/>
      <c r="J447" s="143" t="s">
        <v>2110</v>
      </c>
      <c r="K447" s="142"/>
    </row>
    <row r="448">
      <c r="A448" s="139" t="s">
        <v>56</v>
      </c>
      <c r="B448" s="140" t="s">
        <v>2409</v>
      </c>
      <c r="C448" s="141" t="s">
        <v>2410</v>
      </c>
      <c r="D448" s="144"/>
      <c r="E448" s="140">
        <v>0.2</v>
      </c>
      <c r="F448" s="140"/>
      <c r="G448" s="140"/>
      <c r="H448" s="143" t="s">
        <v>2327</v>
      </c>
      <c r="I448" s="142"/>
      <c r="J448" s="143" t="s">
        <v>2327</v>
      </c>
      <c r="K448" s="142"/>
    </row>
    <row r="449">
      <c r="A449" s="139" t="s">
        <v>56</v>
      </c>
      <c r="B449" s="140" t="s">
        <v>2411</v>
      </c>
      <c r="C449" s="141" t="s">
        <v>2412</v>
      </c>
      <c r="D449" s="144"/>
      <c r="E449" s="140">
        <v>0.11</v>
      </c>
      <c r="F449" s="140"/>
      <c r="G449" s="140"/>
      <c r="H449" s="143" t="s">
        <v>2327</v>
      </c>
      <c r="I449" s="142"/>
      <c r="J449" s="143" t="s">
        <v>2327</v>
      </c>
      <c r="K449" s="142"/>
    </row>
    <row r="450">
      <c r="A450" s="139" t="s">
        <v>56</v>
      </c>
      <c r="B450" s="140" t="s">
        <v>2413</v>
      </c>
      <c r="C450" s="141" t="s">
        <v>2414</v>
      </c>
      <c r="D450" s="144"/>
      <c r="E450" s="140">
        <v>0.095</v>
      </c>
      <c r="F450" s="140"/>
      <c r="G450" s="140"/>
      <c r="H450" s="143" t="s">
        <v>2327</v>
      </c>
      <c r="I450" s="142"/>
      <c r="J450" s="143" t="s">
        <v>2327</v>
      </c>
      <c r="K450" s="142"/>
    </row>
    <row r="451">
      <c r="A451" s="139" t="s">
        <v>56</v>
      </c>
      <c r="B451" s="140" t="s">
        <v>2415</v>
      </c>
      <c r="C451" s="141" t="s">
        <v>2416</v>
      </c>
      <c r="D451" s="144"/>
      <c r="E451" s="140">
        <v>0.2</v>
      </c>
      <c r="F451" s="140"/>
      <c r="G451" s="140"/>
      <c r="H451" s="143" t="s">
        <v>2110</v>
      </c>
      <c r="I451" s="142"/>
      <c r="J451" s="143" t="s">
        <v>2110</v>
      </c>
      <c r="K451" s="142"/>
    </row>
    <row r="452">
      <c r="A452" s="139" t="s">
        <v>56</v>
      </c>
      <c r="B452" s="140" t="s">
        <v>2417</v>
      </c>
      <c r="C452" s="141" t="s">
        <v>2418</v>
      </c>
      <c r="D452" s="144"/>
      <c r="E452" s="140">
        <v>0.2</v>
      </c>
      <c r="F452" s="140"/>
      <c r="G452" s="140"/>
      <c r="H452" s="143" t="s">
        <v>2110</v>
      </c>
      <c r="I452" s="142"/>
      <c r="J452" s="143" t="s">
        <v>2110</v>
      </c>
      <c r="K452" s="142"/>
    </row>
    <row r="453">
      <c r="A453" s="139" t="s">
        <v>56</v>
      </c>
      <c r="B453" s="140" t="s">
        <v>2419</v>
      </c>
      <c r="C453" s="141" t="s">
        <v>2420</v>
      </c>
      <c r="D453" s="144"/>
      <c r="E453" s="147"/>
      <c r="F453" s="147"/>
      <c r="G453" s="147"/>
      <c r="H453" s="143" t="s">
        <v>2093</v>
      </c>
      <c r="I453" s="142"/>
      <c r="J453" s="143" t="s">
        <v>2287</v>
      </c>
      <c r="K453" s="142"/>
    </row>
    <row r="454">
      <c r="A454" s="139" t="s">
        <v>56</v>
      </c>
      <c r="B454" s="140" t="s">
        <v>2421</v>
      </c>
      <c r="C454" s="141" t="s">
        <v>2422</v>
      </c>
      <c r="D454" s="144"/>
      <c r="E454" s="140">
        <v>0.185</v>
      </c>
      <c r="F454" s="140"/>
      <c r="G454" s="140"/>
      <c r="H454" s="143" t="s">
        <v>2110</v>
      </c>
      <c r="I454" s="142"/>
      <c r="J454" s="143" t="s">
        <v>2110</v>
      </c>
      <c r="K454" s="142"/>
    </row>
    <row r="455">
      <c r="A455" s="139" t="s">
        <v>56</v>
      </c>
      <c r="B455" s="140" t="s">
        <v>2423</v>
      </c>
      <c r="C455" s="141" t="s">
        <v>2424</v>
      </c>
      <c r="D455" s="144"/>
      <c r="E455" s="140" t="s">
        <v>2062</v>
      </c>
      <c r="F455" s="140"/>
      <c r="G455" s="140"/>
      <c r="H455" s="145" t="s">
        <v>2065</v>
      </c>
      <c r="I455" s="146"/>
      <c r="J455" s="145" t="s">
        <v>2065</v>
      </c>
      <c r="K455" s="146"/>
    </row>
    <row r="456">
      <c r="A456" s="135" t="s">
        <v>49</v>
      </c>
      <c r="B456" s="136" t="s">
        <v>2042</v>
      </c>
      <c r="C456" s="137" t="s">
        <v>7</v>
      </c>
      <c r="D456" s="137" t="s">
        <v>2043</v>
      </c>
      <c r="E456" s="136" t="s">
        <v>2044</v>
      </c>
      <c r="F456" s="136"/>
      <c r="G456" s="136"/>
      <c r="H456" s="138" t="s">
        <v>2197</v>
      </c>
      <c r="I456" s="117" t="s">
        <v>3212</v>
      </c>
      <c r="J456" s="133" t="s">
        <v>3224</v>
      </c>
      <c r="K456" s="117" t="s">
        <v>3213</v>
      </c>
    </row>
    <row r="457">
      <c r="A457" s="139" t="s">
        <v>49</v>
      </c>
      <c r="B457" s="140" t="s">
        <v>2272</v>
      </c>
      <c r="C457" s="141" t="s">
        <v>2273</v>
      </c>
      <c r="D457" s="144"/>
      <c r="E457" s="140">
        <v>0.41</v>
      </c>
      <c r="F457" s="140"/>
      <c r="G457" s="140"/>
      <c r="H457" s="143" t="s">
        <v>2050</v>
      </c>
      <c r="I457" s="142"/>
      <c r="J457" s="143" t="s">
        <v>2050</v>
      </c>
      <c r="K457" s="142"/>
    </row>
    <row r="458">
      <c r="A458" s="139" t="s">
        <v>49</v>
      </c>
      <c r="B458" s="140" t="s">
        <v>2278</v>
      </c>
      <c r="C458" s="141" t="s">
        <v>2279</v>
      </c>
      <c r="D458" s="144"/>
      <c r="E458" s="140">
        <v>0.5</v>
      </c>
      <c r="F458" s="140"/>
      <c r="G458" s="140"/>
      <c r="H458" s="143" t="s">
        <v>2110</v>
      </c>
      <c r="I458" s="142"/>
      <c r="J458" s="143" t="s">
        <v>2110</v>
      </c>
      <c r="K458" s="142"/>
    </row>
    <row r="459">
      <c r="A459" s="139" t="s">
        <v>49</v>
      </c>
      <c r="B459" s="140" t="s">
        <v>2285</v>
      </c>
      <c r="C459" s="141" t="s">
        <v>2286</v>
      </c>
      <c r="D459" s="144"/>
      <c r="E459" s="140">
        <v>0.095</v>
      </c>
      <c r="F459" s="140"/>
      <c r="G459" s="140"/>
      <c r="H459" s="143" t="s">
        <v>2287</v>
      </c>
      <c r="I459" s="142"/>
      <c r="J459" s="143" t="s">
        <v>2287</v>
      </c>
      <c r="K459" s="142"/>
    </row>
    <row r="460">
      <c r="A460" s="139" t="s">
        <v>49</v>
      </c>
      <c r="B460" s="140" t="s">
        <v>2292</v>
      </c>
      <c r="C460" s="141" t="s">
        <v>2293</v>
      </c>
      <c r="D460" s="144"/>
      <c r="E460" s="140">
        <v>0.095</v>
      </c>
      <c r="F460" s="140"/>
      <c r="G460" s="140"/>
      <c r="H460" s="143" t="s">
        <v>2110</v>
      </c>
      <c r="I460" s="142"/>
      <c r="J460" s="143" t="s">
        <v>2110</v>
      </c>
      <c r="K460" s="142"/>
    </row>
    <row r="461">
      <c r="A461" s="139" t="s">
        <v>49</v>
      </c>
      <c r="B461" s="140" t="s">
        <v>2299</v>
      </c>
      <c r="C461" s="141" t="s">
        <v>2300</v>
      </c>
      <c r="D461" s="144"/>
      <c r="E461" s="147"/>
      <c r="F461" s="147"/>
      <c r="G461" s="147"/>
      <c r="H461" s="143" t="s">
        <v>2287</v>
      </c>
      <c r="I461" s="142"/>
      <c r="J461" s="143" t="s">
        <v>2287</v>
      </c>
      <c r="K461" s="142"/>
    </row>
    <row r="462">
      <c r="A462" s="139" t="s">
        <v>49</v>
      </c>
      <c r="B462" s="140" t="s">
        <v>2305</v>
      </c>
      <c r="C462" s="141" t="s">
        <v>2306</v>
      </c>
      <c r="D462" s="142" t="s">
        <v>2081</v>
      </c>
      <c r="E462" s="147"/>
      <c r="F462" s="147"/>
      <c r="G462" s="147"/>
      <c r="H462" s="143" t="s">
        <v>2287</v>
      </c>
      <c r="I462" s="142"/>
      <c r="J462" s="143" t="s">
        <v>2287</v>
      </c>
      <c r="K462" s="142"/>
    </row>
    <row r="463">
      <c r="A463" s="139" t="s">
        <v>49</v>
      </c>
      <c r="B463" s="140" t="s">
        <v>2311</v>
      </c>
      <c r="C463" s="141" t="s">
        <v>2312</v>
      </c>
      <c r="D463" s="144"/>
      <c r="E463" s="140">
        <v>0.672</v>
      </c>
      <c r="F463" s="140"/>
      <c r="G463" s="140"/>
      <c r="H463" s="143" t="s">
        <v>2093</v>
      </c>
      <c r="I463" s="142"/>
      <c r="J463" s="143" t="s">
        <v>2227</v>
      </c>
      <c r="K463" s="142"/>
    </row>
    <row r="464">
      <c r="A464" s="135" t="s">
        <v>195</v>
      </c>
      <c r="B464" s="136" t="s">
        <v>2042</v>
      </c>
      <c r="C464" s="137" t="s">
        <v>7</v>
      </c>
      <c r="D464" s="137" t="s">
        <v>2043</v>
      </c>
      <c r="E464" s="136" t="s">
        <v>2044</v>
      </c>
      <c r="F464" s="136"/>
      <c r="G464" s="136"/>
      <c r="H464" s="138" t="s">
        <v>2197</v>
      </c>
      <c r="I464" s="117" t="s">
        <v>3212</v>
      </c>
      <c r="J464" s="133" t="s">
        <v>3224</v>
      </c>
      <c r="K464" s="117" t="s">
        <v>3213</v>
      </c>
    </row>
    <row r="465">
      <c r="A465" s="139" t="s">
        <v>195</v>
      </c>
      <c r="B465" s="140" t="s">
        <v>3136</v>
      </c>
      <c r="C465" s="141" t="s">
        <v>3137</v>
      </c>
      <c r="D465" s="144"/>
      <c r="E465" s="140" t="s">
        <v>2062</v>
      </c>
      <c r="F465" s="140"/>
      <c r="G465" s="140"/>
      <c r="H465" s="143" t="s">
        <v>2065</v>
      </c>
      <c r="I465" s="144"/>
      <c r="J465" s="143" t="s">
        <v>2287</v>
      </c>
      <c r="K465" s="144"/>
    </row>
    <row r="466">
      <c r="A466" s="139" t="s">
        <v>195</v>
      </c>
      <c r="B466" s="140" t="s">
        <v>3142</v>
      </c>
      <c r="C466" s="141" t="s">
        <v>3143</v>
      </c>
      <c r="D466" s="144"/>
      <c r="E466" s="140" t="s">
        <v>2062</v>
      </c>
      <c r="F466" s="140"/>
      <c r="G466" s="140"/>
      <c r="H466" s="143" t="s">
        <v>2065</v>
      </c>
      <c r="I466" s="144"/>
      <c r="J466" s="143" t="s">
        <v>2287</v>
      </c>
      <c r="K466" s="144"/>
    </row>
    <row r="467">
      <c r="A467" s="139" t="s">
        <v>195</v>
      </c>
      <c r="B467" s="140" t="s">
        <v>3148</v>
      </c>
      <c r="C467" s="141" t="s">
        <v>3149</v>
      </c>
      <c r="D467" s="144"/>
      <c r="E467" s="140" t="s">
        <v>2062</v>
      </c>
      <c r="F467" s="140"/>
      <c r="G467" s="140"/>
      <c r="H467" s="143" t="s">
        <v>2065</v>
      </c>
      <c r="I467" s="144"/>
      <c r="J467" s="143" t="s">
        <v>2287</v>
      </c>
      <c r="K467" s="144"/>
    </row>
    <row r="468">
      <c r="A468" s="139" t="s">
        <v>195</v>
      </c>
      <c r="B468" s="140" t="s">
        <v>3152</v>
      </c>
      <c r="C468" s="141" t="s">
        <v>3153</v>
      </c>
      <c r="D468" s="144"/>
      <c r="E468" s="140" t="s">
        <v>2062</v>
      </c>
      <c r="F468" s="140"/>
      <c r="G468" s="140"/>
      <c r="H468" s="143" t="s">
        <v>2065</v>
      </c>
      <c r="I468" s="144"/>
      <c r="J468" s="143" t="s">
        <v>2287</v>
      </c>
      <c r="K468" s="144"/>
    </row>
    <row r="469">
      <c r="A469" s="139" t="s">
        <v>195</v>
      </c>
      <c r="B469" s="140" t="s">
        <v>3156</v>
      </c>
      <c r="C469" s="141" t="s">
        <v>3157</v>
      </c>
      <c r="D469" s="144"/>
      <c r="E469" s="140" t="s">
        <v>2062</v>
      </c>
      <c r="F469" s="140"/>
      <c r="G469" s="140"/>
      <c r="H469" s="143" t="s">
        <v>2065</v>
      </c>
      <c r="I469" s="144"/>
      <c r="J469" s="143" t="s">
        <v>2287</v>
      </c>
      <c r="K469" s="144"/>
    </row>
    <row r="470">
      <c r="A470" s="139" t="s">
        <v>195</v>
      </c>
      <c r="B470" s="140" t="s">
        <v>3160</v>
      </c>
      <c r="C470" s="141" t="s">
        <v>3161</v>
      </c>
      <c r="D470" s="144"/>
      <c r="E470" s="140" t="s">
        <v>2062</v>
      </c>
      <c r="F470" s="140"/>
      <c r="G470" s="140"/>
      <c r="H470" s="143" t="s">
        <v>2065</v>
      </c>
      <c r="I470" s="144"/>
      <c r="J470" s="143" t="s">
        <v>2093</v>
      </c>
      <c r="K470" s="144"/>
    </row>
    <row r="471">
      <c r="A471" s="139" t="s">
        <v>195</v>
      </c>
      <c r="B471" s="140" t="s">
        <v>3164</v>
      </c>
      <c r="C471" s="141" t="s">
        <v>3165</v>
      </c>
      <c r="D471" s="144"/>
      <c r="E471" s="140" t="s">
        <v>2062</v>
      </c>
      <c r="F471" s="140"/>
      <c r="G471" s="140"/>
      <c r="H471" s="143" t="s">
        <v>2065</v>
      </c>
      <c r="I471" s="144"/>
      <c r="J471" s="143" t="s">
        <v>2287</v>
      </c>
      <c r="K471" s="144"/>
    </row>
    <row r="472">
      <c r="A472" s="139" t="s">
        <v>195</v>
      </c>
      <c r="B472" s="140" t="s">
        <v>3168</v>
      </c>
      <c r="C472" s="141" t="s">
        <v>3169</v>
      </c>
      <c r="D472" s="144"/>
      <c r="E472" s="140" t="s">
        <v>2062</v>
      </c>
      <c r="F472" s="140"/>
      <c r="G472" s="140"/>
      <c r="H472" s="143" t="s">
        <v>2065</v>
      </c>
      <c r="I472" s="144"/>
      <c r="J472" s="143" t="s">
        <v>2065</v>
      </c>
      <c r="K472" s="144"/>
    </row>
    <row r="473">
      <c r="A473" s="139" t="s">
        <v>195</v>
      </c>
      <c r="B473" s="140" t="s">
        <v>3172</v>
      </c>
      <c r="C473" s="141" t="s">
        <v>3173</v>
      </c>
      <c r="D473" s="144"/>
      <c r="E473" s="140" t="s">
        <v>2062</v>
      </c>
      <c r="F473" s="140"/>
      <c r="G473" s="140"/>
      <c r="H473" s="143" t="s">
        <v>2065</v>
      </c>
      <c r="I473" s="144"/>
      <c r="J473" s="143" t="s">
        <v>2065</v>
      </c>
      <c r="K473" s="144"/>
    </row>
    <row r="474">
      <c r="A474" s="135" t="s">
        <v>197</v>
      </c>
      <c r="B474" s="136" t="s">
        <v>2042</v>
      </c>
      <c r="C474" s="137" t="s">
        <v>7</v>
      </c>
      <c r="D474" s="137" t="s">
        <v>2043</v>
      </c>
      <c r="E474" s="136" t="s">
        <v>2044</v>
      </c>
      <c r="F474" s="136"/>
      <c r="G474" s="136"/>
      <c r="H474" s="138" t="s">
        <v>2197</v>
      </c>
      <c r="I474" s="117" t="s">
        <v>3212</v>
      </c>
      <c r="J474" s="133" t="s">
        <v>3224</v>
      </c>
      <c r="K474" s="117" t="s">
        <v>3213</v>
      </c>
    </row>
    <row r="475">
      <c r="A475" s="139" t="s">
        <v>197</v>
      </c>
      <c r="B475" s="140" t="s">
        <v>3138</v>
      </c>
      <c r="C475" s="141" t="s">
        <v>3139</v>
      </c>
      <c r="D475" s="144"/>
      <c r="E475" s="140" t="s">
        <v>2284</v>
      </c>
      <c r="F475" s="140"/>
      <c r="G475" s="140"/>
      <c r="H475" s="143" t="s">
        <v>2065</v>
      </c>
      <c r="I475" s="142"/>
      <c r="J475" s="143"/>
      <c r="K475" s="142"/>
    </row>
    <row r="476">
      <c r="A476" s="139" t="s">
        <v>197</v>
      </c>
      <c r="B476" s="140" t="s">
        <v>3144</v>
      </c>
      <c r="C476" s="141" t="s">
        <v>3145</v>
      </c>
      <c r="D476" s="144"/>
      <c r="E476" s="140" t="s">
        <v>2284</v>
      </c>
      <c r="F476" s="140"/>
      <c r="G476" s="140"/>
      <c r="H476" s="143" t="s">
        <v>2065</v>
      </c>
      <c r="I476" s="142"/>
      <c r="J476" s="143"/>
      <c r="K476" s="142"/>
    </row>
    <row r="477">
      <c r="A477" s="135" t="s">
        <v>61</v>
      </c>
      <c r="B477" s="136" t="s">
        <v>2042</v>
      </c>
      <c r="C477" s="137" t="s">
        <v>7</v>
      </c>
      <c r="D477" s="137" t="s">
        <v>2043</v>
      </c>
      <c r="E477" s="136" t="s">
        <v>2044</v>
      </c>
      <c r="F477" s="136"/>
      <c r="G477" s="136"/>
      <c r="H477" s="138" t="s">
        <v>2197</v>
      </c>
      <c r="I477" s="117" t="s">
        <v>3212</v>
      </c>
      <c r="J477" s="133" t="s">
        <v>3224</v>
      </c>
      <c r="K477" s="117" t="s">
        <v>3213</v>
      </c>
    </row>
    <row r="478">
      <c r="A478" s="139" t="s">
        <v>61</v>
      </c>
      <c r="B478" s="140" t="s">
        <v>2353</v>
      </c>
      <c r="C478" s="141" t="s">
        <v>2354</v>
      </c>
      <c r="D478" s="144"/>
      <c r="E478" s="140">
        <v>0.18</v>
      </c>
      <c r="F478" s="140"/>
      <c r="G478" s="140"/>
      <c r="H478" s="143" t="s">
        <v>2296</v>
      </c>
      <c r="I478" s="142"/>
      <c r="J478" s="143" t="s">
        <v>2296</v>
      </c>
      <c r="K478" s="142"/>
    </row>
    <row r="479">
      <c r="A479" s="139" t="s">
        <v>61</v>
      </c>
      <c r="B479" s="140" t="s">
        <v>2359</v>
      </c>
      <c r="C479" s="141" t="s">
        <v>2360</v>
      </c>
      <c r="D479" s="144"/>
      <c r="E479" s="140">
        <v>1.0</v>
      </c>
      <c r="F479" s="140"/>
      <c r="G479" s="140"/>
      <c r="H479" s="143" t="s">
        <v>2050</v>
      </c>
      <c r="I479" s="142"/>
      <c r="J479" s="143" t="s">
        <v>2050</v>
      </c>
      <c r="K479" s="142"/>
    </row>
    <row r="480">
      <c r="A480" s="139" t="s">
        <v>61</v>
      </c>
      <c r="B480" s="140" t="s">
        <v>2365</v>
      </c>
      <c r="C480" s="141" t="s">
        <v>2366</v>
      </c>
      <c r="D480" s="144"/>
      <c r="E480" s="140">
        <v>0.18</v>
      </c>
      <c r="F480" s="140"/>
      <c r="G480" s="140"/>
      <c r="H480" s="143" t="s">
        <v>2093</v>
      </c>
      <c r="I480" s="142"/>
      <c r="J480" s="143" t="s">
        <v>2110</v>
      </c>
      <c r="K480" s="142"/>
    </row>
    <row r="481">
      <c r="A481" s="139" t="s">
        <v>61</v>
      </c>
      <c r="B481" s="140" t="s">
        <v>2371</v>
      </c>
      <c r="C481" s="141" t="s">
        <v>2372</v>
      </c>
      <c r="D481" s="144"/>
      <c r="E481" s="140">
        <v>0.25</v>
      </c>
      <c r="F481" s="140"/>
      <c r="G481" s="140"/>
      <c r="H481" s="143" t="s">
        <v>2093</v>
      </c>
      <c r="I481" s="142"/>
      <c r="J481" s="143" t="s">
        <v>2110</v>
      </c>
      <c r="K481" s="142"/>
    </row>
    <row r="482">
      <c r="A482" s="139" t="s">
        <v>61</v>
      </c>
      <c r="B482" s="140" t="s">
        <v>2377</v>
      </c>
      <c r="C482" s="141" t="s">
        <v>2378</v>
      </c>
      <c r="D482" s="144"/>
      <c r="E482" s="140">
        <v>0.15</v>
      </c>
      <c r="F482" s="140"/>
      <c r="G482" s="140"/>
      <c r="H482" s="143" t="s">
        <v>2110</v>
      </c>
      <c r="I482" s="142"/>
      <c r="J482" s="143" t="s">
        <v>2110</v>
      </c>
      <c r="K482" s="142"/>
    </row>
    <row r="483">
      <c r="A483" s="139" t="s">
        <v>61</v>
      </c>
      <c r="B483" s="140" t="s">
        <v>2383</v>
      </c>
      <c r="C483" s="141" t="s">
        <v>2384</v>
      </c>
      <c r="D483" s="144"/>
      <c r="E483" s="140">
        <v>0.27</v>
      </c>
      <c r="F483" s="140"/>
      <c r="G483" s="140"/>
      <c r="H483" s="143" t="s">
        <v>2093</v>
      </c>
      <c r="I483" s="142"/>
      <c r="J483" s="143" t="s">
        <v>2110</v>
      </c>
      <c r="K483" s="142"/>
    </row>
    <row r="484">
      <c r="A484" s="139" t="s">
        <v>61</v>
      </c>
      <c r="B484" s="140" t="s">
        <v>2389</v>
      </c>
      <c r="C484" s="141" t="s">
        <v>2390</v>
      </c>
      <c r="D484" s="144"/>
      <c r="E484" s="147"/>
      <c r="F484" s="147"/>
      <c r="G484" s="147"/>
      <c r="H484" s="143" t="s">
        <v>2287</v>
      </c>
      <c r="I484" s="142"/>
      <c r="J484" s="143" t="s">
        <v>2287</v>
      </c>
      <c r="K484" s="142"/>
    </row>
    <row r="485">
      <c r="A485" s="135" t="s">
        <v>193</v>
      </c>
      <c r="B485" s="136" t="s">
        <v>2042</v>
      </c>
      <c r="C485" s="137" t="s">
        <v>7</v>
      </c>
      <c r="D485" s="137" t="s">
        <v>2043</v>
      </c>
      <c r="E485" s="136" t="s">
        <v>2044</v>
      </c>
      <c r="F485" s="136"/>
      <c r="G485" s="136"/>
      <c r="H485" s="138" t="s">
        <v>2197</v>
      </c>
      <c r="I485" s="117" t="s">
        <v>3212</v>
      </c>
      <c r="J485" s="133" t="s">
        <v>3224</v>
      </c>
      <c r="K485" s="117" t="s">
        <v>3213</v>
      </c>
    </row>
    <row r="486">
      <c r="A486" s="139" t="s">
        <v>193</v>
      </c>
      <c r="B486" s="140" t="s">
        <v>3134</v>
      </c>
      <c r="C486" s="141" t="s">
        <v>3135</v>
      </c>
      <c r="D486" s="142" t="s">
        <v>2116</v>
      </c>
      <c r="E486" s="147"/>
      <c r="F486" s="147"/>
      <c r="G486" s="147"/>
      <c r="H486" s="143" t="s">
        <v>2065</v>
      </c>
      <c r="I486" s="144"/>
      <c r="J486" s="143" t="s">
        <v>2093</v>
      </c>
      <c r="K486" s="144"/>
    </row>
    <row r="487">
      <c r="A487" s="139" t="s">
        <v>193</v>
      </c>
      <c r="B487" s="140" t="s">
        <v>3140</v>
      </c>
      <c r="C487" s="141" t="s">
        <v>3141</v>
      </c>
      <c r="D487" s="142" t="s">
        <v>2116</v>
      </c>
      <c r="E487" s="147"/>
      <c r="F487" s="147"/>
      <c r="G487" s="147"/>
      <c r="H487" s="143" t="s">
        <v>2065</v>
      </c>
      <c r="I487" s="144"/>
      <c r="J487" s="143" t="s">
        <v>2093</v>
      </c>
      <c r="K487" s="144"/>
    </row>
    <row r="488">
      <c r="A488" s="139" t="s">
        <v>193</v>
      </c>
      <c r="B488" s="140" t="s">
        <v>3146</v>
      </c>
      <c r="C488" s="141" t="s">
        <v>3147</v>
      </c>
      <c r="D488" s="142" t="s">
        <v>2116</v>
      </c>
      <c r="E488" s="147"/>
      <c r="F488" s="147"/>
      <c r="G488" s="147"/>
      <c r="H488" s="143" t="s">
        <v>2065</v>
      </c>
      <c r="I488" s="144"/>
      <c r="J488" s="143" t="s">
        <v>2093</v>
      </c>
      <c r="K488" s="144"/>
    </row>
    <row r="489">
      <c r="A489" s="139" t="s">
        <v>193</v>
      </c>
      <c r="B489" s="140" t="s">
        <v>3150</v>
      </c>
      <c r="C489" s="141" t="s">
        <v>3151</v>
      </c>
      <c r="D489" s="142" t="s">
        <v>2116</v>
      </c>
      <c r="E489" s="147"/>
      <c r="F489" s="147"/>
      <c r="G489" s="147"/>
      <c r="H489" s="143" t="s">
        <v>2065</v>
      </c>
      <c r="I489" s="144"/>
      <c r="J489" s="143" t="s">
        <v>2093</v>
      </c>
      <c r="K489" s="144"/>
    </row>
    <row r="490">
      <c r="A490" s="139" t="s">
        <v>193</v>
      </c>
      <c r="B490" s="140" t="s">
        <v>3154</v>
      </c>
      <c r="C490" s="141" t="s">
        <v>3155</v>
      </c>
      <c r="D490" s="144"/>
      <c r="E490" s="147"/>
      <c r="F490" s="147"/>
      <c r="G490" s="147"/>
      <c r="H490" s="143" t="s">
        <v>2065</v>
      </c>
      <c r="I490" s="144"/>
      <c r="J490" s="143" t="s">
        <v>2093</v>
      </c>
      <c r="K490" s="144"/>
    </row>
    <row r="491">
      <c r="A491" s="139" t="s">
        <v>193</v>
      </c>
      <c r="B491" s="140" t="s">
        <v>3158</v>
      </c>
      <c r="C491" s="141" t="s">
        <v>3159</v>
      </c>
      <c r="D491" s="142" t="s">
        <v>2116</v>
      </c>
      <c r="E491" s="147"/>
      <c r="F491" s="147"/>
      <c r="G491" s="147"/>
      <c r="H491" s="143" t="s">
        <v>2065</v>
      </c>
      <c r="I491" s="144"/>
      <c r="J491" s="143" t="s">
        <v>2093</v>
      </c>
      <c r="K491" s="144"/>
    </row>
    <row r="492">
      <c r="A492" s="139" t="s">
        <v>193</v>
      </c>
      <c r="B492" s="140" t="s">
        <v>3162</v>
      </c>
      <c r="C492" s="141" t="s">
        <v>3163</v>
      </c>
      <c r="D492" s="144"/>
      <c r="E492" s="140">
        <v>0.02</v>
      </c>
      <c r="F492" s="140"/>
      <c r="G492" s="140"/>
      <c r="H492" s="143" t="s">
        <v>2065</v>
      </c>
      <c r="I492" s="144"/>
      <c r="J492" s="143" t="s">
        <v>2050</v>
      </c>
      <c r="K492" s="144"/>
    </row>
    <row r="493">
      <c r="A493" s="139" t="s">
        <v>193</v>
      </c>
      <c r="B493" s="140" t="s">
        <v>3166</v>
      </c>
      <c r="C493" s="141" t="s">
        <v>3167</v>
      </c>
      <c r="D493" s="144"/>
      <c r="E493" s="147"/>
      <c r="F493" s="147"/>
      <c r="G493" s="147"/>
      <c r="H493" s="143" t="s">
        <v>2065</v>
      </c>
      <c r="I493" s="144"/>
      <c r="J493" s="143" t="s">
        <v>2287</v>
      </c>
      <c r="K493" s="144"/>
    </row>
    <row r="494">
      <c r="A494" s="139" t="s">
        <v>193</v>
      </c>
      <c r="B494" s="140" t="s">
        <v>3170</v>
      </c>
      <c r="C494" s="141" t="s">
        <v>3171</v>
      </c>
      <c r="D494" s="144"/>
      <c r="E494" s="147"/>
      <c r="F494" s="147"/>
      <c r="G494" s="147"/>
      <c r="H494" s="143" t="s">
        <v>2065</v>
      </c>
      <c r="I494" s="144"/>
      <c r="J494" s="143" t="s">
        <v>2287</v>
      </c>
      <c r="K494" s="144"/>
    </row>
    <row r="495">
      <c r="A495" s="139" t="s">
        <v>193</v>
      </c>
      <c r="B495" s="140" t="s">
        <v>3174</v>
      </c>
      <c r="C495" s="141" t="s">
        <v>3175</v>
      </c>
      <c r="D495" s="144"/>
      <c r="E495" s="147"/>
      <c r="F495" s="147"/>
      <c r="G495" s="147"/>
      <c r="H495" s="143" t="s">
        <v>2065</v>
      </c>
      <c r="I495" s="144"/>
      <c r="J495" s="143" t="s">
        <v>2093</v>
      </c>
      <c r="K495" s="144"/>
    </row>
    <row r="496">
      <c r="A496" s="139" t="s">
        <v>193</v>
      </c>
      <c r="B496" s="140" t="s">
        <v>3176</v>
      </c>
      <c r="C496" s="141" t="s">
        <v>3177</v>
      </c>
      <c r="D496" s="144"/>
      <c r="E496" s="147"/>
      <c r="F496" s="147"/>
      <c r="G496" s="147"/>
      <c r="H496" s="143" t="s">
        <v>2065</v>
      </c>
      <c r="I496" s="144"/>
      <c r="J496" s="143" t="s">
        <v>2287</v>
      </c>
      <c r="K496" s="144"/>
    </row>
    <row r="497">
      <c r="A497" s="139" t="s">
        <v>193</v>
      </c>
      <c r="B497" s="140" t="s">
        <v>3178</v>
      </c>
      <c r="C497" s="141" t="s">
        <v>3179</v>
      </c>
      <c r="D497" s="144"/>
      <c r="E497" s="147"/>
      <c r="F497" s="147"/>
      <c r="G497" s="147"/>
      <c r="H497" s="143" t="s">
        <v>2065</v>
      </c>
      <c r="I497" s="144"/>
      <c r="J497" s="143" t="s">
        <v>2093</v>
      </c>
      <c r="K497" s="144"/>
    </row>
    <row r="498">
      <c r="A498" s="139" t="s">
        <v>193</v>
      </c>
      <c r="B498" s="140" t="s">
        <v>3180</v>
      </c>
      <c r="C498" s="141" t="s">
        <v>3181</v>
      </c>
      <c r="D498" s="144"/>
      <c r="E498" s="147"/>
      <c r="F498" s="147"/>
      <c r="G498" s="147"/>
      <c r="H498" s="143" t="s">
        <v>2065</v>
      </c>
      <c r="I498" s="144"/>
      <c r="J498" s="143" t="s">
        <v>2287</v>
      </c>
      <c r="K498" s="144"/>
    </row>
    <row r="499">
      <c r="A499" s="135" t="s">
        <v>113</v>
      </c>
      <c r="B499" s="136" t="s">
        <v>2042</v>
      </c>
      <c r="C499" s="137" t="s">
        <v>7</v>
      </c>
      <c r="D499" s="137" t="s">
        <v>2043</v>
      </c>
      <c r="E499" s="136" t="s">
        <v>2044</v>
      </c>
      <c r="F499" s="136"/>
      <c r="G499" s="136"/>
      <c r="H499" s="138" t="s">
        <v>2197</v>
      </c>
      <c r="I499" s="117" t="s">
        <v>3212</v>
      </c>
      <c r="J499" s="133" t="s">
        <v>3224</v>
      </c>
      <c r="K499" s="117" t="s">
        <v>3213</v>
      </c>
    </row>
    <row r="500">
      <c r="A500" s="139" t="s">
        <v>113</v>
      </c>
      <c r="B500" s="140" t="s">
        <v>2588</v>
      </c>
      <c r="C500" s="141" t="s">
        <v>2589</v>
      </c>
      <c r="D500" s="142" t="s">
        <v>2120</v>
      </c>
      <c r="E500" s="140">
        <v>0.15</v>
      </c>
      <c r="F500" s="140"/>
      <c r="G500" s="140"/>
      <c r="H500" s="143" t="s">
        <v>2432</v>
      </c>
      <c r="I500" s="142"/>
      <c r="J500" s="143" t="s">
        <v>2432</v>
      </c>
      <c r="K500" s="142"/>
    </row>
    <row r="501">
      <c r="A501" s="139" t="s">
        <v>113</v>
      </c>
      <c r="B501" s="140" t="s">
        <v>2594</v>
      </c>
      <c r="C501" s="141" t="s">
        <v>2595</v>
      </c>
      <c r="D501" s="142" t="s">
        <v>2120</v>
      </c>
      <c r="E501" s="147"/>
      <c r="F501" s="147"/>
      <c r="G501" s="147"/>
      <c r="H501" s="143" t="s">
        <v>2093</v>
      </c>
      <c r="I501" s="142"/>
      <c r="J501" s="143" t="s">
        <v>2287</v>
      </c>
      <c r="K501" s="142"/>
    </row>
    <row r="502">
      <c r="A502" s="139" t="s">
        <v>113</v>
      </c>
      <c r="B502" s="140" t="s">
        <v>2600</v>
      </c>
      <c r="C502" s="141" t="s">
        <v>2601</v>
      </c>
      <c r="D502" s="142" t="s">
        <v>2120</v>
      </c>
      <c r="E502" s="140">
        <v>0.17</v>
      </c>
      <c r="F502" s="140"/>
      <c r="G502" s="140"/>
      <c r="H502" s="143" t="s">
        <v>2110</v>
      </c>
      <c r="I502" s="142"/>
      <c r="J502" s="143" t="s">
        <v>2110</v>
      </c>
      <c r="K502" s="142"/>
    </row>
    <row r="503">
      <c r="A503" s="139" t="s">
        <v>113</v>
      </c>
      <c r="B503" s="140" t="s">
        <v>2606</v>
      </c>
      <c r="C503" s="141" t="s">
        <v>2607</v>
      </c>
      <c r="D503" s="144"/>
      <c r="E503" s="140" t="s">
        <v>2608</v>
      </c>
      <c r="F503" s="140"/>
      <c r="G503" s="140"/>
      <c r="H503" s="143" t="s">
        <v>2287</v>
      </c>
      <c r="I503" s="142"/>
      <c r="J503" s="143" t="s">
        <v>2287</v>
      </c>
      <c r="K503" s="142"/>
    </row>
    <row r="504">
      <c r="A504" s="139" t="s">
        <v>113</v>
      </c>
      <c r="B504" s="140" t="s">
        <v>2613</v>
      </c>
      <c r="C504" s="141" t="s">
        <v>2614</v>
      </c>
      <c r="D504" s="144"/>
      <c r="E504" s="140">
        <v>0.055</v>
      </c>
      <c r="F504" s="140"/>
      <c r="G504" s="140"/>
      <c r="H504" s="157"/>
      <c r="I504" s="144"/>
      <c r="J504" s="157"/>
      <c r="K504" s="144"/>
    </row>
    <row r="505">
      <c r="A505" s="139" t="s">
        <v>113</v>
      </c>
      <c r="B505" s="140" t="s">
        <v>2619</v>
      </c>
      <c r="C505" s="141" t="s">
        <v>2620</v>
      </c>
      <c r="D505" s="142" t="s">
        <v>2120</v>
      </c>
      <c r="E505" s="140">
        <v>0.03</v>
      </c>
      <c r="F505" s="140"/>
      <c r="G505" s="140"/>
      <c r="H505" s="143" t="s">
        <v>2093</v>
      </c>
      <c r="I505" s="142"/>
      <c r="J505" s="143" t="s">
        <v>2327</v>
      </c>
      <c r="K505" s="142"/>
    </row>
    <row r="506">
      <c r="A506" s="139" t="s">
        <v>113</v>
      </c>
      <c r="B506" s="140" t="s">
        <v>2625</v>
      </c>
      <c r="C506" s="141" t="s">
        <v>2626</v>
      </c>
      <c r="D506" s="142" t="s">
        <v>2120</v>
      </c>
      <c r="E506" s="140">
        <v>0.0</v>
      </c>
      <c r="F506" s="140"/>
      <c r="G506" s="140"/>
      <c r="H506" s="143" t="s">
        <v>2093</v>
      </c>
      <c r="I506" s="142"/>
      <c r="J506" s="143" t="s">
        <v>2327</v>
      </c>
      <c r="K506" s="142"/>
    </row>
    <row r="507">
      <c r="A507" s="139" t="s">
        <v>113</v>
      </c>
      <c r="B507" s="140" t="s">
        <v>2632</v>
      </c>
      <c r="C507" s="141" t="s">
        <v>2633</v>
      </c>
      <c r="D507" s="144"/>
      <c r="E507" s="140">
        <v>0.085</v>
      </c>
      <c r="F507" s="140"/>
      <c r="G507" s="140"/>
      <c r="H507" s="143"/>
      <c r="I507" s="142"/>
      <c r="J507" s="143"/>
      <c r="K507" s="142"/>
    </row>
    <row r="508">
      <c r="A508" s="139" t="s">
        <v>113</v>
      </c>
      <c r="B508" s="140" t="s">
        <v>2638</v>
      </c>
      <c r="C508" s="141" t="s">
        <v>2639</v>
      </c>
      <c r="D508" s="142" t="s">
        <v>2120</v>
      </c>
      <c r="E508" s="140">
        <v>0.06</v>
      </c>
      <c r="F508" s="140"/>
      <c r="G508" s="140"/>
      <c r="H508" s="143" t="s">
        <v>2093</v>
      </c>
      <c r="I508" s="142"/>
      <c r="J508" s="143" t="s">
        <v>2327</v>
      </c>
      <c r="K508" s="142"/>
    </row>
    <row r="509">
      <c r="A509" s="139" t="s">
        <v>113</v>
      </c>
      <c r="B509" s="140" t="s">
        <v>2644</v>
      </c>
      <c r="C509" s="141" t="s">
        <v>2645</v>
      </c>
      <c r="D509" s="142" t="s">
        <v>2120</v>
      </c>
      <c r="E509" s="140">
        <v>0.0</v>
      </c>
      <c r="F509" s="140"/>
      <c r="G509" s="140"/>
      <c r="H509" s="143" t="s">
        <v>2093</v>
      </c>
      <c r="I509" s="142"/>
      <c r="J509" s="143" t="s">
        <v>2327</v>
      </c>
      <c r="K509" s="142"/>
    </row>
    <row r="510">
      <c r="A510" s="139" t="s">
        <v>113</v>
      </c>
      <c r="B510" s="140" t="s">
        <v>2651</v>
      </c>
      <c r="C510" s="141" t="s">
        <v>2589</v>
      </c>
      <c r="D510" s="142" t="s">
        <v>2652</v>
      </c>
      <c r="E510" s="140">
        <v>0.18</v>
      </c>
      <c r="F510" s="140"/>
      <c r="G510" s="140"/>
      <c r="H510" s="143"/>
      <c r="I510" s="142"/>
      <c r="J510" s="143" t="s">
        <v>2432</v>
      </c>
      <c r="K510" s="142"/>
    </row>
    <row r="511">
      <c r="A511" s="139" t="s">
        <v>113</v>
      </c>
      <c r="B511" s="140" t="s">
        <v>2658</v>
      </c>
      <c r="C511" s="141" t="s">
        <v>2659</v>
      </c>
      <c r="D511" s="142" t="s">
        <v>2652</v>
      </c>
      <c r="E511" s="140">
        <v>0.13</v>
      </c>
      <c r="F511" s="140"/>
      <c r="G511" s="140"/>
      <c r="H511" s="143"/>
      <c r="I511" s="142"/>
      <c r="J511" s="143" t="s">
        <v>2110</v>
      </c>
      <c r="K511" s="142"/>
    </row>
    <row r="512">
      <c r="A512" s="139" t="s">
        <v>113</v>
      </c>
      <c r="B512" s="140" t="s">
        <v>2664</v>
      </c>
      <c r="C512" s="141" t="s">
        <v>2665</v>
      </c>
      <c r="D512" s="142" t="s">
        <v>2652</v>
      </c>
      <c r="E512" s="140">
        <v>0.35</v>
      </c>
      <c r="F512" s="140"/>
      <c r="G512" s="140"/>
      <c r="H512" s="143"/>
      <c r="I512" s="142"/>
      <c r="J512" s="143"/>
      <c r="K512" s="142"/>
    </row>
    <row r="513">
      <c r="A513" s="139" t="s">
        <v>113</v>
      </c>
      <c r="B513" s="140" t="s">
        <v>2671</v>
      </c>
      <c r="C513" s="141" t="s">
        <v>2672</v>
      </c>
      <c r="D513" s="142" t="s">
        <v>2652</v>
      </c>
      <c r="E513" s="140">
        <v>0.04</v>
      </c>
      <c r="F513" s="140"/>
      <c r="G513" s="140"/>
      <c r="H513" s="143"/>
      <c r="I513" s="142"/>
      <c r="J513" s="143" t="s">
        <v>2327</v>
      </c>
      <c r="K513" s="142"/>
    </row>
    <row r="514">
      <c r="A514" s="139" t="s">
        <v>113</v>
      </c>
      <c r="B514" s="140" t="s">
        <v>2677</v>
      </c>
      <c r="C514" s="141" t="s">
        <v>2678</v>
      </c>
      <c r="D514" s="142" t="s">
        <v>2563</v>
      </c>
      <c r="E514" s="140">
        <v>0.0</v>
      </c>
      <c r="F514" s="140"/>
      <c r="G514" s="140"/>
      <c r="H514" s="143"/>
      <c r="I514" s="142"/>
      <c r="J514" s="143"/>
      <c r="K514" s="142"/>
    </row>
    <row r="515">
      <c r="A515" s="139" t="s">
        <v>113</v>
      </c>
      <c r="B515" s="140" t="s">
        <v>2683</v>
      </c>
      <c r="C515" s="141" t="s">
        <v>2684</v>
      </c>
      <c r="D515" s="142" t="s">
        <v>2563</v>
      </c>
      <c r="E515" s="140">
        <v>0.6</v>
      </c>
      <c r="F515" s="140"/>
      <c r="G515" s="140"/>
      <c r="H515" s="143"/>
      <c r="I515" s="142"/>
      <c r="J515" s="143"/>
      <c r="K515" s="142"/>
    </row>
    <row r="516">
      <c r="A516" s="139" t="s">
        <v>113</v>
      </c>
      <c r="B516" s="140" t="s">
        <v>2689</v>
      </c>
      <c r="C516" s="141" t="s">
        <v>2690</v>
      </c>
      <c r="D516" s="142" t="s">
        <v>2563</v>
      </c>
      <c r="E516" s="140">
        <v>0.8</v>
      </c>
      <c r="F516" s="140"/>
      <c r="G516" s="140"/>
      <c r="H516" s="143"/>
      <c r="I516" s="142"/>
      <c r="J516" s="143"/>
      <c r="K516" s="142"/>
    </row>
    <row r="517">
      <c r="A517" s="139" t="s">
        <v>113</v>
      </c>
      <c r="B517" s="140" t="s">
        <v>2693</v>
      </c>
      <c r="C517" s="141" t="s">
        <v>2694</v>
      </c>
      <c r="D517" s="142" t="s">
        <v>2563</v>
      </c>
      <c r="E517" s="140">
        <v>0.9</v>
      </c>
      <c r="F517" s="140"/>
      <c r="G517" s="140"/>
      <c r="H517" s="143"/>
      <c r="I517" s="142"/>
      <c r="J517" s="143"/>
      <c r="K517" s="142"/>
    </row>
    <row r="518">
      <c r="A518" s="135" t="s">
        <v>120</v>
      </c>
      <c r="B518" s="136" t="s">
        <v>2042</v>
      </c>
      <c r="C518" s="137" t="s">
        <v>7</v>
      </c>
      <c r="D518" s="137" t="s">
        <v>2043</v>
      </c>
      <c r="E518" s="136" t="s">
        <v>2044</v>
      </c>
      <c r="F518" s="136"/>
      <c r="G518" s="136"/>
      <c r="H518" s="138" t="s">
        <v>2197</v>
      </c>
      <c r="I518" s="117" t="s">
        <v>3212</v>
      </c>
      <c r="J518" s="133" t="s">
        <v>3224</v>
      </c>
      <c r="K518" s="117" t="s">
        <v>3213</v>
      </c>
    </row>
    <row r="519">
      <c r="A519" s="139" t="s">
        <v>120</v>
      </c>
      <c r="B519" s="140" t="s">
        <v>2697</v>
      </c>
      <c r="C519" s="141" t="s">
        <v>2698</v>
      </c>
      <c r="D519" s="144"/>
      <c r="E519" s="147"/>
      <c r="F519" s="147"/>
      <c r="G519" s="147"/>
      <c r="H519" s="157"/>
      <c r="I519" s="144"/>
      <c r="J519" s="157"/>
      <c r="K519" s="144"/>
    </row>
    <row r="520">
      <c r="A520" s="139" t="s">
        <v>120</v>
      </c>
      <c r="B520" s="140" t="s">
        <v>2703</v>
      </c>
      <c r="C520" s="141" t="s">
        <v>2704</v>
      </c>
      <c r="D520" s="142" t="s">
        <v>2120</v>
      </c>
      <c r="E520" s="140">
        <v>0.2</v>
      </c>
      <c r="F520" s="140"/>
      <c r="G520" s="140"/>
      <c r="H520" s="143" t="s">
        <v>2432</v>
      </c>
      <c r="I520" s="142"/>
      <c r="J520" s="143" t="s">
        <v>2432</v>
      </c>
      <c r="K520" s="142"/>
    </row>
    <row r="521">
      <c r="A521" s="139" t="s">
        <v>120</v>
      </c>
      <c r="B521" s="140" t="s">
        <v>2709</v>
      </c>
      <c r="C521" s="141" t="s">
        <v>2710</v>
      </c>
      <c r="D521" s="142" t="s">
        <v>2120</v>
      </c>
      <c r="E521" s="140" t="s">
        <v>2062</v>
      </c>
      <c r="F521" s="140"/>
      <c r="G521" s="140"/>
      <c r="H521" s="143" t="s">
        <v>2093</v>
      </c>
      <c r="I521" s="142"/>
      <c r="J521" s="143" t="s">
        <v>2287</v>
      </c>
      <c r="K521" s="142"/>
    </row>
    <row r="522">
      <c r="A522" s="139" t="s">
        <v>120</v>
      </c>
      <c r="B522" s="140" t="s">
        <v>2715</v>
      </c>
      <c r="C522" s="141" t="s">
        <v>2716</v>
      </c>
      <c r="D522" s="142" t="s">
        <v>2120</v>
      </c>
      <c r="E522" s="140" t="s">
        <v>2062</v>
      </c>
      <c r="F522" s="140"/>
      <c r="G522" s="140"/>
      <c r="H522" s="143" t="s">
        <v>2093</v>
      </c>
      <c r="I522" s="142"/>
      <c r="J522" s="143"/>
      <c r="K522" s="142"/>
    </row>
    <row r="523">
      <c r="A523" s="139" t="s">
        <v>120</v>
      </c>
      <c r="B523" s="140" t="s">
        <v>2721</v>
      </c>
      <c r="C523" s="141" t="s">
        <v>2722</v>
      </c>
      <c r="D523" s="142" t="s">
        <v>2120</v>
      </c>
      <c r="E523" s="147"/>
      <c r="F523" s="147"/>
      <c r="G523" s="147"/>
      <c r="H523" s="143" t="s">
        <v>2093</v>
      </c>
      <c r="I523" s="142"/>
      <c r="J523" s="143"/>
      <c r="K523" s="142"/>
    </row>
    <row r="524">
      <c r="A524" s="139" t="s">
        <v>120</v>
      </c>
      <c r="B524" s="140" t="s">
        <v>2727</v>
      </c>
      <c r="C524" s="141" t="s">
        <v>2728</v>
      </c>
      <c r="D524" s="142" t="s">
        <v>2120</v>
      </c>
      <c r="E524" s="140" t="s">
        <v>2062</v>
      </c>
      <c r="F524" s="140"/>
      <c r="G524" s="140"/>
      <c r="H524" s="143" t="s">
        <v>2093</v>
      </c>
      <c r="I524" s="142"/>
      <c r="J524" s="143"/>
      <c r="K524" s="142"/>
    </row>
    <row r="525">
      <c r="A525" s="139" t="s">
        <v>120</v>
      </c>
      <c r="B525" s="140" t="s">
        <v>2733</v>
      </c>
      <c r="C525" s="141" t="s">
        <v>2734</v>
      </c>
      <c r="D525" s="142" t="s">
        <v>2120</v>
      </c>
      <c r="E525" s="140" t="s">
        <v>2062</v>
      </c>
      <c r="F525" s="140"/>
      <c r="G525" s="140"/>
      <c r="H525" s="143" t="s">
        <v>2093</v>
      </c>
      <c r="I525" s="142"/>
      <c r="J525" s="143"/>
      <c r="K525" s="142"/>
    </row>
    <row r="526">
      <c r="A526" s="139" t="s">
        <v>120</v>
      </c>
      <c r="B526" s="140" t="s">
        <v>2738</v>
      </c>
      <c r="C526" s="141" t="s">
        <v>2739</v>
      </c>
      <c r="D526" s="142" t="s">
        <v>2120</v>
      </c>
      <c r="E526" s="140">
        <v>0.2</v>
      </c>
      <c r="F526" s="140"/>
      <c r="G526" s="140"/>
      <c r="H526" s="143" t="s">
        <v>2110</v>
      </c>
      <c r="I526" s="142"/>
      <c r="J526" s="143" t="s">
        <v>2110</v>
      </c>
      <c r="K526" s="142"/>
    </row>
    <row r="527">
      <c r="A527" s="139" t="s">
        <v>120</v>
      </c>
      <c r="B527" s="140" t="s">
        <v>2744</v>
      </c>
      <c r="C527" s="141" t="s">
        <v>2745</v>
      </c>
      <c r="D527" s="142" t="s">
        <v>2120</v>
      </c>
      <c r="E527" s="140" t="s">
        <v>2608</v>
      </c>
      <c r="F527" s="140"/>
      <c r="G527" s="140"/>
      <c r="H527" s="143" t="s">
        <v>2287</v>
      </c>
      <c r="I527" s="142"/>
      <c r="J527" s="143" t="s">
        <v>2287</v>
      </c>
      <c r="K527" s="142"/>
    </row>
    <row r="528">
      <c r="A528" s="139" t="s">
        <v>120</v>
      </c>
      <c r="B528" s="140" t="s">
        <v>2750</v>
      </c>
      <c r="C528" s="141" t="s">
        <v>2751</v>
      </c>
      <c r="D528" s="142" t="s">
        <v>2120</v>
      </c>
      <c r="E528" s="140">
        <v>0.04</v>
      </c>
      <c r="F528" s="140"/>
      <c r="G528" s="140"/>
      <c r="H528" s="143" t="s">
        <v>2327</v>
      </c>
      <c r="I528" s="142"/>
      <c r="J528" s="143" t="s">
        <v>2327</v>
      </c>
      <c r="K528" s="142"/>
    </row>
    <row r="529">
      <c r="A529" s="139" t="s">
        <v>120</v>
      </c>
      <c r="B529" s="140" t="s">
        <v>2756</v>
      </c>
      <c r="C529" s="141" t="s">
        <v>2757</v>
      </c>
      <c r="D529" s="144"/>
      <c r="E529" s="140">
        <v>0.14</v>
      </c>
      <c r="F529" s="140"/>
      <c r="G529" s="140"/>
      <c r="H529" s="143" t="s">
        <v>2093</v>
      </c>
      <c r="I529" s="142"/>
      <c r="J529" s="143" t="s">
        <v>2327</v>
      </c>
      <c r="K529" s="142"/>
    </row>
    <row r="530">
      <c r="A530" s="139" t="s">
        <v>120</v>
      </c>
      <c r="B530" s="140" t="s">
        <v>2763</v>
      </c>
      <c r="C530" s="141" t="s">
        <v>2764</v>
      </c>
      <c r="D530" s="142" t="s">
        <v>2120</v>
      </c>
      <c r="E530" s="140">
        <v>0.085</v>
      </c>
      <c r="F530" s="140"/>
      <c r="G530" s="140"/>
      <c r="H530" s="143"/>
      <c r="I530" s="142"/>
      <c r="J530" s="143" t="s">
        <v>2327</v>
      </c>
      <c r="K530" s="142"/>
    </row>
    <row r="531">
      <c r="A531" s="139" t="s">
        <v>120</v>
      </c>
      <c r="B531" s="140" t="s">
        <v>2769</v>
      </c>
      <c r="C531" s="141" t="s">
        <v>2770</v>
      </c>
      <c r="D531" s="142" t="s">
        <v>2652</v>
      </c>
      <c r="E531" s="140">
        <v>0.21</v>
      </c>
      <c r="F531" s="140"/>
      <c r="G531" s="140"/>
      <c r="H531" s="157"/>
      <c r="I531" s="144"/>
      <c r="J531" s="143" t="s">
        <v>2432</v>
      </c>
      <c r="K531" s="144"/>
    </row>
    <row r="532">
      <c r="A532" s="139" t="s">
        <v>120</v>
      </c>
      <c r="B532" s="140" t="s">
        <v>2775</v>
      </c>
      <c r="C532" s="141" t="s">
        <v>2776</v>
      </c>
      <c r="D532" s="142" t="s">
        <v>2652</v>
      </c>
      <c r="E532" s="140">
        <v>0.18</v>
      </c>
      <c r="F532" s="140"/>
      <c r="G532" s="140"/>
      <c r="H532" s="157"/>
      <c r="I532" s="144"/>
      <c r="J532" s="143" t="s">
        <v>2110</v>
      </c>
      <c r="K532" s="144"/>
    </row>
    <row r="533">
      <c r="A533" s="139" t="s">
        <v>120</v>
      </c>
      <c r="B533" s="140" t="s">
        <v>2781</v>
      </c>
      <c r="C533" s="141" t="s">
        <v>2782</v>
      </c>
      <c r="D533" s="142" t="s">
        <v>2652</v>
      </c>
      <c r="E533" s="140">
        <v>0.2</v>
      </c>
      <c r="F533" s="140"/>
      <c r="G533" s="140"/>
      <c r="H533" s="157"/>
      <c r="I533" s="144"/>
      <c r="J533" s="157"/>
      <c r="K533" s="144"/>
    </row>
    <row r="534">
      <c r="A534" s="139" t="s">
        <v>120</v>
      </c>
      <c r="B534" s="140" t="s">
        <v>2787</v>
      </c>
      <c r="C534" s="141" t="s">
        <v>2788</v>
      </c>
      <c r="D534" s="142" t="s">
        <v>2652</v>
      </c>
      <c r="E534" s="140">
        <v>0.035</v>
      </c>
      <c r="F534" s="140"/>
      <c r="G534" s="140"/>
      <c r="H534" s="157"/>
      <c r="I534" s="144"/>
      <c r="J534" s="143" t="s">
        <v>2327</v>
      </c>
      <c r="K534" s="144"/>
    </row>
    <row r="535">
      <c r="A535" s="139" t="s">
        <v>120</v>
      </c>
      <c r="B535" s="140" t="s">
        <v>2793</v>
      </c>
      <c r="C535" s="141" t="s">
        <v>2794</v>
      </c>
      <c r="D535" s="142" t="s">
        <v>2563</v>
      </c>
      <c r="E535" s="140">
        <v>0.0</v>
      </c>
      <c r="F535" s="140"/>
      <c r="G535" s="140"/>
      <c r="H535" s="143" t="s">
        <v>2065</v>
      </c>
      <c r="I535" s="144"/>
      <c r="J535" s="157"/>
      <c r="K535" s="144"/>
    </row>
    <row r="536">
      <c r="A536" s="139" t="s">
        <v>120</v>
      </c>
      <c r="B536" s="140" t="s">
        <v>2799</v>
      </c>
      <c r="C536" s="141" t="s">
        <v>2800</v>
      </c>
      <c r="D536" s="142" t="s">
        <v>2563</v>
      </c>
      <c r="E536" s="140">
        <v>0.6</v>
      </c>
      <c r="F536" s="140"/>
      <c r="G536" s="140"/>
      <c r="H536" s="143" t="s">
        <v>2065</v>
      </c>
      <c r="I536" s="144"/>
      <c r="J536" s="157"/>
      <c r="K536" s="144"/>
    </row>
    <row r="537">
      <c r="A537" s="139" t="s">
        <v>120</v>
      </c>
      <c r="B537" s="140" t="s">
        <v>2803</v>
      </c>
      <c r="C537" s="141" t="s">
        <v>2804</v>
      </c>
      <c r="D537" s="142" t="s">
        <v>2563</v>
      </c>
      <c r="E537" s="140">
        <v>0.79</v>
      </c>
      <c r="F537" s="140"/>
      <c r="G537" s="140"/>
      <c r="H537" s="143" t="s">
        <v>2065</v>
      </c>
      <c r="I537" s="144"/>
      <c r="J537" s="157"/>
      <c r="K537" s="144"/>
    </row>
    <row r="538">
      <c r="A538" s="135" t="s">
        <v>127</v>
      </c>
      <c r="B538" s="136" t="s">
        <v>2042</v>
      </c>
      <c r="C538" s="137" t="s">
        <v>7</v>
      </c>
      <c r="D538" s="137" t="s">
        <v>2043</v>
      </c>
      <c r="E538" s="136" t="s">
        <v>2044</v>
      </c>
      <c r="F538" s="136"/>
      <c r="G538" s="136"/>
      <c r="H538" s="138" t="s">
        <v>2197</v>
      </c>
      <c r="I538" s="117" t="s">
        <v>3212</v>
      </c>
      <c r="J538" s="133" t="s">
        <v>3224</v>
      </c>
      <c r="K538" s="117" t="s">
        <v>3213</v>
      </c>
    </row>
    <row r="539">
      <c r="A539" s="139" t="s">
        <v>127</v>
      </c>
      <c r="B539" s="140" t="s">
        <v>2809</v>
      </c>
      <c r="C539" s="141" t="s">
        <v>2810</v>
      </c>
      <c r="D539" s="142" t="s">
        <v>2120</v>
      </c>
      <c r="E539" s="140">
        <v>0.2</v>
      </c>
      <c r="F539" s="140"/>
      <c r="G539" s="140"/>
      <c r="H539" s="143" t="s">
        <v>2432</v>
      </c>
      <c r="I539" s="144"/>
      <c r="J539" s="143" t="s">
        <v>2432</v>
      </c>
      <c r="K539" s="144"/>
    </row>
    <row r="540">
      <c r="A540" s="139" t="s">
        <v>127</v>
      </c>
      <c r="B540" s="140" t="s">
        <v>2815</v>
      </c>
      <c r="C540" s="141" t="s">
        <v>2816</v>
      </c>
      <c r="D540" s="142" t="s">
        <v>2120</v>
      </c>
      <c r="E540" s="147"/>
      <c r="F540" s="147"/>
      <c r="G540" s="147"/>
      <c r="H540" s="143" t="s">
        <v>2093</v>
      </c>
      <c r="I540" s="144"/>
      <c r="J540" s="143" t="s">
        <v>2287</v>
      </c>
      <c r="K540" s="144"/>
    </row>
    <row r="541">
      <c r="A541" s="139" t="s">
        <v>127</v>
      </c>
      <c r="B541" s="140" t="s">
        <v>2821</v>
      </c>
      <c r="C541" s="141" t="s">
        <v>2822</v>
      </c>
      <c r="D541" s="142" t="s">
        <v>2120</v>
      </c>
      <c r="E541" s="140">
        <v>0.2</v>
      </c>
      <c r="F541" s="140"/>
      <c r="G541" s="140"/>
      <c r="H541" s="143" t="s">
        <v>2110</v>
      </c>
      <c r="I541" s="144"/>
      <c r="J541" s="143" t="s">
        <v>2110</v>
      </c>
      <c r="K541" s="144"/>
    </row>
    <row r="542">
      <c r="A542" s="139" t="s">
        <v>127</v>
      </c>
      <c r="B542" s="140" t="s">
        <v>2827</v>
      </c>
      <c r="C542" s="141" t="s">
        <v>2828</v>
      </c>
      <c r="D542" s="144"/>
      <c r="E542" s="140" t="s">
        <v>2608</v>
      </c>
      <c r="F542" s="140"/>
      <c r="G542" s="140"/>
      <c r="H542" s="143" t="s">
        <v>2287</v>
      </c>
      <c r="I542" s="144"/>
      <c r="J542" s="157"/>
      <c r="K542" s="144"/>
    </row>
    <row r="543">
      <c r="A543" s="139" t="s">
        <v>127</v>
      </c>
      <c r="B543" s="140" t="s">
        <v>2831</v>
      </c>
      <c r="C543" s="141" t="s">
        <v>2832</v>
      </c>
      <c r="D543" s="142" t="s">
        <v>2120</v>
      </c>
      <c r="E543" s="140">
        <v>0.06</v>
      </c>
      <c r="F543" s="140"/>
      <c r="G543" s="140"/>
      <c r="H543" s="143" t="s">
        <v>2327</v>
      </c>
      <c r="I543" s="144"/>
      <c r="J543" s="143" t="s">
        <v>2327</v>
      </c>
      <c r="K543" s="144"/>
    </row>
    <row r="544">
      <c r="A544" s="139" t="s">
        <v>127</v>
      </c>
      <c r="B544" s="140" t="s">
        <v>2833</v>
      </c>
      <c r="C544" s="141" t="s">
        <v>2834</v>
      </c>
      <c r="D544" s="142" t="s">
        <v>2120</v>
      </c>
      <c r="E544" s="140">
        <v>0.09</v>
      </c>
      <c r="F544" s="140"/>
      <c r="G544" s="140"/>
      <c r="H544" s="143" t="s">
        <v>2327</v>
      </c>
      <c r="I544" s="144"/>
      <c r="J544" s="143" t="s">
        <v>2327</v>
      </c>
      <c r="K544" s="144"/>
    </row>
    <row r="545">
      <c r="A545" s="139" t="s">
        <v>127</v>
      </c>
      <c r="B545" s="140" t="s">
        <v>2835</v>
      </c>
      <c r="C545" s="141" t="s">
        <v>2836</v>
      </c>
      <c r="D545" s="142" t="s">
        <v>2652</v>
      </c>
      <c r="E545" s="140">
        <v>0.21</v>
      </c>
      <c r="F545" s="140"/>
      <c r="G545" s="140"/>
      <c r="H545" s="157"/>
      <c r="I545" s="144"/>
      <c r="J545" s="143" t="s">
        <v>2432</v>
      </c>
      <c r="K545" s="144"/>
    </row>
    <row r="546">
      <c r="A546" s="139" t="s">
        <v>127</v>
      </c>
      <c r="B546" s="140" t="s">
        <v>2837</v>
      </c>
      <c r="C546" s="141" t="s">
        <v>2776</v>
      </c>
      <c r="D546" s="142" t="s">
        <v>2652</v>
      </c>
      <c r="E546" s="140">
        <v>0.18</v>
      </c>
      <c r="F546" s="140"/>
      <c r="G546" s="140"/>
      <c r="H546" s="157"/>
      <c r="I546" s="144"/>
      <c r="J546" s="143" t="s">
        <v>2110</v>
      </c>
      <c r="K546" s="144"/>
    </row>
    <row r="547">
      <c r="A547" s="139" t="s">
        <v>127</v>
      </c>
      <c r="B547" s="140" t="s">
        <v>2838</v>
      </c>
      <c r="C547" s="141" t="s">
        <v>2832</v>
      </c>
      <c r="D547" s="142" t="s">
        <v>2652</v>
      </c>
      <c r="E547" s="140">
        <v>0.055</v>
      </c>
      <c r="F547" s="140"/>
      <c r="G547" s="140"/>
      <c r="H547" s="157"/>
      <c r="I547" s="144"/>
      <c r="J547" s="143" t="s">
        <v>2327</v>
      </c>
      <c r="K547" s="144"/>
    </row>
    <row r="548">
      <c r="A548" s="139" t="s">
        <v>127</v>
      </c>
      <c r="B548" s="140" t="s">
        <v>2839</v>
      </c>
      <c r="C548" s="141" t="s">
        <v>2840</v>
      </c>
      <c r="D548" s="142" t="s">
        <v>2652</v>
      </c>
      <c r="E548" s="140">
        <v>0.35</v>
      </c>
      <c r="F548" s="140"/>
      <c r="G548" s="140"/>
      <c r="H548" s="157"/>
      <c r="I548" s="144"/>
      <c r="J548" s="157"/>
      <c r="K548" s="144"/>
    </row>
    <row r="549">
      <c r="A549" s="139" t="s">
        <v>127</v>
      </c>
      <c r="B549" s="140" t="s">
        <v>2841</v>
      </c>
      <c r="C549" s="141" t="s">
        <v>2842</v>
      </c>
      <c r="D549" s="142" t="s">
        <v>2563</v>
      </c>
      <c r="E549" s="140">
        <v>0.0</v>
      </c>
      <c r="F549" s="140"/>
      <c r="G549" s="140"/>
      <c r="H549" s="143" t="s">
        <v>2065</v>
      </c>
      <c r="I549" s="144"/>
      <c r="J549" s="157"/>
      <c r="K549" s="144"/>
    </row>
    <row r="550">
      <c r="A550" s="139" t="s">
        <v>127</v>
      </c>
      <c r="B550" s="140" t="s">
        <v>2843</v>
      </c>
      <c r="C550" s="141" t="s">
        <v>2844</v>
      </c>
      <c r="D550" s="142" t="s">
        <v>2563</v>
      </c>
      <c r="E550" s="140">
        <v>0.6</v>
      </c>
      <c r="F550" s="140"/>
      <c r="G550" s="140"/>
      <c r="H550" s="143" t="s">
        <v>2065</v>
      </c>
      <c r="I550" s="144"/>
      <c r="J550" s="157"/>
      <c r="K550" s="144"/>
    </row>
    <row r="551">
      <c r="A551" s="139" t="s">
        <v>127</v>
      </c>
      <c r="B551" s="140" t="s">
        <v>2845</v>
      </c>
      <c r="C551" s="141" t="s">
        <v>2846</v>
      </c>
      <c r="D551" s="142" t="s">
        <v>2563</v>
      </c>
      <c r="E551" s="140">
        <v>0.8</v>
      </c>
      <c r="F551" s="140"/>
      <c r="G551" s="140"/>
      <c r="H551" s="143" t="s">
        <v>2065</v>
      </c>
      <c r="I551" s="144"/>
      <c r="J551" s="157"/>
      <c r="K551" s="144"/>
    </row>
    <row r="552">
      <c r="A552" s="135" t="s">
        <v>141</v>
      </c>
      <c r="B552" s="136" t="s">
        <v>2042</v>
      </c>
      <c r="C552" s="137" t="s">
        <v>7</v>
      </c>
      <c r="D552" s="137" t="s">
        <v>2043</v>
      </c>
      <c r="E552" s="136" t="s">
        <v>2044</v>
      </c>
      <c r="F552" s="136"/>
      <c r="G552" s="136"/>
      <c r="H552" s="138" t="s">
        <v>2197</v>
      </c>
      <c r="I552" s="117" t="s">
        <v>3212</v>
      </c>
      <c r="J552" s="133" t="s">
        <v>3224</v>
      </c>
      <c r="K552" s="117" t="s">
        <v>3213</v>
      </c>
    </row>
    <row r="553">
      <c r="A553" s="139" t="s">
        <v>141</v>
      </c>
      <c r="B553" s="140" t="s">
        <v>2849</v>
      </c>
      <c r="C553" s="141" t="s">
        <v>2850</v>
      </c>
      <c r="D553" s="144"/>
      <c r="E553" s="140">
        <v>0.8</v>
      </c>
      <c r="F553" s="140"/>
      <c r="G553" s="140"/>
      <c r="H553" s="143" t="s">
        <v>2432</v>
      </c>
      <c r="I553" s="144"/>
      <c r="J553" s="143" t="s">
        <v>2432</v>
      </c>
      <c r="K553" s="144"/>
    </row>
    <row r="554">
      <c r="A554" s="139" t="s">
        <v>141</v>
      </c>
      <c r="B554" s="140" t="s">
        <v>2855</v>
      </c>
      <c r="C554" s="141" t="s">
        <v>2856</v>
      </c>
      <c r="D554" s="144"/>
      <c r="E554" s="140">
        <v>0.8</v>
      </c>
      <c r="F554" s="140"/>
      <c r="G554" s="140"/>
      <c r="H554" s="143" t="s">
        <v>2110</v>
      </c>
      <c r="I554" s="144"/>
      <c r="J554" s="143" t="s">
        <v>2110</v>
      </c>
      <c r="K554" s="144"/>
    </row>
    <row r="555">
      <c r="A555" s="139" t="s">
        <v>141</v>
      </c>
      <c r="B555" s="140" t="s">
        <v>2861</v>
      </c>
      <c r="C555" s="141" t="s">
        <v>2862</v>
      </c>
      <c r="D555" s="144"/>
      <c r="E555" s="140" t="s">
        <v>2863</v>
      </c>
      <c r="F555" s="140"/>
      <c r="G555" s="140"/>
      <c r="H555" s="143" t="s">
        <v>2287</v>
      </c>
      <c r="I555" s="144"/>
      <c r="J555" s="157"/>
      <c r="K555" s="144"/>
    </row>
    <row r="556">
      <c r="A556" s="139" t="s">
        <v>141</v>
      </c>
      <c r="B556" s="140" t="s">
        <v>2868</v>
      </c>
      <c r="C556" s="141" t="s">
        <v>2869</v>
      </c>
      <c r="D556" s="144"/>
      <c r="E556" s="140">
        <v>0.19</v>
      </c>
      <c r="F556" s="140"/>
      <c r="G556" s="140"/>
      <c r="H556" s="143" t="s">
        <v>2327</v>
      </c>
      <c r="I556" s="144"/>
      <c r="J556" s="143" t="s">
        <v>2327</v>
      </c>
      <c r="K556" s="144"/>
    </row>
    <row r="557">
      <c r="A557" s="139" t="s">
        <v>141</v>
      </c>
      <c r="B557" s="140" t="s">
        <v>2872</v>
      </c>
      <c r="C557" s="141" t="s">
        <v>2873</v>
      </c>
      <c r="D557" s="142" t="s">
        <v>2563</v>
      </c>
      <c r="E557" s="140">
        <v>0.0</v>
      </c>
      <c r="F557" s="140"/>
      <c r="G557" s="140"/>
      <c r="H557" s="143" t="s">
        <v>2065</v>
      </c>
      <c r="I557" s="144"/>
      <c r="J557" s="157"/>
      <c r="K557" s="144"/>
    </row>
    <row r="558">
      <c r="A558" s="139" t="s">
        <v>141</v>
      </c>
      <c r="B558" s="140" t="s">
        <v>2876</v>
      </c>
      <c r="C558" s="141" t="s">
        <v>2877</v>
      </c>
      <c r="D558" s="142" t="s">
        <v>2563</v>
      </c>
      <c r="E558" s="140">
        <v>0.2</v>
      </c>
      <c r="F558" s="140"/>
      <c r="G558" s="140"/>
      <c r="H558" s="143" t="s">
        <v>2065</v>
      </c>
      <c r="I558" s="144"/>
      <c r="J558" s="157"/>
      <c r="K558" s="144"/>
    </row>
    <row r="559">
      <c r="A559" s="139" t="s">
        <v>141</v>
      </c>
      <c r="B559" s="140" t="s">
        <v>2880</v>
      </c>
      <c r="C559" s="141" t="s">
        <v>2881</v>
      </c>
      <c r="D559" s="142" t="s">
        <v>2563</v>
      </c>
      <c r="E559" s="140">
        <v>0.5</v>
      </c>
      <c r="F559" s="140"/>
      <c r="G559" s="140"/>
      <c r="H559" s="143" t="s">
        <v>2065</v>
      </c>
      <c r="I559" s="144"/>
      <c r="J559" s="157"/>
      <c r="K559" s="144"/>
    </row>
    <row r="560">
      <c r="A560" s="135" t="s">
        <v>104</v>
      </c>
      <c r="B560" s="136" t="s">
        <v>2042</v>
      </c>
      <c r="C560" s="137" t="s">
        <v>7</v>
      </c>
      <c r="D560" s="137" t="s">
        <v>2043</v>
      </c>
      <c r="E560" s="136" t="s">
        <v>2044</v>
      </c>
      <c r="F560" s="136"/>
      <c r="G560" s="136"/>
      <c r="H560" s="138" t="s">
        <v>2197</v>
      </c>
      <c r="I560" s="117" t="s">
        <v>3212</v>
      </c>
      <c r="J560" s="133" t="s">
        <v>3224</v>
      </c>
      <c r="K560" s="117" t="s">
        <v>3213</v>
      </c>
    </row>
    <row r="561">
      <c r="A561" s="139" t="s">
        <v>104</v>
      </c>
      <c r="B561" s="140" t="s">
        <v>2584</v>
      </c>
      <c r="C561" s="141" t="s">
        <v>2585</v>
      </c>
      <c r="D561" s="144"/>
      <c r="E561" s="140">
        <v>1.43</v>
      </c>
      <c r="F561" s="140"/>
      <c r="G561" s="140"/>
      <c r="H561" s="145" t="s">
        <v>2065</v>
      </c>
      <c r="I561" s="146"/>
      <c r="J561" s="145" t="s">
        <v>2050</v>
      </c>
      <c r="K561" s="146"/>
    </row>
    <row r="562">
      <c r="A562" s="139" t="s">
        <v>104</v>
      </c>
      <c r="B562" s="140" t="s">
        <v>2590</v>
      </c>
      <c r="C562" s="141" t="s">
        <v>2591</v>
      </c>
      <c r="D562" s="144"/>
      <c r="E562" s="140">
        <v>11.35</v>
      </c>
      <c r="F562" s="140"/>
      <c r="G562" s="140"/>
      <c r="H562" s="145" t="s">
        <v>2065</v>
      </c>
      <c r="I562" s="146"/>
      <c r="J562" s="145" t="s">
        <v>2216</v>
      </c>
      <c r="K562" s="146"/>
    </row>
    <row r="563">
      <c r="A563" s="139" t="s">
        <v>104</v>
      </c>
      <c r="B563" s="140" t="s">
        <v>2596</v>
      </c>
      <c r="C563" s="141" t="s">
        <v>2597</v>
      </c>
      <c r="D563" s="144"/>
      <c r="E563" s="140">
        <v>3.88</v>
      </c>
      <c r="F563" s="140"/>
      <c r="G563" s="140"/>
      <c r="H563" s="145" t="s">
        <v>2065</v>
      </c>
      <c r="I563" s="146"/>
      <c r="J563" s="145" t="s">
        <v>2216</v>
      </c>
      <c r="K563" s="146"/>
    </row>
    <row r="564">
      <c r="A564" s="139" t="s">
        <v>104</v>
      </c>
      <c r="B564" s="140" t="s">
        <v>2602</v>
      </c>
      <c r="C564" s="141" t="s">
        <v>2603</v>
      </c>
      <c r="D564" s="144"/>
      <c r="E564" s="147"/>
      <c r="F564" s="147"/>
      <c r="G564" s="147"/>
      <c r="H564" s="145" t="s">
        <v>2065</v>
      </c>
      <c r="I564" s="146"/>
      <c r="J564" s="145" t="s">
        <v>2287</v>
      </c>
      <c r="K564" s="146"/>
    </row>
    <row r="565">
      <c r="A565" s="139" t="s">
        <v>104</v>
      </c>
      <c r="B565" s="140" t="s">
        <v>2609</v>
      </c>
      <c r="C565" s="141" t="s">
        <v>2610</v>
      </c>
      <c r="D565" s="144"/>
      <c r="E565" s="147"/>
      <c r="F565" s="147"/>
      <c r="G565" s="147"/>
      <c r="H565" s="145" t="s">
        <v>2065</v>
      </c>
      <c r="I565" s="146"/>
      <c r="J565" s="145" t="s">
        <v>2287</v>
      </c>
      <c r="K565" s="146"/>
    </row>
    <row r="566">
      <c r="A566" s="139" t="s">
        <v>104</v>
      </c>
      <c r="B566" s="140" t="s">
        <v>2615</v>
      </c>
      <c r="C566" s="141" t="s">
        <v>2616</v>
      </c>
      <c r="D566" s="144"/>
      <c r="E566" s="140">
        <v>1.5</v>
      </c>
      <c r="F566" s="140"/>
      <c r="G566" s="140"/>
      <c r="H566" s="145" t="s">
        <v>2065</v>
      </c>
      <c r="I566" s="146"/>
      <c r="J566" s="145" t="s">
        <v>2110</v>
      </c>
      <c r="K566" s="146"/>
    </row>
    <row r="567">
      <c r="A567" s="139" t="s">
        <v>104</v>
      </c>
      <c r="B567" s="140" t="s">
        <v>2621</v>
      </c>
      <c r="C567" s="141" t="s">
        <v>2622</v>
      </c>
      <c r="D567" s="144"/>
      <c r="E567" s="140">
        <v>0.25</v>
      </c>
      <c r="F567" s="140"/>
      <c r="G567" s="140"/>
      <c r="H567" s="145" t="s">
        <v>2065</v>
      </c>
      <c r="I567" s="146"/>
      <c r="J567" s="145" t="s">
        <v>2110</v>
      </c>
      <c r="K567" s="146"/>
    </row>
    <row r="568">
      <c r="A568" s="139" t="s">
        <v>104</v>
      </c>
      <c r="B568" s="140" t="s">
        <v>2627</v>
      </c>
      <c r="C568" s="141" t="s">
        <v>2628</v>
      </c>
      <c r="D568" s="144"/>
      <c r="E568" s="140">
        <v>0.3</v>
      </c>
      <c r="F568" s="140"/>
      <c r="G568" s="140"/>
      <c r="H568" s="145" t="s">
        <v>2065</v>
      </c>
      <c r="I568" s="146"/>
      <c r="J568" s="145" t="s">
        <v>2110</v>
      </c>
      <c r="K568" s="146"/>
    </row>
    <row r="569">
      <c r="A569" s="139" t="s">
        <v>104</v>
      </c>
      <c r="B569" s="140" t="s">
        <v>2634</v>
      </c>
      <c r="C569" s="141" t="s">
        <v>2635</v>
      </c>
      <c r="D569" s="144"/>
      <c r="E569" s="140">
        <v>0.4</v>
      </c>
      <c r="F569" s="140"/>
      <c r="G569" s="140"/>
      <c r="H569" s="145" t="s">
        <v>2065</v>
      </c>
      <c r="I569" s="146"/>
      <c r="J569" s="145" t="s">
        <v>2110</v>
      </c>
      <c r="K569" s="146"/>
    </row>
    <row r="570">
      <c r="A570" s="139" t="s">
        <v>104</v>
      </c>
      <c r="B570" s="140" t="s">
        <v>2640</v>
      </c>
      <c r="C570" s="141" t="s">
        <v>2641</v>
      </c>
      <c r="D570" s="144"/>
      <c r="E570" s="140">
        <v>1.5</v>
      </c>
      <c r="F570" s="140"/>
      <c r="G570" s="140"/>
      <c r="H570" s="145" t="s">
        <v>2065</v>
      </c>
      <c r="I570" s="146"/>
      <c r="J570" s="145" t="s">
        <v>2327</v>
      </c>
      <c r="K570" s="146"/>
    </row>
    <row r="571">
      <c r="A571" s="139" t="s">
        <v>104</v>
      </c>
      <c r="B571" s="140" t="s">
        <v>2646</v>
      </c>
      <c r="C571" s="141" t="s">
        <v>2647</v>
      </c>
      <c r="D571" s="144"/>
      <c r="E571" s="140">
        <v>1.5</v>
      </c>
      <c r="F571" s="140"/>
      <c r="G571" s="140"/>
      <c r="H571" s="145" t="s">
        <v>2065</v>
      </c>
      <c r="I571" s="146"/>
      <c r="J571" s="145" t="s">
        <v>2110</v>
      </c>
      <c r="K571" s="146"/>
    </row>
    <row r="572">
      <c r="A572" s="139" t="s">
        <v>104</v>
      </c>
      <c r="B572" s="140" t="s">
        <v>2653</v>
      </c>
      <c r="C572" s="141" t="s">
        <v>2654</v>
      </c>
      <c r="D572" s="144"/>
      <c r="E572" s="147"/>
      <c r="F572" s="147"/>
      <c r="G572" s="147"/>
      <c r="H572" s="145" t="s">
        <v>2065</v>
      </c>
      <c r="I572" s="146"/>
      <c r="J572" s="145" t="s">
        <v>2216</v>
      </c>
      <c r="K572" s="146"/>
    </row>
    <row r="573">
      <c r="A573" s="139" t="s">
        <v>104</v>
      </c>
      <c r="B573" s="140" t="s">
        <v>2660</v>
      </c>
      <c r="C573" s="141" t="s">
        <v>2661</v>
      </c>
      <c r="D573" s="144"/>
      <c r="E573" s="140">
        <v>0.87</v>
      </c>
      <c r="F573" s="140"/>
      <c r="G573" s="140"/>
      <c r="H573" s="145" t="s">
        <v>2065</v>
      </c>
      <c r="I573" s="146"/>
      <c r="J573" s="145" t="s">
        <v>2216</v>
      </c>
      <c r="K573" s="146"/>
    </row>
    <row r="574">
      <c r="A574" s="139" t="s">
        <v>104</v>
      </c>
      <c r="B574" s="140" t="s">
        <v>2666</v>
      </c>
      <c r="C574" s="141" t="s">
        <v>2667</v>
      </c>
      <c r="D574" s="144"/>
      <c r="E574" s="140">
        <v>9.0</v>
      </c>
      <c r="F574" s="140"/>
      <c r="G574" s="140"/>
      <c r="H574" s="145" t="s">
        <v>2065</v>
      </c>
      <c r="I574" s="146"/>
      <c r="J574" s="145" t="s">
        <v>2216</v>
      </c>
      <c r="K574" s="146"/>
    </row>
    <row r="575">
      <c r="A575" s="139" t="s">
        <v>104</v>
      </c>
      <c r="B575" s="140" t="s">
        <v>2673</v>
      </c>
      <c r="C575" s="141" t="s">
        <v>2674</v>
      </c>
      <c r="D575" s="144"/>
      <c r="E575" s="140">
        <v>16.0</v>
      </c>
      <c r="F575" s="140"/>
      <c r="G575" s="140"/>
      <c r="H575" s="145" t="s">
        <v>2065</v>
      </c>
      <c r="I575" s="146"/>
      <c r="J575" s="145" t="s">
        <v>2216</v>
      </c>
      <c r="K575" s="146"/>
    </row>
    <row r="576">
      <c r="A576" s="139" t="s">
        <v>104</v>
      </c>
      <c r="B576" s="140" t="s">
        <v>2679</v>
      </c>
      <c r="C576" s="141" t="s">
        <v>2680</v>
      </c>
      <c r="D576" s="144"/>
      <c r="E576" s="140">
        <v>4.0</v>
      </c>
      <c r="F576" s="140"/>
      <c r="G576" s="140"/>
      <c r="H576" s="145" t="s">
        <v>2065</v>
      </c>
      <c r="I576" s="146"/>
      <c r="J576" s="145" t="s">
        <v>2216</v>
      </c>
      <c r="K576" s="146"/>
    </row>
    <row r="577">
      <c r="A577" s="139" t="s">
        <v>104</v>
      </c>
      <c r="B577" s="140" t="s">
        <v>2685</v>
      </c>
      <c r="C577" s="141" t="s">
        <v>2686</v>
      </c>
      <c r="D577" s="142" t="s">
        <v>2652</v>
      </c>
      <c r="E577" s="140">
        <v>0.16</v>
      </c>
      <c r="F577" s="140"/>
      <c r="G577" s="140"/>
      <c r="H577" s="145" t="s">
        <v>2065</v>
      </c>
      <c r="I577" s="146"/>
      <c r="J577" s="145" t="s">
        <v>2110</v>
      </c>
      <c r="K577" s="146"/>
    </row>
    <row r="578">
      <c r="A578" s="135" t="s">
        <v>9</v>
      </c>
      <c r="B578" s="136" t="s">
        <v>2042</v>
      </c>
      <c r="C578" s="137" t="s">
        <v>7</v>
      </c>
      <c r="D578" s="137" t="s">
        <v>2043</v>
      </c>
      <c r="E578" s="136" t="s">
        <v>2044</v>
      </c>
      <c r="F578" s="136"/>
      <c r="G578" s="136"/>
      <c r="H578" s="138" t="s">
        <v>2197</v>
      </c>
      <c r="I578" s="117" t="s">
        <v>3212</v>
      </c>
      <c r="J578" s="133" t="s">
        <v>3224</v>
      </c>
      <c r="K578" s="117" t="s">
        <v>3213</v>
      </c>
    </row>
    <row r="579">
      <c r="A579" s="139" t="s">
        <v>9</v>
      </c>
      <c r="B579" s="140" t="s">
        <v>2046</v>
      </c>
      <c r="C579" s="141" t="s">
        <v>2047</v>
      </c>
      <c r="D579" s="144"/>
      <c r="E579" s="140">
        <v>0.001</v>
      </c>
      <c r="F579" s="140"/>
      <c r="G579" s="140"/>
      <c r="H579" s="157"/>
      <c r="I579" s="144"/>
      <c r="J579" s="143" t="s">
        <v>2287</v>
      </c>
      <c r="K579" s="144"/>
    </row>
    <row r="580">
      <c r="A580" s="139" t="s">
        <v>9</v>
      </c>
      <c r="B580" s="140" t="s">
        <v>2052</v>
      </c>
      <c r="C580" s="141" t="s">
        <v>2053</v>
      </c>
      <c r="D580" s="144"/>
      <c r="E580" s="140">
        <v>0.005</v>
      </c>
      <c r="F580" s="140"/>
      <c r="G580" s="140"/>
      <c r="H580" s="157"/>
      <c r="I580" s="144"/>
      <c r="J580" s="143" t="s">
        <v>2287</v>
      </c>
      <c r="K580" s="144"/>
    </row>
    <row r="581">
      <c r="A581" s="139" t="s">
        <v>9</v>
      </c>
      <c r="B581" s="140" t="s">
        <v>2060</v>
      </c>
      <c r="C581" s="141" t="s">
        <v>2061</v>
      </c>
      <c r="D581" s="144"/>
      <c r="E581" s="140" t="s">
        <v>2062</v>
      </c>
      <c r="F581" s="140"/>
      <c r="G581" s="140"/>
      <c r="H581" s="157"/>
      <c r="I581" s="144"/>
      <c r="J581" s="143" t="s">
        <v>2287</v>
      </c>
      <c r="K581" s="144"/>
    </row>
    <row r="582">
      <c r="A582" s="139" t="s">
        <v>9</v>
      </c>
      <c r="B582" s="140" t="s">
        <v>2060</v>
      </c>
      <c r="C582" s="141" t="s">
        <v>2069</v>
      </c>
      <c r="D582" s="144"/>
      <c r="E582" s="140" t="s">
        <v>2070</v>
      </c>
      <c r="F582" s="140"/>
      <c r="G582" s="140"/>
      <c r="H582" s="157"/>
      <c r="I582" s="144"/>
      <c r="J582" s="157"/>
      <c r="K582" s="144"/>
    </row>
    <row r="583">
      <c r="A583" s="139" t="s">
        <v>9</v>
      </c>
      <c r="B583" s="140" t="s">
        <v>2060</v>
      </c>
      <c r="C583" s="141" t="s">
        <v>2076</v>
      </c>
      <c r="D583" s="144"/>
      <c r="E583" s="140" t="s">
        <v>2070</v>
      </c>
      <c r="F583" s="140"/>
      <c r="G583" s="140"/>
      <c r="H583" s="157"/>
      <c r="I583" s="144"/>
      <c r="J583" s="157"/>
      <c r="K583" s="144"/>
    </row>
    <row r="584">
      <c r="A584" s="139" t="s">
        <v>9</v>
      </c>
      <c r="B584" s="140" t="s">
        <v>2060</v>
      </c>
      <c r="C584" s="141" t="s">
        <v>2083</v>
      </c>
      <c r="D584" s="144"/>
      <c r="E584" s="140" t="s">
        <v>2070</v>
      </c>
      <c r="F584" s="140"/>
      <c r="G584" s="140"/>
      <c r="H584" s="157"/>
      <c r="I584" s="144"/>
      <c r="J584" s="157"/>
      <c r="K584" s="144"/>
    </row>
    <row r="585">
      <c r="A585" s="139" t="s">
        <v>9</v>
      </c>
      <c r="B585" s="140" t="s">
        <v>2089</v>
      </c>
      <c r="C585" s="141" t="s">
        <v>2090</v>
      </c>
      <c r="D585" s="144"/>
      <c r="E585" s="147"/>
      <c r="F585" s="147"/>
      <c r="G585" s="147"/>
      <c r="H585" s="157"/>
      <c r="I585" s="144"/>
      <c r="J585" s="157"/>
      <c r="K585" s="144"/>
    </row>
    <row r="586">
      <c r="A586" s="139" t="s">
        <v>9</v>
      </c>
      <c r="B586" s="140" t="s">
        <v>2096</v>
      </c>
      <c r="C586" s="141" t="s">
        <v>2097</v>
      </c>
      <c r="D586" s="144"/>
      <c r="E586" s="147"/>
      <c r="F586" s="147"/>
      <c r="G586" s="147"/>
      <c r="H586" s="157"/>
      <c r="I586" s="144"/>
      <c r="J586" s="157"/>
      <c r="K586" s="144"/>
    </row>
    <row r="587">
      <c r="A587" s="139" t="s">
        <v>9</v>
      </c>
      <c r="B587" s="140" t="s">
        <v>2104</v>
      </c>
      <c r="C587" s="141" t="s">
        <v>2105</v>
      </c>
      <c r="D587" s="144"/>
      <c r="E587" s="147"/>
      <c r="F587" s="147"/>
      <c r="G587" s="147"/>
      <c r="H587" s="157"/>
      <c r="I587" s="144"/>
      <c r="J587" s="157"/>
      <c r="K587" s="144"/>
    </row>
    <row r="588">
      <c r="A588" s="139" t="s">
        <v>9</v>
      </c>
      <c r="B588" s="140" t="s">
        <v>2111</v>
      </c>
      <c r="C588" s="141" t="s">
        <v>2112</v>
      </c>
      <c r="D588" s="144"/>
      <c r="E588" s="140" t="s">
        <v>2113</v>
      </c>
      <c r="F588" s="140"/>
      <c r="G588" s="140"/>
      <c r="H588" s="157"/>
      <c r="I588" s="144"/>
      <c r="J588" s="143" t="s">
        <v>2287</v>
      </c>
      <c r="K588" s="144"/>
    </row>
    <row r="589">
      <c r="A589" s="139" t="s">
        <v>9</v>
      </c>
      <c r="B589" s="140" t="s">
        <v>2114</v>
      </c>
      <c r="C589" s="141" t="s">
        <v>2115</v>
      </c>
      <c r="D589" s="142" t="s">
        <v>2116</v>
      </c>
      <c r="E589" s="147"/>
      <c r="F589" s="147"/>
      <c r="G589" s="147"/>
      <c r="H589" s="157"/>
      <c r="I589" s="144"/>
      <c r="J589" s="157"/>
      <c r="K589" s="144"/>
    </row>
    <row r="590">
      <c r="A590" s="139" t="s">
        <v>9</v>
      </c>
      <c r="B590" s="140" t="s">
        <v>2118</v>
      </c>
      <c r="C590" s="141" t="s">
        <v>2119</v>
      </c>
      <c r="D590" s="142" t="s">
        <v>2120</v>
      </c>
      <c r="E590" s="147"/>
      <c r="F590" s="147"/>
      <c r="G590" s="147"/>
      <c r="H590" s="157"/>
      <c r="I590" s="144"/>
      <c r="J590" s="157"/>
      <c r="K590" s="144"/>
    </row>
    <row r="591">
      <c r="A591" s="139" t="s">
        <v>9</v>
      </c>
      <c r="B591" s="140" t="s">
        <v>2122</v>
      </c>
      <c r="C591" s="141" t="s">
        <v>2123</v>
      </c>
      <c r="D591" s="144"/>
      <c r="E591" s="147"/>
      <c r="F591" s="147"/>
      <c r="G591" s="147"/>
      <c r="H591" s="157"/>
      <c r="I591" s="144"/>
      <c r="J591" s="157"/>
      <c r="K591" s="144"/>
    </row>
    <row r="592">
      <c r="A592" s="139" t="s">
        <v>9</v>
      </c>
      <c r="B592" s="140" t="s">
        <v>2124</v>
      </c>
      <c r="C592" s="141" t="s">
        <v>2125</v>
      </c>
      <c r="D592" s="142" t="s">
        <v>2116</v>
      </c>
      <c r="E592" s="147"/>
      <c r="F592" s="147"/>
      <c r="G592" s="147"/>
      <c r="H592" s="157"/>
      <c r="I592" s="144"/>
      <c r="J592" s="157"/>
      <c r="K592" s="144"/>
    </row>
    <row r="593">
      <c r="A593" s="139" t="s">
        <v>9</v>
      </c>
      <c r="B593" s="140" t="s">
        <v>2126</v>
      </c>
      <c r="C593" s="141" t="s">
        <v>2127</v>
      </c>
      <c r="D593" s="142" t="s">
        <v>2116</v>
      </c>
      <c r="E593" s="147"/>
      <c r="F593" s="147"/>
      <c r="G593" s="147"/>
      <c r="H593" s="157"/>
      <c r="I593" s="144"/>
      <c r="J593" s="157"/>
      <c r="K593" s="144"/>
    </row>
    <row r="594">
      <c r="A594" s="139" t="s">
        <v>9</v>
      </c>
      <c r="B594" s="140" t="s">
        <v>2128</v>
      </c>
      <c r="C594" s="141" t="s">
        <v>2129</v>
      </c>
      <c r="D594" s="144"/>
      <c r="E594" s="147"/>
      <c r="F594" s="147"/>
      <c r="G594" s="147"/>
      <c r="H594" s="157"/>
      <c r="I594" s="144"/>
      <c r="J594" s="157"/>
      <c r="K594" s="144"/>
    </row>
    <row r="595">
      <c r="A595" s="139" t="s">
        <v>9</v>
      </c>
      <c r="B595" s="140" t="s">
        <v>2128</v>
      </c>
      <c r="C595" s="141" t="s">
        <v>2130</v>
      </c>
      <c r="D595" s="144"/>
      <c r="E595" s="140" t="s">
        <v>2062</v>
      </c>
      <c r="F595" s="140"/>
      <c r="G595" s="140"/>
      <c r="H595" s="157"/>
      <c r="I595" s="144"/>
      <c r="J595" s="157"/>
      <c r="K595" s="144"/>
    </row>
    <row r="596">
      <c r="A596" s="139" t="s">
        <v>9</v>
      </c>
      <c r="B596" s="140" t="s">
        <v>2131</v>
      </c>
      <c r="C596" s="141" t="s">
        <v>2132</v>
      </c>
      <c r="D596" s="144"/>
      <c r="E596" s="147"/>
      <c r="F596" s="147"/>
      <c r="G596" s="147"/>
      <c r="H596" s="157"/>
      <c r="I596" s="144"/>
      <c r="J596" s="157"/>
      <c r="K596" s="144"/>
    </row>
    <row r="597">
      <c r="A597" s="139" t="s">
        <v>9</v>
      </c>
      <c r="B597" s="140" t="s">
        <v>2133</v>
      </c>
      <c r="C597" s="141" t="s">
        <v>2134</v>
      </c>
      <c r="D597" s="142" t="s">
        <v>2135</v>
      </c>
      <c r="E597" s="140" t="s">
        <v>2062</v>
      </c>
      <c r="F597" s="140"/>
      <c r="G597" s="140"/>
      <c r="H597" s="157"/>
      <c r="I597" s="144"/>
      <c r="J597" s="157"/>
      <c r="K597" s="144"/>
    </row>
    <row r="598">
      <c r="A598" s="139" t="s">
        <v>9</v>
      </c>
      <c r="B598" s="140" t="s">
        <v>2133</v>
      </c>
      <c r="C598" s="141" t="s">
        <v>2136</v>
      </c>
      <c r="D598" s="142" t="s">
        <v>2135</v>
      </c>
      <c r="E598" s="140" t="s">
        <v>2062</v>
      </c>
      <c r="F598" s="140"/>
      <c r="G598" s="140"/>
      <c r="H598" s="157"/>
      <c r="I598" s="144"/>
      <c r="J598" s="157"/>
      <c r="K598" s="144"/>
    </row>
    <row r="599">
      <c r="A599" s="139" t="s">
        <v>9</v>
      </c>
      <c r="B599" s="140" t="s">
        <v>2133</v>
      </c>
      <c r="C599" s="141" t="s">
        <v>2137</v>
      </c>
      <c r="D599" s="142" t="s">
        <v>2135</v>
      </c>
      <c r="E599" s="147"/>
      <c r="F599" s="147"/>
      <c r="G599" s="147"/>
      <c r="H599" s="157"/>
      <c r="I599" s="144"/>
      <c r="J599" s="157"/>
      <c r="K599" s="144"/>
    </row>
    <row r="600">
      <c r="A600" s="139" t="s">
        <v>9</v>
      </c>
      <c r="B600" s="140" t="s">
        <v>2138</v>
      </c>
      <c r="C600" s="167" t="s">
        <v>2139</v>
      </c>
      <c r="D600" s="142" t="s">
        <v>2140</v>
      </c>
      <c r="E600" s="147"/>
      <c r="F600" s="147"/>
      <c r="G600" s="147"/>
      <c r="H600" s="157"/>
      <c r="I600" s="144"/>
      <c r="J600" s="157"/>
      <c r="K600" s="144"/>
    </row>
    <row r="601">
      <c r="A601" s="139" t="s">
        <v>9</v>
      </c>
      <c r="B601" s="140" t="s">
        <v>2141</v>
      </c>
      <c r="C601" s="141" t="s">
        <v>2142</v>
      </c>
      <c r="D601" s="142" t="s">
        <v>2140</v>
      </c>
      <c r="E601" s="140" t="s">
        <v>2062</v>
      </c>
      <c r="F601" s="140"/>
      <c r="G601" s="140"/>
      <c r="H601" s="157"/>
      <c r="I601" s="144"/>
      <c r="J601" s="157"/>
      <c r="K601" s="144"/>
    </row>
    <row r="602">
      <c r="A602" s="139" t="s">
        <v>9</v>
      </c>
      <c r="B602" s="140" t="s">
        <v>2141</v>
      </c>
      <c r="C602" s="141" t="s">
        <v>2143</v>
      </c>
      <c r="D602" s="142" t="s">
        <v>2140</v>
      </c>
      <c r="E602" s="147"/>
      <c r="F602" s="147"/>
      <c r="G602" s="147"/>
      <c r="H602" s="157"/>
      <c r="I602" s="144"/>
      <c r="J602" s="157"/>
      <c r="K602" s="144"/>
    </row>
    <row r="603">
      <c r="A603" s="139" t="s">
        <v>9</v>
      </c>
      <c r="B603" s="140" t="s">
        <v>2144</v>
      </c>
      <c r="C603" s="141" t="s">
        <v>2145</v>
      </c>
      <c r="D603" s="142" t="s">
        <v>2140</v>
      </c>
      <c r="E603" s="140" t="s">
        <v>2062</v>
      </c>
      <c r="F603" s="140"/>
      <c r="G603" s="140"/>
      <c r="H603" s="157"/>
      <c r="I603" s="144"/>
      <c r="J603" s="157"/>
      <c r="K603" s="144"/>
    </row>
    <row r="604">
      <c r="A604" s="139" t="s">
        <v>9</v>
      </c>
      <c r="B604" s="140" t="s">
        <v>2144</v>
      </c>
      <c r="C604" s="141" t="s">
        <v>2146</v>
      </c>
      <c r="D604" s="142" t="s">
        <v>2140</v>
      </c>
      <c r="E604" s="147"/>
      <c r="F604" s="147"/>
      <c r="G604" s="147"/>
      <c r="H604" s="157"/>
      <c r="I604" s="144"/>
      <c r="J604" s="157"/>
      <c r="K604" s="144"/>
    </row>
    <row r="605">
      <c r="A605" s="139" t="s">
        <v>9</v>
      </c>
      <c r="B605" s="140" t="s">
        <v>2147</v>
      </c>
      <c r="C605" s="141" t="s">
        <v>2148</v>
      </c>
      <c r="D605" s="144"/>
      <c r="E605" s="147"/>
      <c r="F605" s="147"/>
      <c r="G605" s="147"/>
      <c r="H605" s="157"/>
      <c r="I605" s="144"/>
      <c r="J605" s="157"/>
      <c r="K605" s="144"/>
    </row>
    <row r="606">
      <c r="A606" s="139" t="s">
        <v>9</v>
      </c>
      <c r="B606" s="140" t="s">
        <v>2149</v>
      </c>
      <c r="C606" s="141" t="s">
        <v>2150</v>
      </c>
      <c r="D606" s="144"/>
      <c r="E606" s="147"/>
      <c r="F606" s="147"/>
      <c r="G606" s="147"/>
      <c r="H606" s="157"/>
      <c r="I606" s="144"/>
      <c r="J606" s="157"/>
      <c r="K606" s="144"/>
    </row>
    <row r="607">
      <c r="A607" s="139" t="s">
        <v>9</v>
      </c>
      <c r="B607" s="140" t="s">
        <v>2151</v>
      </c>
      <c r="C607" s="141" t="s">
        <v>2152</v>
      </c>
      <c r="D607" s="142" t="s">
        <v>2153</v>
      </c>
      <c r="E607" s="147"/>
      <c r="F607" s="147"/>
      <c r="G607" s="147"/>
      <c r="H607" s="157"/>
      <c r="I607" s="144"/>
      <c r="J607" s="157"/>
      <c r="K607" s="144"/>
    </row>
    <row r="608">
      <c r="A608" s="139" t="s">
        <v>9</v>
      </c>
      <c r="B608" s="140" t="s">
        <v>2154</v>
      </c>
      <c r="C608" s="141" t="s">
        <v>2155</v>
      </c>
      <c r="D608" s="142" t="s">
        <v>2156</v>
      </c>
      <c r="E608" s="147"/>
      <c r="F608" s="147"/>
      <c r="G608" s="147"/>
      <c r="H608" s="157"/>
      <c r="I608" s="144"/>
      <c r="J608" s="157"/>
      <c r="K608" s="144"/>
    </row>
    <row r="609">
      <c r="A609" s="139" t="s">
        <v>9</v>
      </c>
      <c r="B609" s="140" t="s">
        <v>2157</v>
      </c>
      <c r="C609" s="141" t="s">
        <v>2158</v>
      </c>
      <c r="D609" s="144"/>
      <c r="E609" s="147"/>
      <c r="F609" s="147"/>
      <c r="G609" s="147"/>
      <c r="H609" s="157"/>
      <c r="I609" s="144"/>
      <c r="J609" s="157"/>
      <c r="K609" s="144"/>
    </row>
    <row r="610">
      <c r="A610" s="139" t="s">
        <v>9</v>
      </c>
      <c r="B610" s="140" t="s">
        <v>2159</v>
      </c>
      <c r="C610" s="141" t="s">
        <v>2160</v>
      </c>
      <c r="D610" s="144"/>
      <c r="E610" s="147"/>
      <c r="F610" s="147"/>
      <c r="G610" s="147"/>
      <c r="H610" s="157"/>
      <c r="I610" s="144"/>
      <c r="J610" s="157"/>
      <c r="K610" s="144"/>
    </row>
    <row r="611">
      <c r="A611" s="139" t="s">
        <v>9</v>
      </c>
      <c r="B611" s="140" t="s">
        <v>2161</v>
      </c>
      <c r="C611" s="141" t="s">
        <v>2162</v>
      </c>
      <c r="D611" s="142" t="s">
        <v>2163</v>
      </c>
      <c r="E611" s="147"/>
      <c r="F611" s="147"/>
      <c r="G611" s="147"/>
      <c r="H611" s="157"/>
      <c r="I611" s="144"/>
      <c r="J611" s="157"/>
      <c r="K611" s="144"/>
    </row>
    <row r="612">
      <c r="A612" s="139" t="s">
        <v>9</v>
      </c>
      <c r="B612" s="140" t="s">
        <v>2164</v>
      </c>
      <c r="C612" s="141" t="s">
        <v>2165</v>
      </c>
      <c r="D612" s="144"/>
      <c r="E612" s="147"/>
      <c r="F612" s="147"/>
      <c r="G612" s="147"/>
      <c r="H612" s="157"/>
      <c r="I612" s="144"/>
      <c r="J612" s="157"/>
      <c r="K612" s="144"/>
    </row>
    <row r="613">
      <c r="A613" s="139" t="s">
        <v>9</v>
      </c>
      <c r="B613" s="140" t="s">
        <v>2166</v>
      </c>
      <c r="C613" s="141" t="s">
        <v>2167</v>
      </c>
      <c r="D613" s="144"/>
      <c r="E613" s="147"/>
      <c r="F613" s="147"/>
      <c r="G613" s="147"/>
      <c r="H613" s="157"/>
      <c r="I613" s="144"/>
      <c r="J613" s="157"/>
      <c r="K613" s="144"/>
    </row>
    <row r="614">
      <c r="A614" s="139" t="s">
        <v>9</v>
      </c>
      <c r="B614" s="140" t="s">
        <v>2168</v>
      </c>
      <c r="C614" s="141" t="s">
        <v>2169</v>
      </c>
      <c r="D614" s="144"/>
      <c r="E614" s="147"/>
      <c r="F614" s="147"/>
      <c r="G614" s="147"/>
      <c r="H614" s="157"/>
      <c r="I614" s="144"/>
      <c r="J614" s="157"/>
      <c r="K614" s="144"/>
    </row>
    <row r="615">
      <c r="A615" s="139" t="s">
        <v>9</v>
      </c>
      <c r="B615" s="140" t="s">
        <v>2170</v>
      </c>
      <c r="C615" s="141" t="s">
        <v>3248</v>
      </c>
      <c r="D615" s="142" t="s">
        <v>2172</v>
      </c>
      <c r="E615" s="147"/>
      <c r="F615" s="147"/>
      <c r="G615" s="147"/>
      <c r="H615" s="157"/>
      <c r="I615" s="144"/>
      <c r="J615" s="157"/>
      <c r="K615" s="144"/>
    </row>
    <row r="616">
      <c r="A616" s="139" t="s">
        <v>9</v>
      </c>
      <c r="B616" s="140" t="s">
        <v>2173</v>
      </c>
      <c r="C616" s="141" t="s">
        <v>2174</v>
      </c>
      <c r="D616" s="144"/>
      <c r="E616" s="140" t="s">
        <v>2062</v>
      </c>
      <c r="F616" s="140"/>
      <c r="G616" s="140"/>
      <c r="H616" s="157"/>
      <c r="I616" s="144"/>
      <c r="J616" s="157"/>
      <c r="K616" s="144"/>
    </row>
    <row r="617">
      <c r="A617" s="139" t="s">
        <v>9</v>
      </c>
      <c r="B617" s="140" t="s">
        <v>2175</v>
      </c>
      <c r="C617" s="141" t="s">
        <v>2176</v>
      </c>
      <c r="D617" s="144"/>
      <c r="E617" s="147"/>
      <c r="F617" s="147"/>
      <c r="G617" s="147"/>
      <c r="H617" s="157"/>
      <c r="I617" s="144"/>
      <c r="J617" s="157"/>
      <c r="K617" s="144"/>
    </row>
    <row r="618">
      <c r="A618" s="139" t="s">
        <v>9</v>
      </c>
      <c r="B618" s="140" t="s">
        <v>2177</v>
      </c>
      <c r="C618" s="141" t="s">
        <v>2178</v>
      </c>
      <c r="D618" s="144"/>
      <c r="E618" s="147"/>
      <c r="F618" s="147"/>
      <c r="G618" s="147"/>
      <c r="H618" s="157"/>
      <c r="I618" s="144"/>
      <c r="J618" s="157"/>
      <c r="K618" s="144"/>
    </row>
    <row r="619">
      <c r="A619" s="139" t="s">
        <v>9</v>
      </c>
      <c r="B619" s="140" t="s">
        <v>2179</v>
      </c>
      <c r="C619" s="141" t="s">
        <v>2180</v>
      </c>
      <c r="D619" s="144"/>
      <c r="E619" s="140" t="s">
        <v>2062</v>
      </c>
      <c r="F619" s="140"/>
      <c r="G619" s="140"/>
      <c r="H619" s="157"/>
      <c r="I619" s="144"/>
      <c r="J619" s="157"/>
      <c r="K619" s="144"/>
    </row>
    <row r="620">
      <c r="A620" s="139" t="s">
        <v>9</v>
      </c>
      <c r="B620" s="140" t="s">
        <v>2181</v>
      </c>
      <c r="C620" s="141" t="s">
        <v>2182</v>
      </c>
      <c r="D620" s="144"/>
      <c r="E620" s="140" t="s">
        <v>2062</v>
      </c>
      <c r="F620" s="140"/>
      <c r="G620" s="140"/>
      <c r="H620" s="157"/>
      <c r="I620" s="144"/>
      <c r="J620" s="157"/>
      <c r="K620" s="144"/>
    </row>
    <row r="621">
      <c r="A621" s="139" t="s">
        <v>9</v>
      </c>
      <c r="B621" s="140" t="s">
        <v>2183</v>
      </c>
      <c r="C621" s="141" t="s">
        <v>2184</v>
      </c>
      <c r="D621" s="142" t="s">
        <v>2163</v>
      </c>
      <c r="E621" s="147"/>
      <c r="F621" s="147"/>
      <c r="G621" s="147"/>
      <c r="H621" s="157"/>
      <c r="I621" s="144"/>
      <c r="J621" s="157"/>
      <c r="K621" s="144"/>
    </row>
    <row r="622">
      <c r="A622" s="139" t="s">
        <v>9</v>
      </c>
      <c r="B622" s="140" t="s">
        <v>2185</v>
      </c>
      <c r="C622" s="141" t="s">
        <v>2186</v>
      </c>
      <c r="D622" s="144"/>
      <c r="E622" s="147"/>
      <c r="F622" s="147"/>
      <c r="G622" s="147"/>
      <c r="H622" s="157"/>
      <c r="I622" s="144"/>
      <c r="J622" s="157"/>
      <c r="K622" s="144"/>
    </row>
    <row r="623">
      <c r="A623" s="139" t="s">
        <v>9</v>
      </c>
      <c r="B623" s="140" t="s">
        <v>2187</v>
      </c>
      <c r="C623" s="141" t="s">
        <v>2188</v>
      </c>
      <c r="D623" s="144"/>
      <c r="E623" s="147"/>
      <c r="F623" s="147"/>
      <c r="G623" s="147"/>
      <c r="H623" s="157"/>
      <c r="I623" s="144"/>
      <c r="J623" s="157"/>
      <c r="K623" s="144"/>
    </row>
    <row r="624">
      <c r="A624" s="139" t="s">
        <v>9</v>
      </c>
      <c r="B624" s="140" t="s">
        <v>2189</v>
      </c>
      <c r="C624" s="141" t="s">
        <v>2190</v>
      </c>
      <c r="D624" s="144"/>
      <c r="E624" s="147"/>
      <c r="F624" s="147"/>
      <c r="G624" s="147"/>
      <c r="H624" s="157"/>
      <c r="I624" s="144"/>
      <c r="J624" s="157"/>
      <c r="K624" s="144"/>
    </row>
    <row r="625">
      <c r="A625" s="139" t="s">
        <v>9</v>
      </c>
      <c r="B625" s="140" t="s">
        <v>2191</v>
      </c>
      <c r="C625" s="141" t="s">
        <v>2192</v>
      </c>
      <c r="D625" s="142" t="s">
        <v>2163</v>
      </c>
      <c r="E625" s="140" t="s">
        <v>2062</v>
      </c>
      <c r="F625" s="140"/>
      <c r="G625" s="140"/>
      <c r="H625" s="157"/>
      <c r="I625" s="144"/>
      <c r="J625" s="157"/>
      <c r="K625" s="144"/>
    </row>
    <row r="626">
      <c r="A626" s="139" t="s">
        <v>9</v>
      </c>
      <c r="B626" s="140" t="s">
        <v>2193</v>
      </c>
      <c r="C626" s="141" t="s">
        <v>2194</v>
      </c>
      <c r="D626" s="144"/>
      <c r="E626" s="140" t="s">
        <v>2062</v>
      </c>
      <c r="F626" s="140"/>
      <c r="G626" s="140"/>
      <c r="H626" s="157"/>
      <c r="I626" s="144"/>
      <c r="J626" s="157"/>
      <c r="K626" s="144"/>
    </row>
    <row r="627">
      <c r="A627" s="139" t="s">
        <v>9</v>
      </c>
      <c r="B627" s="140" t="s">
        <v>2195</v>
      </c>
      <c r="C627" s="141" t="s">
        <v>2196</v>
      </c>
      <c r="D627" s="144"/>
      <c r="E627" s="147"/>
      <c r="F627" s="147"/>
      <c r="G627" s="147"/>
      <c r="H627" s="157"/>
      <c r="I627" s="144"/>
      <c r="J627" s="157"/>
      <c r="K627" s="144"/>
    </row>
  </sheetData>
  <conditionalFormatting sqref="A1:G1274 H1:H81 I1:K1274 H83:H1274">
    <cfRule type="containsText" dxfId="0" priority="1" operator="containsText" text="Not implementable">
      <formula>NOT(ISERROR(SEARCH(("Not implementable"),(A1))))</formula>
    </cfRule>
  </conditionalFormatting>
  <conditionalFormatting sqref="A1:G1274 H1:H81 I1:K1274 H83:H1274">
    <cfRule type="cellIs" dxfId="18" priority="2" operator="equal">
      <formula>"Implemented"</formula>
    </cfRule>
  </conditionalFormatting>
  <conditionalFormatting sqref="A1:G1274 H1:H81 I1:K1274 H83:H1274">
    <cfRule type="cellIs" dxfId="19" priority="3" operator="equal">
      <formula>"Not Implemented"</formula>
    </cfRule>
  </conditionalFormatting>
  <conditionalFormatting sqref="A1:G1274 H1:H81 I1:K1274 H83:H1274">
    <cfRule type="cellIs" dxfId="20" priority="4" operator="equal">
      <formula>"width"</formula>
    </cfRule>
  </conditionalFormatting>
  <conditionalFormatting sqref="A1:G1274 H1:H81 I1:K1274 H83:H1274">
    <cfRule type="cellIs" dxfId="20" priority="5" operator="equal">
      <formula>"spacing"</formula>
    </cfRule>
  </conditionalFormatting>
  <conditionalFormatting sqref="A1:G1274 H1:H81 I1:K1274 H83:H1274">
    <cfRule type="cellIs" dxfId="20" priority="6" operator="equal">
      <formula>"area"</formula>
    </cfRule>
  </conditionalFormatting>
  <conditionalFormatting sqref="A1:G1274 H1:H81 I1:K1274 H83:H1274">
    <cfRule type="cellIs" dxfId="20" priority="7" operator="equal">
      <formula>"enclosure"</formula>
    </cfRule>
  </conditionalFormatting>
  <conditionalFormatting sqref="H1:H81 I1:K627 H83:H627">
    <cfRule type="containsBlanks" dxfId="21" priority="8">
      <formula>LEN(TRIM(H1))=0</formula>
    </cfRule>
  </conditionalFormatting>
  <conditionalFormatting sqref="H1:K627">
    <cfRule type="beginsWith" dxfId="19" priority="9" operator="beginsWith" text="**">
      <formula>LEFT((H1),LEN("**"))=("**")</formula>
    </cfRule>
  </conditionalFormatting>
  <conditionalFormatting sqref="H486:H498">
    <cfRule type="notContainsBlanks" dxfId="5" priority="10">
      <formula>LEN(TRIM(H486))&gt;0</formula>
    </cfRule>
  </conditionalFormatting>
  <conditionalFormatting sqref="H1:H627">
    <cfRule type="cellIs" dxfId="20" priority="11" operator="equal">
      <formula>"length"</formula>
    </cfRule>
  </conditionalFormatting>
  <conditionalFormatting sqref="H1:H627">
    <cfRule type="cellIs" dxfId="20" priority="12" operator="equal">
      <formula>"length/width"</formula>
    </cfRule>
  </conditionalFormatting>
  <hyperlinks>
    <hyperlink r:id="rId1" location="id1" ref="C60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5.75"/>
    <col customWidth="1" min="3" max="3" width="18.13"/>
    <col customWidth="1" min="4" max="4" width="62.13"/>
  </cols>
  <sheetData>
    <row r="1">
      <c r="A1" s="23" t="s">
        <v>208</v>
      </c>
      <c r="B1" s="24"/>
      <c r="C1" s="25"/>
      <c r="D1" s="24"/>
    </row>
    <row r="2">
      <c r="A2" s="26" t="s">
        <v>209</v>
      </c>
      <c r="B2" s="27" t="s">
        <v>210</v>
      </c>
      <c r="C2" s="26" t="s">
        <v>211</v>
      </c>
      <c r="D2" s="27" t="s">
        <v>7</v>
      </c>
    </row>
    <row r="3">
      <c r="A3" s="28" t="s">
        <v>212</v>
      </c>
      <c r="B3" s="29" t="s">
        <v>213</v>
      </c>
      <c r="C3" s="28" t="s">
        <v>214</v>
      </c>
      <c r="D3" s="29" t="s">
        <v>215</v>
      </c>
    </row>
    <row r="4">
      <c r="A4" s="28" t="s">
        <v>216</v>
      </c>
      <c r="B4" s="29" t="s">
        <v>217</v>
      </c>
      <c r="C4" s="28" t="s">
        <v>218</v>
      </c>
      <c r="D4" s="29" t="s">
        <v>219</v>
      </c>
    </row>
    <row r="5">
      <c r="A5" s="28" t="s">
        <v>16</v>
      </c>
      <c r="B5" s="29" t="s">
        <v>217</v>
      </c>
      <c r="C5" s="28" t="s">
        <v>220</v>
      </c>
      <c r="D5" s="29" t="s">
        <v>221</v>
      </c>
    </row>
    <row r="6">
      <c r="A6" s="28" t="s">
        <v>12</v>
      </c>
      <c r="B6" s="29" t="s">
        <v>217</v>
      </c>
      <c r="C6" s="28" t="s">
        <v>222</v>
      </c>
      <c r="D6" s="29" t="s">
        <v>223</v>
      </c>
    </row>
    <row r="7">
      <c r="A7" s="28" t="s">
        <v>23</v>
      </c>
      <c r="B7" s="29" t="s">
        <v>217</v>
      </c>
      <c r="C7" s="28" t="s">
        <v>224</v>
      </c>
      <c r="D7" s="29" t="s">
        <v>225</v>
      </c>
    </row>
    <row r="8">
      <c r="A8" s="28" t="s">
        <v>226</v>
      </c>
      <c r="B8" s="29" t="s">
        <v>217</v>
      </c>
      <c r="C8" s="28" t="s">
        <v>227</v>
      </c>
      <c r="D8" s="29" t="s">
        <v>228</v>
      </c>
    </row>
    <row r="9">
      <c r="A9" s="28" t="s">
        <v>33</v>
      </c>
      <c r="B9" s="29" t="s">
        <v>217</v>
      </c>
      <c r="C9" s="28" t="s">
        <v>229</v>
      </c>
      <c r="D9" s="29" t="s">
        <v>230</v>
      </c>
    </row>
    <row r="10">
      <c r="A10" s="28" t="s">
        <v>28</v>
      </c>
      <c r="B10" s="29" t="s">
        <v>217</v>
      </c>
      <c r="C10" s="28" t="s">
        <v>231</v>
      </c>
      <c r="D10" s="29" t="s">
        <v>232</v>
      </c>
    </row>
    <row r="11">
      <c r="A11" s="28" t="s">
        <v>233</v>
      </c>
      <c r="B11" s="29" t="s">
        <v>217</v>
      </c>
      <c r="C11" s="28" t="s">
        <v>234</v>
      </c>
      <c r="D11" s="29" t="s">
        <v>235</v>
      </c>
    </row>
    <row r="12">
      <c r="A12" s="28" t="s">
        <v>157</v>
      </c>
      <c r="B12" s="29" t="s">
        <v>217</v>
      </c>
      <c r="C12" s="28" t="s">
        <v>236</v>
      </c>
      <c r="D12" s="29" t="s">
        <v>237</v>
      </c>
    </row>
    <row r="13">
      <c r="A13" s="28" t="s">
        <v>49</v>
      </c>
      <c r="B13" s="29" t="s">
        <v>217</v>
      </c>
      <c r="C13" s="28" t="s">
        <v>238</v>
      </c>
      <c r="D13" s="29" t="s">
        <v>239</v>
      </c>
    </row>
    <row r="14">
      <c r="A14" s="28" t="s">
        <v>35</v>
      </c>
      <c r="B14" s="29" t="s">
        <v>217</v>
      </c>
      <c r="C14" s="28" t="s">
        <v>240</v>
      </c>
      <c r="D14" s="29" t="s">
        <v>241</v>
      </c>
    </row>
    <row r="15">
      <c r="A15" s="28" t="s">
        <v>54</v>
      </c>
      <c r="B15" s="29" t="s">
        <v>213</v>
      </c>
      <c r="C15" s="28" t="s">
        <v>242</v>
      </c>
      <c r="D15" s="29" t="s">
        <v>55</v>
      </c>
    </row>
    <row r="16">
      <c r="A16" s="28" t="s">
        <v>175</v>
      </c>
      <c r="B16" s="29" t="s">
        <v>217</v>
      </c>
      <c r="C16" s="28" t="s">
        <v>243</v>
      </c>
      <c r="D16" s="29" t="s">
        <v>244</v>
      </c>
    </row>
    <row r="17">
      <c r="A17" s="28" t="s">
        <v>74</v>
      </c>
      <c r="B17" s="29" t="s">
        <v>217</v>
      </c>
      <c r="C17" s="28" t="s">
        <v>245</v>
      </c>
      <c r="D17" s="29" t="s">
        <v>246</v>
      </c>
    </row>
    <row r="18">
      <c r="A18" s="28" t="s">
        <v>79</v>
      </c>
      <c r="B18" s="29" t="s">
        <v>217</v>
      </c>
      <c r="C18" s="28" t="s">
        <v>247</v>
      </c>
      <c r="D18" s="29" t="s">
        <v>248</v>
      </c>
    </row>
    <row r="19">
      <c r="A19" s="28" t="s">
        <v>56</v>
      </c>
      <c r="B19" s="29" t="s">
        <v>217</v>
      </c>
      <c r="C19" s="28" t="s">
        <v>249</v>
      </c>
      <c r="D19" s="29" t="s">
        <v>250</v>
      </c>
    </row>
    <row r="20">
      <c r="A20" s="28" t="s">
        <v>251</v>
      </c>
      <c r="B20" s="29" t="s">
        <v>217</v>
      </c>
      <c r="C20" s="28" t="s">
        <v>252</v>
      </c>
      <c r="D20" s="29" t="s">
        <v>253</v>
      </c>
    </row>
    <row r="21">
      <c r="A21" s="28" t="s">
        <v>69</v>
      </c>
      <c r="B21" s="29" t="s">
        <v>217</v>
      </c>
      <c r="C21" s="28" t="s">
        <v>254</v>
      </c>
      <c r="D21" s="29" t="s">
        <v>255</v>
      </c>
    </row>
    <row r="22">
      <c r="A22" s="28" t="s">
        <v>256</v>
      </c>
      <c r="B22" s="29" t="s">
        <v>217</v>
      </c>
      <c r="C22" s="28" t="s">
        <v>257</v>
      </c>
      <c r="D22" s="29" t="s">
        <v>258</v>
      </c>
    </row>
    <row r="23">
      <c r="A23" s="28" t="s">
        <v>259</v>
      </c>
      <c r="B23" s="29" t="s">
        <v>213</v>
      </c>
      <c r="C23" s="28" t="s">
        <v>260</v>
      </c>
      <c r="D23" s="29" t="s">
        <v>261</v>
      </c>
    </row>
    <row r="24">
      <c r="A24" s="28" t="s">
        <v>92</v>
      </c>
      <c r="B24" s="29" t="s">
        <v>217</v>
      </c>
      <c r="C24" s="28" t="s">
        <v>262</v>
      </c>
      <c r="D24" s="29" t="s">
        <v>263</v>
      </c>
    </row>
    <row r="25">
      <c r="A25" s="28" t="s">
        <v>264</v>
      </c>
      <c r="B25" s="29" t="s">
        <v>213</v>
      </c>
      <c r="C25" s="28" t="s">
        <v>265</v>
      </c>
      <c r="D25" s="29" t="s">
        <v>112</v>
      </c>
    </row>
    <row r="26">
      <c r="A26" s="28" t="s">
        <v>113</v>
      </c>
      <c r="B26" s="29" t="s">
        <v>217</v>
      </c>
      <c r="C26" s="28" t="s">
        <v>266</v>
      </c>
      <c r="D26" s="29" t="s">
        <v>267</v>
      </c>
    </row>
    <row r="27">
      <c r="A27" s="28" t="s">
        <v>268</v>
      </c>
      <c r="B27" s="29" t="s">
        <v>213</v>
      </c>
      <c r="C27" s="28" t="s">
        <v>269</v>
      </c>
      <c r="D27" s="29" t="s">
        <v>119</v>
      </c>
    </row>
    <row r="28">
      <c r="A28" s="28" t="s">
        <v>120</v>
      </c>
      <c r="B28" s="29" t="s">
        <v>217</v>
      </c>
      <c r="C28" s="28" t="s">
        <v>270</v>
      </c>
      <c r="D28" s="29" t="s">
        <v>271</v>
      </c>
    </row>
    <row r="29">
      <c r="A29" s="28" t="s">
        <v>272</v>
      </c>
      <c r="B29" s="29" t="s">
        <v>213</v>
      </c>
      <c r="C29" s="28" t="s">
        <v>273</v>
      </c>
      <c r="D29" s="29" t="s">
        <v>126</v>
      </c>
    </row>
    <row r="30">
      <c r="A30" s="28" t="s">
        <v>127</v>
      </c>
      <c r="B30" s="29" t="s">
        <v>217</v>
      </c>
      <c r="C30" s="28" t="s">
        <v>274</v>
      </c>
      <c r="D30" s="29" t="s">
        <v>275</v>
      </c>
    </row>
    <row r="31">
      <c r="A31" s="28" t="s">
        <v>138</v>
      </c>
      <c r="B31" s="29" t="s">
        <v>213</v>
      </c>
      <c r="C31" s="28" t="s">
        <v>276</v>
      </c>
      <c r="D31" s="29" t="s">
        <v>140</v>
      </c>
    </row>
    <row r="32">
      <c r="A32" s="28" t="s">
        <v>141</v>
      </c>
      <c r="B32" s="29" t="s">
        <v>217</v>
      </c>
      <c r="C32" s="28" t="s">
        <v>277</v>
      </c>
      <c r="D32" s="29" t="s">
        <v>278</v>
      </c>
    </row>
    <row r="33">
      <c r="A33" s="28" t="s">
        <v>145</v>
      </c>
      <c r="B33" s="29" t="s">
        <v>213</v>
      </c>
      <c r="C33" s="28" t="s">
        <v>279</v>
      </c>
      <c r="D33" s="29" t="s">
        <v>147</v>
      </c>
    </row>
    <row r="34">
      <c r="A34" s="28" t="s">
        <v>148</v>
      </c>
      <c r="B34" s="29" t="s">
        <v>213</v>
      </c>
      <c r="C34" s="28" t="s">
        <v>280</v>
      </c>
      <c r="D34" s="29" t="s">
        <v>281</v>
      </c>
    </row>
    <row r="35">
      <c r="A35" s="28" t="s">
        <v>130</v>
      </c>
      <c r="B35" s="29" t="s">
        <v>217</v>
      </c>
      <c r="C35" s="28" t="s">
        <v>282</v>
      </c>
      <c r="D35" s="29" t="s">
        <v>131</v>
      </c>
    </row>
    <row r="36">
      <c r="A36" s="28" t="s">
        <v>95</v>
      </c>
      <c r="B36" s="29" t="s">
        <v>217</v>
      </c>
      <c r="C36" s="28" t="s">
        <v>283</v>
      </c>
      <c r="D36" s="29" t="s">
        <v>284</v>
      </c>
    </row>
    <row r="37">
      <c r="A37" s="28" t="s">
        <v>285</v>
      </c>
      <c r="B37" s="29" t="s">
        <v>217</v>
      </c>
      <c r="C37" s="28" t="s">
        <v>286</v>
      </c>
      <c r="D37" s="29" t="s">
        <v>287</v>
      </c>
    </row>
    <row r="38">
      <c r="A38" s="28" t="s">
        <v>193</v>
      </c>
      <c r="B38" s="29" t="s">
        <v>217</v>
      </c>
      <c r="C38" s="28" t="s">
        <v>288</v>
      </c>
      <c r="D38" s="29" t="s">
        <v>289</v>
      </c>
    </row>
    <row r="39">
      <c r="A39" s="28" t="s">
        <v>195</v>
      </c>
      <c r="B39" s="29" t="s">
        <v>217</v>
      </c>
      <c r="C39" s="28" t="s">
        <v>290</v>
      </c>
      <c r="D39" s="29" t="s">
        <v>291</v>
      </c>
    </row>
    <row r="40">
      <c r="A40" s="28" t="s">
        <v>292</v>
      </c>
      <c r="B40" s="29" t="s">
        <v>217</v>
      </c>
      <c r="C40" s="28" t="s">
        <v>293</v>
      </c>
      <c r="D40" s="29" t="s">
        <v>294</v>
      </c>
    </row>
    <row r="41">
      <c r="A41" s="28" t="s">
        <v>295</v>
      </c>
      <c r="B41" s="29" t="s">
        <v>217</v>
      </c>
      <c r="C41" s="28" t="s">
        <v>296</v>
      </c>
      <c r="D41" s="29" t="s">
        <v>297</v>
      </c>
    </row>
    <row r="42">
      <c r="A42" s="28" t="s">
        <v>298</v>
      </c>
      <c r="B42" s="29" t="s">
        <v>217</v>
      </c>
      <c r="C42" s="28" t="s">
        <v>299</v>
      </c>
      <c r="D42" s="29" t="s">
        <v>300</v>
      </c>
    </row>
    <row r="43">
      <c r="A43" s="28" t="s">
        <v>301</v>
      </c>
      <c r="B43" s="29" t="s">
        <v>217</v>
      </c>
      <c r="C43" s="28" t="s">
        <v>302</v>
      </c>
      <c r="D43" s="29" t="s">
        <v>303</v>
      </c>
    </row>
    <row r="44">
      <c r="A44" s="28" t="s">
        <v>304</v>
      </c>
      <c r="B44" s="29" t="s">
        <v>217</v>
      </c>
      <c r="C44" s="28" t="s">
        <v>305</v>
      </c>
      <c r="D44" s="29" t="s">
        <v>306</v>
      </c>
    </row>
    <row r="45">
      <c r="A45" s="28" t="s">
        <v>40</v>
      </c>
      <c r="B45" s="29" t="s">
        <v>217</v>
      </c>
      <c r="C45" s="28" t="s">
        <v>307</v>
      </c>
      <c r="D45" s="29" t="s">
        <v>308</v>
      </c>
    </row>
    <row r="46">
      <c r="A46" s="28" t="s">
        <v>309</v>
      </c>
      <c r="B46" s="29" t="s">
        <v>217</v>
      </c>
      <c r="C46" s="28" t="s">
        <v>310</v>
      </c>
      <c r="D46" s="29" t="s">
        <v>311</v>
      </c>
    </row>
    <row r="47">
      <c r="A47" s="28" t="s">
        <v>312</v>
      </c>
      <c r="B47" s="29" t="s">
        <v>217</v>
      </c>
      <c r="C47" s="28" t="s">
        <v>313</v>
      </c>
      <c r="D47" s="29" t="s">
        <v>314</v>
      </c>
    </row>
    <row r="48">
      <c r="A48" s="30"/>
      <c r="B48" s="31"/>
      <c r="C48" s="30"/>
      <c r="D48" s="31"/>
    </row>
    <row r="49">
      <c r="A49" s="32" t="s">
        <v>315</v>
      </c>
      <c r="B49" s="29" t="s">
        <v>316</v>
      </c>
      <c r="C49" s="28" t="s">
        <v>317</v>
      </c>
      <c r="D49" s="29" t="s">
        <v>318</v>
      </c>
    </row>
    <row r="50">
      <c r="A50" s="30" t="s">
        <v>319</v>
      </c>
      <c r="B50" s="28" t="s">
        <v>316</v>
      </c>
      <c r="C50" s="28" t="s">
        <v>320</v>
      </c>
      <c r="D50" s="28" t="s">
        <v>321</v>
      </c>
    </row>
    <row r="51">
      <c r="A51" s="28" t="s">
        <v>322</v>
      </c>
      <c r="B51" s="29" t="s">
        <v>316</v>
      </c>
      <c r="C51" s="28" t="s">
        <v>323</v>
      </c>
      <c r="D51" s="29" t="s">
        <v>324</v>
      </c>
    </row>
    <row r="52">
      <c r="A52" s="32" t="s">
        <v>325</v>
      </c>
      <c r="B52" s="29" t="s">
        <v>316</v>
      </c>
      <c r="C52" s="28" t="s">
        <v>326</v>
      </c>
      <c r="D52" s="29" t="s">
        <v>327</v>
      </c>
    </row>
    <row r="53">
      <c r="A53" s="28" t="s">
        <v>328</v>
      </c>
      <c r="B53" s="29" t="s">
        <v>316</v>
      </c>
      <c r="C53" s="28" t="s">
        <v>329</v>
      </c>
      <c r="D53" s="29" t="s">
        <v>330</v>
      </c>
    </row>
    <row r="54">
      <c r="A54" s="32" t="s">
        <v>315</v>
      </c>
      <c r="B54" s="29" t="s">
        <v>316</v>
      </c>
      <c r="C54" s="28" t="s">
        <v>331</v>
      </c>
      <c r="D54" s="29" t="s">
        <v>332</v>
      </c>
    </row>
    <row r="55">
      <c r="A55" s="32" t="s">
        <v>333</v>
      </c>
      <c r="B55" s="29" t="s">
        <v>316</v>
      </c>
      <c r="C55" s="28" t="s">
        <v>334</v>
      </c>
      <c r="D55" s="29" t="s">
        <v>335</v>
      </c>
    </row>
    <row r="56">
      <c r="A56" s="32" t="s">
        <v>336</v>
      </c>
      <c r="B56" s="29" t="s">
        <v>316</v>
      </c>
      <c r="C56" s="28" t="s">
        <v>337</v>
      </c>
      <c r="D56" s="29" t="s">
        <v>338</v>
      </c>
    </row>
    <row r="57">
      <c r="A57" s="28" t="s">
        <v>339</v>
      </c>
      <c r="B57" s="29" t="s">
        <v>316</v>
      </c>
      <c r="C57" s="28" t="s">
        <v>340</v>
      </c>
      <c r="D57" s="29" t="s">
        <v>341</v>
      </c>
    </row>
    <row r="58">
      <c r="A58" s="28" t="s">
        <v>342</v>
      </c>
      <c r="B58" s="29" t="s">
        <v>316</v>
      </c>
      <c r="C58" s="28" t="s">
        <v>343</v>
      </c>
      <c r="D58" s="29" t="s">
        <v>344</v>
      </c>
    </row>
    <row r="59">
      <c r="A59" s="28" t="s">
        <v>345</v>
      </c>
      <c r="B59" s="29" t="s">
        <v>316</v>
      </c>
      <c r="C59" s="28" t="s">
        <v>346</v>
      </c>
      <c r="D59" s="29" t="s">
        <v>347</v>
      </c>
    </row>
    <row r="60">
      <c r="A60" s="28" t="s">
        <v>348</v>
      </c>
      <c r="B60" s="29" t="s">
        <v>316</v>
      </c>
      <c r="C60" s="28" t="s">
        <v>349</v>
      </c>
      <c r="D60" s="29" t="s">
        <v>350</v>
      </c>
    </row>
    <row r="61">
      <c r="A61" s="28" t="s">
        <v>351</v>
      </c>
      <c r="B61" s="29" t="s">
        <v>316</v>
      </c>
      <c r="C61" s="28" t="s">
        <v>352</v>
      </c>
      <c r="D61" s="29" t="s">
        <v>353</v>
      </c>
    </row>
    <row r="62">
      <c r="A62" s="28" t="s">
        <v>354</v>
      </c>
      <c r="B62" s="29" t="s">
        <v>316</v>
      </c>
      <c r="C62" s="28" t="s">
        <v>355</v>
      </c>
      <c r="D62" s="29" t="s">
        <v>356</v>
      </c>
    </row>
    <row r="63">
      <c r="A63" s="28" t="s">
        <v>357</v>
      </c>
      <c r="B63" s="29" t="s">
        <v>316</v>
      </c>
      <c r="C63" s="28" t="s">
        <v>358</v>
      </c>
      <c r="D63" s="29" t="s">
        <v>359</v>
      </c>
    </row>
    <row r="64">
      <c r="A64" s="28" t="s">
        <v>360</v>
      </c>
      <c r="B64" s="29" t="s">
        <v>316</v>
      </c>
      <c r="C64" s="28" t="s">
        <v>361</v>
      </c>
      <c r="D64" s="29" t="s">
        <v>362</v>
      </c>
    </row>
    <row r="65">
      <c r="A65" s="32" t="s">
        <v>363</v>
      </c>
      <c r="B65" s="29" t="s">
        <v>316</v>
      </c>
      <c r="C65" s="28" t="s">
        <v>364</v>
      </c>
      <c r="D65" s="29" t="s">
        <v>365</v>
      </c>
    </row>
    <row r="66">
      <c r="A66" s="28" t="s">
        <v>366</v>
      </c>
      <c r="B66" s="29" t="s">
        <v>316</v>
      </c>
      <c r="C66" s="28" t="s">
        <v>367</v>
      </c>
      <c r="D66" s="29" t="s">
        <v>368</v>
      </c>
    </row>
    <row r="67">
      <c r="A67" s="28" t="s">
        <v>369</v>
      </c>
      <c r="B67" s="29" t="s">
        <v>316</v>
      </c>
      <c r="C67" s="28" t="s">
        <v>370</v>
      </c>
      <c r="D67" s="29" t="s">
        <v>371</v>
      </c>
    </row>
    <row r="68">
      <c r="A68" s="32" t="s">
        <v>372</v>
      </c>
      <c r="B68" s="29" t="s">
        <v>316</v>
      </c>
      <c r="C68" s="28" t="s">
        <v>373</v>
      </c>
      <c r="D68" s="29" t="s">
        <v>374</v>
      </c>
    </row>
    <row r="69">
      <c r="A69" s="32" t="s">
        <v>375</v>
      </c>
      <c r="B69" s="29" t="s">
        <v>316</v>
      </c>
      <c r="C69" s="28" t="s">
        <v>376</v>
      </c>
      <c r="D69" s="29" t="s">
        <v>377</v>
      </c>
    </row>
    <row r="70">
      <c r="A70" s="32" t="s">
        <v>378</v>
      </c>
      <c r="B70" s="29" t="s">
        <v>316</v>
      </c>
      <c r="C70" s="28" t="s">
        <v>379</v>
      </c>
      <c r="D70" s="29" t="s">
        <v>380</v>
      </c>
    </row>
    <row r="71">
      <c r="A71" s="28" t="s">
        <v>381</v>
      </c>
      <c r="B71" s="29" t="s">
        <v>316</v>
      </c>
      <c r="C71" s="28" t="s">
        <v>382</v>
      </c>
      <c r="D71" s="29" t="s">
        <v>383</v>
      </c>
    </row>
    <row r="72">
      <c r="A72" s="28" t="s">
        <v>384</v>
      </c>
      <c r="B72" s="29" t="s">
        <v>316</v>
      </c>
      <c r="C72" s="28" t="s">
        <v>385</v>
      </c>
      <c r="D72" s="29" t="s">
        <v>386</v>
      </c>
    </row>
    <row r="73">
      <c r="A73" s="28" t="s">
        <v>387</v>
      </c>
      <c r="B73" s="29" t="s">
        <v>316</v>
      </c>
      <c r="C73" s="28" t="s">
        <v>388</v>
      </c>
      <c r="D73" s="29" t="s">
        <v>389</v>
      </c>
    </row>
    <row r="74">
      <c r="A74" s="28" t="s">
        <v>390</v>
      </c>
      <c r="B74" s="29" t="s">
        <v>316</v>
      </c>
      <c r="C74" s="28" t="s">
        <v>391</v>
      </c>
      <c r="D74" s="29" t="s">
        <v>392</v>
      </c>
    </row>
    <row r="75">
      <c r="A75" s="28" t="s">
        <v>393</v>
      </c>
      <c r="B75" s="29" t="s">
        <v>316</v>
      </c>
      <c r="C75" s="28" t="s">
        <v>394</v>
      </c>
      <c r="D75" s="29" t="s">
        <v>395</v>
      </c>
    </row>
    <row r="76">
      <c r="A76" s="32" t="s">
        <v>396</v>
      </c>
      <c r="B76" s="29" t="s">
        <v>316</v>
      </c>
      <c r="C76" s="28" t="s">
        <v>397</v>
      </c>
      <c r="D76" s="29" t="s">
        <v>398</v>
      </c>
    </row>
    <row r="77">
      <c r="A77" s="28" t="s">
        <v>399</v>
      </c>
      <c r="B77" s="29" t="s">
        <v>316</v>
      </c>
      <c r="C77" s="28" t="s">
        <v>400</v>
      </c>
      <c r="D77" s="29" t="s">
        <v>401</v>
      </c>
    </row>
    <row r="78">
      <c r="A78" s="32" t="s">
        <v>402</v>
      </c>
      <c r="B78" s="29" t="s">
        <v>316</v>
      </c>
      <c r="C78" s="28" t="s">
        <v>403</v>
      </c>
      <c r="D78" s="29" t="s">
        <v>404</v>
      </c>
    </row>
    <row r="79">
      <c r="A79" s="32" t="s">
        <v>405</v>
      </c>
      <c r="B79" s="29" t="s">
        <v>316</v>
      </c>
      <c r="C79" s="28" t="s">
        <v>406</v>
      </c>
      <c r="D79" s="29" t="s">
        <v>407</v>
      </c>
    </row>
    <row r="80">
      <c r="A80" s="28" t="s">
        <v>408</v>
      </c>
      <c r="B80" s="29" t="s">
        <v>316</v>
      </c>
      <c r="C80" s="28" t="s">
        <v>409</v>
      </c>
      <c r="D80" s="29" t="s">
        <v>410</v>
      </c>
    </row>
    <row r="81">
      <c r="A81" s="32" t="s">
        <v>206</v>
      </c>
      <c r="B81" s="29" t="s">
        <v>316</v>
      </c>
      <c r="C81" s="28" t="s">
        <v>411</v>
      </c>
      <c r="D81" s="29" t="s">
        <v>412</v>
      </c>
    </row>
    <row r="82">
      <c r="A82" s="30"/>
      <c r="B82" s="31"/>
      <c r="C82" s="30"/>
      <c r="D82" s="31"/>
    </row>
    <row r="83">
      <c r="A83" s="28" t="s">
        <v>413</v>
      </c>
      <c r="B83" s="29" t="s">
        <v>414</v>
      </c>
      <c r="C83" s="28" t="s">
        <v>415</v>
      </c>
      <c r="D83" s="31"/>
    </row>
    <row r="84">
      <c r="A84" s="30"/>
      <c r="B84" s="31"/>
      <c r="C84" s="30"/>
      <c r="D84" s="31"/>
    </row>
    <row r="85">
      <c r="A85" s="28" t="s">
        <v>54</v>
      </c>
      <c r="B85" s="29" t="s">
        <v>416</v>
      </c>
      <c r="C85" s="28" t="s">
        <v>417</v>
      </c>
      <c r="D85" s="31"/>
    </row>
    <row r="86">
      <c r="A86" s="28"/>
      <c r="B86" s="29"/>
      <c r="C86" s="28"/>
      <c r="D86" s="29"/>
    </row>
    <row r="87">
      <c r="A87" s="28" t="s">
        <v>54</v>
      </c>
      <c r="B87" s="29" t="s">
        <v>418</v>
      </c>
      <c r="C87" s="28" t="s">
        <v>419</v>
      </c>
      <c r="D87" s="29" t="s">
        <v>420</v>
      </c>
    </row>
    <row r="88">
      <c r="A88" s="28"/>
      <c r="B88" s="29"/>
      <c r="C88" s="28"/>
      <c r="D88" s="31"/>
    </row>
    <row r="89">
      <c r="A89" s="28" t="s">
        <v>54</v>
      </c>
      <c r="B89" s="29" t="s">
        <v>421</v>
      </c>
      <c r="C89" s="28" t="s">
        <v>422</v>
      </c>
      <c r="D89" s="31"/>
    </row>
    <row r="90">
      <c r="A90" s="28" t="s">
        <v>212</v>
      </c>
      <c r="B90" s="29" t="s">
        <v>421</v>
      </c>
      <c r="C90" s="28" t="s">
        <v>423</v>
      </c>
      <c r="D90" s="31"/>
    </row>
    <row r="91">
      <c r="A91" s="28" t="s">
        <v>424</v>
      </c>
      <c r="B91" s="29" t="s">
        <v>421</v>
      </c>
      <c r="C91" s="28" t="s">
        <v>425</v>
      </c>
      <c r="D91" s="31"/>
    </row>
    <row r="92">
      <c r="A92" s="28" t="s">
        <v>259</v>
      </c>
      <c r="B92" s="29" t="s">
        <v>421</v>
      </c>
      <c r="C92" s="28" t="s">
        <v>426</v>
      </c>
      <c r="D92" s="31"/>
    </row>
    <row r="93">
      <c r="A93" s="28"/>
      <c r="B93" s="29"/>
      <c r="C93" s="28"/>
      <c r="D93" s="31"/>
    </row>
    <row r="94">
      <c r="A94" s="28" t="s">
        <v>212</v>
      </c>
      <c r="B94" s="29" t="s">
        <v>427</v>
      </c>
      <c r="C94" s="28" t="s">
        <v>428</v>
      </c>
      <c r="D94" s="31"/>
    </row>
    <row r="95">
      <c r="A95" s="28"/>
      <c r="B95" s="29"/>
      <c r="C95" s="28"/>
      <c r="D95" s="31"/>
    </row>
    <row r="96">
      <c r="A96" s="28" t="s">
        <v>138</v>
      </c>
      <c r="B96" s="29" t="s">
        <v>429</v>
      </c>
      <c r="C96" s="28" t="s">
        <v>430</v>
      </c>
      <c r="D96" s="31"/>
    </row>
    <row r="97">
      <c r="A97" s="28"/>
      <c r="B97" s="29"/>
      <c r="C97" s="28"/>
      <c r="D97" s="29"/>
    </row>
    <row r="98">
      <c r="A98" s="28" t="s">
        <v>295</v>
      </c>
      <c r="B98" s="29" t="s">
        <v>431</v>
      </c>
      <c r="C98" s="28" t="s">
        <v>432</v>
      </c>
      <c r="D98" s="31"/>
    </row>
    <row r="99">
      <c r="A99" s="28" t="s">
        <v>295</v>
      </c>
      <c r="B99" s="29" t="s">
        <v>433</v>
      </c>
      <c r="C99" s="28" t="s">
        <v>434</v>
      </c>
      <c r="D99" s="31"/>
    </row>
    <row r="100">
      <c r="A100" s="28" t="s">
        <v>295</v>
      </c>
      <c r="B100" s="29" t="s">
        <v>435</v>
      </c>
      <c r="C100" s="28" t="s">
        <v>436</v>
      </c>
      <c r="D100" s="31"/>
    </row>
    <row r="101">
      <c r="A101" s="30"/>
      <c r="B101" s="31"/>
      <c r="C101" s="30"/>
      <c r="D101" s="31"/>
    </row>
    <row r="102">
      <c r="A102" s="28" t="s">
        <v>259</v>
      </c>
      <c r="B102" s="29" t="s">
        <v>437</v>
      </c>
      <c r="C102" s="28" t="s">
        <v>438</v>
      </c>
      <c r="D102" s="31"/>
    </row>
    <row r="103">
      <c r="A103" s="28" t="s">
        <v>264</v>
      </c>
      <c r="B103" s="29" t="s">
        <v>437</v>
      </c>
      <c r="C103" s="28" t="s">
        <v>439</v>
      </c>
      <c r="D103" s="31"/>
    </row>
    <row r="104">
      <c r="A104" s="28" t="s">
        <v>268</v>
      </c>
      <c r="B104" s="29" t="s">
        <v>437</v>
      </c>
      <c r="C104" s="28" t="s">
        <v>440</v>
      </c>
      <c r="D104" s="31"/>
    </row>
    <row r="105">
      <c r="A105" s="28" t="s">
        <v>272</v>
      </c>
      <c r="B105" s="29" t="s">
        <v>437</v>
      </c>
      <c r="C105" s="28" t="s">
        <v>441</v>
      </c>
      <c r="D105" s="31"/>
    </row>
    <row r="106">
      <c r="A106" s="28" t="s">
        <v>138</v>
      </c>
      <c r="B106" s="29" t="s">
        <v>437</v>
      </c>
      <c r="C106" s="28" t="s">
        <v>442</v>
      </c>
      <c r="D106" s="31"/>
    </row>
    <row r="107">
      <c r="A107" s="28" t="s">
        <v>145</v>
      </c>
      <c r="B107" s="29" t="s">
        <v>437</v>
      </c>
      <c r="C107" s="28" t="s">
        <v>443</v>
      </c>
      <c r="D107" s="31"/>
    </row>
    <row r="108">
      <c r="A108" s="30"/>
      <c r="B108" s="31"/>
      <c r="C108" s="30"/>
      <c r="D108" s="31"/>
    </row>
    <row r="109">
      <c r="A109" s="28" t="s">
        <v>444</v>
      </c>
      <c r="B109" s="29" t="s">
        <v>445</v>
      </c>
      <c r="C109" s="28" t="s">
        <v>446</v>
      </c>
      <c r="D109" s="31"/>
    </row>
    <row r="110">
      <c r="A110" s="28" t="s">
        <v>212</v>
      </c>
      <c r="B110" s="29" t="s">
        <v>445</v>
      </c>
      <c r="C110" s="28" t="s">
        <v>447</v>
      </c>
      <c r="D110" s="31"/>
    </row>
    <row r="111">
      <c r="A111" s="28" t="s">
        <v>216</v>
      </c>
      <c r="B111" s="29" t="s">
        <v>445</v>
      </c>
      <c r="C111" s="28" t="s">
        <v>448</v>
      </c>
      <c r="D111" s="31"/>
    </row>
    <row r="112">
      <c r="A112" s="28" t="s">
        <v>92</v>
      </c>
      <c r="B112" s="29" t="s">
        <v>445</v>
      </c>
      <c r="C112" s="28" t="s">
        <v>449</v>
      </c>
      <c r="D112" s="31"/>
    </row>
    <row r="113">
      <c r="A113" s="28" t="s">
        <v>54</v>
      </c>
      <c r="B113" s="29" t="s">
        <v>445</v>
      </c>
      <c r="C113" s="28" t="s">
        <v>450</v>
      </c>
      <c r="D113" s="31"/>
    </row>
    <row r="114">
      <c r="A114" s="28" t="s">
        <v>113</v>
      </c>
      <c r="B114" s="29" t="s">
        <v>445</v>
      </c>
      <c r="C114" s="28" t="s">
        <v>451</v>
      </c>
      <c r="D114" s="31"/>
    </row>
    <row r="115">
      <c r="A115" s="28" t="s">
        <v>120</v>
      </c>
      <c r="B115" s="29" t="s">
        <v>445</v>
      </c>
      <c r="C115" s="28" t="s">
        <v>452</v>
      </c>
      <c r="D115" s="31"/>
    </row>
    <row r="116">
      <c r="A116" s="28" t="s">
        <v>127</v>
      </c>
      <c r="B116" s="29" t="s">
        <v>445</v>
      </c>
      <c r="C116" s="28" t="s">
        <v>453</v>
      </c>
      <c r="D116" s="31"/>
    </row>
    <row r="117">
      <c r="A117" s="28" t="s">
        <v>141</v>
      </c>
      <c r="B117" s="29" t="s">
        <v>445</v>
      </c>
      <c r="C117" s="28" t="s">
        <v>454</v>
      </c>
      <c r="D117" s="31"/>
    </row>
    <row r="118">
      <c r="A118" s="30"/>
      <c r="B118" s="31"/>
      <c r="C118" s="30"/>
      <c r="D118" s="31"/>
    </row>
    <row r="119">
      <c r="A119" s="28" t="s">
        <v>259</v>
      </c>
      <c r="B119" s="29" t="s">
        <v>455</v>
      </c>
      <c r="C119" s="28" t="s">
        <v>456</v>
      </c>
      <c r="D119" s="29" t="s">
        <v>420</v>
      </c>
    </row>
    <row r="120">
      <c r="A120" s="28" t="s">
        <v>264</v>
      </c>
      <c r="B120" s="29" t="s">
        <v>455</v>
      </c>
      <c r="C120" s="28" t="s">
        <v>457</v>
      </c>
      <c r="D120" s="29" t="s">
        <v>420</v>
      </c>
    </row>
    <row r="121">
      <c r="A121" s="28" t="s">
        <v>268</v>
      </c>
      <c r="B121" s="29" t="s">
        <v>455</v>
      </c>
      <c r="C121" s="28" t="s">
        <v>458</v>
      </c>
      <c r="D121" s="29" t="s">
        <v>420</v>
      </c>
    </row>
    <row r="122">
      <c r="A122" s="28" t="s">
        <v>272</v>
      </c>
      <c r="B122" s="29" t="s">
        <v>455</v>
      </c>
      <c r="C122" s="28" t="s">
        <v>459</v>
      </c>
      <c r="D122" s="29" t="s">
        <v>420</v>
      </c>
    </row>
    <row r="123">
      <c r="A123" s="28" t="s">
        <v>138</v>
      </c>
      <c r="B123" s="29" t="s">
        <v>455</v>
      </c>
      <c r="C123" s="28" t="s">
        <v>460</v>
      </c>
      <c r="D123" s="29" t="s">
        <v>420</v>
      </c>
    </row>
    <row r="124">
      <c r="A124" s="28" t="s">
        <v>145</v>
      </c>
      <c r="B124" s="29" t="s">
        <v>455</v>
      </c>
      <c r="C124" s="28" t="s">
        <v>461</v>
      </c>
      <c r="D124" s="29" t="s">
        <v>420</v>
      </c>
    </row>
    <row r="125">
      <c r="A125" s="28" t="s">
        <v>54</v>
      </c>
      <c r="B125" s="29" t="s">
        <v>455</v>
      </c>
      <c r="C125" s="28" t="s">
        <v>462</v>
      </c>
      <c r="D125" s="29" t="s">
        <v>420</v>
      </c>
    </row>
    <row r="126">
      <c r="A126" s="28" t="s">
        <v>212</v>
      </c>
      <c r="B126" s="29" t="s">
        <v>455</v>
      </c>
      <c r="C126" s="28" t="s">
        <v>463</v>
      </c>
      <c r="D126" s="29" t="s">
        <v>420</v>
      </c>
    </row>
    <row r="127">
      <c r="A127" s="28" t="s">
        <v>424</v>
      </c>
      <c r="B127" s="29" t="s">
        <v>455</v>
      </c>
      <c r="C127" s="28" t="s">
        <v>464</v>
      </c>
      <c r="D127" s="29" t="s">
        <v>465</v>
      </c>
    </row>
    <row r="128">
      <c r="A128" s="28" t="s">
        <v>466</v>
      </c>
      <c r="B128" s="29" t="s">
        <v>455</v>
      </c>
      <c r="C128" s="28" t="s">
        <v>467</v>
      </c>
      <c r="D128" s="29" t="s">
        <v>420</v>
      </c>
    </row>
    <row r="129">
      <c r="A129" s="28" t="s">
        <v>148</v>
      </c>
      <c r="B129" s="29" t="s">
        <v>455</v>
      </c>
      <c r="C129" s="28" t="s">
        <v>468</v>
      </c>
      <c r="D129" s="29" t="s">
        <v>420</v>
      </c>
    </row>
    <row r="130">
      <c r="A130" s="28" t="s">
        <v>216</v>
      </c>
      <c r="B130" s="29" t="s">
        <v>455</v>
      </c>
      <c r="C130" s="28" t="s">
        <v>469</v>
      </c>
      <c r="D130" s="31"/>
    </row>
    <row r="131">
      <c r="A131" s="28" t="s">
        <v>16</v>
      </c>
      <c r="B131" s="29" t="s">
        <v>455</v>
      </c>
      <c r="C131" s="28" t="s">
        <v>470</v>
      </c>
      <c r="D131" s="31"/>
    </row>
    <row r="132">
      <c r="A132" s="28" t="s">
        <v>295</v>
      </c>
      <c r="B132" s="29" t="s">
        <v>455</v>
      </c>
      <c r="C132" s="28" t="s">
        <v>471</v>
      </c>
      <c r="D132" s="31"/>
    </row>
    <row r="133">
      <c r="A133" s="28"/>
      <c r="B133" s="29"/>
      <c r="C133" s="28"/>
      <c r="D133" s="29"/>
    </row>
    <row r="134">
      <c r="A134" s="28" t="s">
        <v>472</v>
      </c>
      <c r="B134" s="29" t="s">
        <v>455</v>
      </c>
      <c r="C134" s="28" t="s">
        <v>473</v>
      </c>
      <c r="D134" s="29" t="s">
        <v>420</v>
      </c>
    </row>
    <row r="135">
      <c r="A135" s="28"/>
      <c r="B135" s="29"/>
      <c r="C135" s="28"/>
      <c r="D135" s="29"/>
    </row>
    <row r="136">
      <c r="A136" s="28" t="s">
        <v>259</v>
      </c>
      <c r="B136" s="29" t="s">
        <v>474</v>
      </c>
      <c r="C136" s="28" t="s">
        <v>475</v>
      </c>
      <c r="D136" s="29" t="s">
        <v>420</v>
      </c>
    </row>
    <row r="137">
      <c r="A137" s="29" t="s">
        <v>264</v>
      </c>
      <c r="B137" s="29" t="s">
        <v>474</v>
      </c>
      <c r="C137" s="28" t="s">
        <v>476</v>
      </c>
      <c r="D137" s="29" t="s">
        <v>420</v>
      </c>
    </row>
    <row r="138">
      <c r="A138" s="28" t="s">
        <v>268</v>
      </c>
      <c r="B138" s="29" t="s">
        <v>474</v>
      </c>
      <c r="C138" s="28" t="s">
        <v>477</v>
      </c>
      <c r="D138" s="29" t="s">
        <v>420</v>
      </c>
    </row>
    <row r="139">
      <c r="A139" s="28" t="s">
        <v>272</v>
      </c>
      <c r="B139" s="29" t="s">
        <v>474</v>
      </c>
      <c r="C139" s="28" t="s">
        <v>478</v>
      </c>
      <c r="D139" s="29" t="s">
        <v>420</v>
      </c>
    </row>
    <row r="140">
      <c r="A140" s="28" t="s">
        <v>138</v>
      </c>
      <c r="B140" s="29" t="s">
        <v>474</v>
      </c>
      <c r="C140" s="28" t="s">
        <v>479</v>
      </c>
      <c r="D140" s="29" t="s">
        <v>420</v>
      </c>
    </row>
    <row r="141">
      <c r="A141" s="28" t="s">
        <v>145</v>
      </c>
      <c r="B141" s="29" t="s">
        <v>474</v>
      </c>
      <c r="C141" s="28" t="s">
        <v>480</v>
      </c>
      <c r="D141" s="29" t="s">
        <v>420</v>
      </c>
    </row>
    <row r="142">
      <c r="A142" s="28" t="s">
        <v>54</v>
      </c>
      <c r="B142" s="29" t="s">
        <v>474</v>
      </c>
      <c r="C142" s="28" t="s">
        <v>481</v>
      </c>
      <c r="D142" s="29" t="s">
        <v>420</v>
      </c>
    </row>
    <row r="143">
      <c r="A143" s="28" t="s">
        <v>212</v>
      </c>
      <c r="B143" s="29" t="s">
        <v>474</v>
      </c>
      <c r="C143" s="28" t="s">
        <v>482</v>
      </c>
      <c r="D143" s="29" t="s">
        <v>420</v>
      </c>
    </row>
    <row r="144">
      <c r="A144" s="30"/>
      <c r="B144" s="31"/>
      <c r="C144" s="30"/>
      <c r="D144" s="31"/>
    </row>
    <row r="145">
      <c r="A145" s="28" t="s">
        <v>259</v>
      </c>
      <c r="B145" s="29" t="s">
        <v>483</v>
      </c>
      <c r="C145" s="28" t="s">
        <v>484</v>
      </c>
      <c r="D145" s="29" t="s">
        <v>485</v>
      </c>
    </row>
    <row r="146">
      <c r="A146" s="28" t="s">
        <v>264</v>
      </c>
      <c r="B146" s="29" t="s">
        <v>483</v>
      </c>
      <c r="C146" s="28" t="s">
        <v>486</v>
      </c>
      <c r="D146" s="29" t="s">
        <v>485</v>
      </c>
    </row>
    <row r="147">
      <c r="A147" s="28" t="s">
        <v>268</v>
      </c>
      <c r="B147" s="29" t="s">
        <v>483</v>
      </c>
      <c r="C147" s="28" t="s">
        <v>487</v>
      </c>
      <c r="D147" s="29" t="s">
        <v>485</v>
      </c>
    </row>
    <row r="148">
      <c r="A148" s="28" t="s">
        <v>272</v>
      </c>
      <c r="B148" s="29" t="s">
        <v>483</v>
      </c>
      <c r="C148" s="28" t="s">
        <v>488</v>
      </c>
      <c r="D148" s="29" t="s">
        <v>485</v>
      </c>
    </row>
    <row r="149">
      <c r="A149" s="28" t="s">
        <v>138</v>
      </c>
      <c r="B149" s="29" t="s">
        <v>483</v>
      </c>
      <c r="C149" s="28" t="s">
        <v>489</v>
      </c>
      <c r="D149" s="29" t="s">
        <v>485</v>
      </c>
    </row>
    <row r="150">
      <c r="A150" s="28" t="s">
        <v>145</v>
      </c>
      <c r="B150" s="29" t="s">
        <v>483</v>
      </c>
      <c r="C150" s="28" t="s">
        <v>490</v>
      </c>
      <c r="D150" s="29" t="s">
        <v>485</v>
      </c>
    </row>
    <row r="151">
      <c r="A151" s="28" t="s">
        <v>54</v>
      </c>
      <c r="B151" s="29" t="s">
        <v>483</v>
      </c>
      <c r="C151" s="28" t="s">
        <v>491</v>
      </c>
      <c r="D151" s="29" t="s">
        <v>485</v>
      </c>
    </row>
    <row r="152">
      <c r="A152" s="28" t="s">
        <v>212</v>
      </c>
      <c r="B152" s="29" t="s">
        <v>483</v>
      </c>
      <c r="C152" s="28" t="s">
        <v>492</v>
      </c>
      <c r="D152" s="29" t="s">
        <v>485</v>
      </c>
    </row>
    <row r="153">
      <c r="A153" s="28" t="s">
        <v>16</v>
      </c>
      <c r="B153" s="29" t="s">
        <v>483</v>
      </c>
      <c r="C153" s="28" t="s">
        <v>493</v>
      </c>
      <c r="D153" s="29" t="s">
        <v>420</v>
      </c>
    </row>
    <row r="154">
      <c r="A154" s="28" t="s">
        <v>148</v>
      </c>
      <c r="B154" s="29" t="s">
        <v>483</v>
      </c>
      <c r="C154" s="28" t="s">
        <v>494</v>
      </c>
      <c r="D154" s="29" t="s">
        <v>485</v>
      </c>
    </row>
    <row r="155">
      <c r="A155" s="28" t="s">
        <v>424</v>
      </c>
      <c r="B155" s="29" t="s">
        <v>483</v>
      </c>
      <c r="C155" s="28" t="s">
        <v>495</v>
      </c>
      <c r="D155" s="29" t="s">
        <v>485</v>
      </c>
    </row>
    <row r="156">
      <c r="A156" s="28" t="s">
        <v>466</v>
      </c>
      <c r="B156" s="29" t="s">
        <v>483</v>
      </c>
      <c r="C156" s="28" t="s">
        <v>496</v>
      </c>
      <c r="D156" s="29" t="s">
        <v>485</v>
      </c>
    </row>
    <row r="157">
      <c r="A157" s="30"/>
      <c r="B157" s="31"/>
      <c r="C157" s="30"/>
      <c r="D157" s="31"/>
    </row>
    <row r="158">
      <c r="A158" s="28" t="s">
        <v>16</v>
      </c>
      <c r="B158" s="29" t="s">
        <v>483</v>
      </c>
      <c r="C158" s="28" t="s">
        <v>497</v>
      </c>
      <c r="D158" s="29" t="s">
        <v>420</v>
      </c>
    </row>
    <row r="159">
      <c r="A159" s="28" t="s">
        <v>54</v>
      </c>
      <c r="B159" s="29" t="s">
        <v>483</v>
      </c>
      <c r="C159" s="28" t="s">
        <v>498</v>
      </c>
      <c r="D159" s="29" t="s">
        <v>420</v>
      </c>
    </row>
    <row r="160">
      <c r="A160" s="28" t="s">
        <v>259</v>
      </c>
      <c r="B160" s="29" t="s">
        <v>483</v>
      </c>
      <c r="C160" s="28" t="s">
        <v>499</v>
      </c>
      <c r="D160" s="29" t="s">
        <v>420</v>
      </c>
    </row>
    <row r="161">
      <c r="A161" s="28" t="s">
        <v>264</v>
      </c>
      <c r="B161" s="29" t="s">
        <v>483</v>
      </c>
      <c r="C161" s="28" t="s">
        <v>500</v>
      </c>
      <c r="D161" s="29" t="s">
        <v>420</v>
      </c>
    </row>
    <row r="162">
      <c r="A162" s="28" t="s">
        <v>268</v>
      </c>
      <c r="B162" s="29" t="s">
        <v>483</v>
      </c>
      <c r="C162" s="28" t="s">
        <v>501</v>
      </c>
      <c r="D162" s="29" t="s">
        <v>420</v>
      </c>
    </row>
    <row r="163">
      <c r="A163" s="28" t="s">
        <v>272</v>
      </c>
      <c r="B163" s="29" t="s">
        <v>483</v>
      </c>
      <c r="C163" s="28" t="s">
        <v>502</v>
      </c>
      <c r="D163" s="29" t="s">
        <v>420</v>
      </c>
    </row>
    <row r="164">
      <c r="A164" s="28" t="s">
        <v>138</v>
      </c>
      <c r="B164" s="29" t="s">
        <v>483</v>
      </c>
      <c r="C164" s="28" t="s">
        <v>503</v>
      </c>
      <c r="D164" s="29" t="s">
        <v>420</v>
      </c>
    </row>
    <row r="165">
      <c r="A165" s="28" t="s">
        <v>145</v>
      </c>
      <c r="B165" s="29" t="s">
        <v>483</v>
      </c>
      <c r="C165" s="28" t="s">
        <v>504</v>
      </c>
      <c r="D165" s="29" t="s">
        <v>420</v>
      </c>
    </row>
    <row r="166">
      <c r="A166" s="28" t="s">
        <v>148</v>
      </c>
      <c r="B166" s="29" t="s">
        <v>483</v>
      </c>
      <c r="C166" s="28" t="s">
        <v>505</v>
      </c>
      <c r="D166" s="29" t="s">
        <v>420</v>
      </c>
    </row>
    <row r="167">
      <c r="A167" s="28" t="s">
        <v>424</v>
      </c>
      <c r="B167" s="29" t="s">
        <v>483</v>
      </c>
      <c r="C167" s="28" t="s">
        <v>506</v>
      </c>
      <c r="D167" s="29" t="s">
        <v>420</v>
      </c>
    </row>
    <row r="168">
      <c r="A168" s="30"/>
      <c r="B168" s="31"/>
      <c r="C168" s="30"/>
      <c r="D168" s="31"/>
    </row>
    <row r="169">
      <c r="A169" s="28" t="s">
        <v>212</v>
      </c>
      <c r="B169" s="29" t="s">
        <v>507</v>
      </c>
      <c r="C169" s="28" t="s">
        <v>508</v>
      </c>
      <c r="D169" s="31"/>
    </row>
    <row r="170">
      <c r="A170" s="28" t="s">
        <v>54</v>
      </c>
      <c r="B170" s="29" t="s">
        <v>507</v>
      </c>
      <c r="C170" s="28" t="s">
        <v>509</v>
      </c>
      <c r="D170" s="31"/>
    </row>
    <row r="171">
      <c r="A171" s="28" t="s">
        <v>259</v>
      </c>
      <c r="B171" s="29" t="s">
        <v>507</v>
      </c>
      <c r="C171" s="28" t="s">
        <v>510</v>
      </c>
      <c r="D171" s="31"/>
    </row>
    <row r="172">
      <c r="A172" s="28" t="s">
        <v>264</v>
      </c>
      <c r="B172" s="29" t="s">
        <v>507</v>
      </c>
      <c r="C172" s="28" t="s">
        <v>511</v>
      </c>
      <c r="D172" s="31"/>
    </row>
    <row r="173">
      <c r="A173" s="28" t="s">
        <v>268</v>
      </c>
      <c r="B173" s="29" t="s">
        <v>507</v>
      </c>
      <c r="C173" s="28" t="s">
        <v>512</v>
      </c>
      <c r="D173" s="31"/>
    </row>
    <row r="174">
      <c r="A174" s="28" t="s">
        <v>272</v>
      </c>
      <c r="B174" s="29" t="s">
        <v>507</v>
      </c>
      <c r="C174" s="28" t="s">
        <v>513</v>
      </c>
      <c r="D174" s="31"/>
    </row>
    <row r="175">
      <c r="A175" s="28" t="s">
        <v>138</v>
      </c>
      <c r="B175" s="29" t="s">
        <v>507</v>
      </c>
      <c r="C175" s="28" t="s">
        <v>514</v>
      </c>
      <c r="D175" s="31"/>
    </row>
    <row r="176">
      <c r="A176" s="28" t="s">
        <v>145</v>
      </c>
      <c r="B176" s="29" t="s">
        <v>507</v>
      </c>
      <c r="C176" s="28" t="s">
        <v>515</v>
      </c>
      <c r="D176" s="31"/>
    </row>
    <row r="177">
      <c r="A177" s="28" t="s">
        <v>424</v>
      </c>
      <c r="B177" s="29" t="s">
        <v>507</v>
      </c>
      <c r="C177" s="30"/>
      <c r="D177" s="31"/>
    </row>
    <row r="178">
      <c r="A178" s="30"/>
      <c r="B178" s="31"/>
      <c r="C178" s="30"/>
      <c r="D178" s="31"/>
    </row>
    <row r="179">
      <c r="A179" s="28" t="s">
        <v>145</v>
      </c>
      <c r="B179" s="29" t="s">
        <v>516</v>
      </c>
      <c r="C179" s="28" t="s">
        <v>517</v>
      </c>
      <c r="D179" s="31"/>
    </row>
    <row r="180">
      <c r="A180" s="28" t="s">
        <v>138</v>
      </c>
      <c r="B180" s="29" t="s">
        <v>516</v>
      </c>
      <c r="C180" s="28" t="s">
        <v>518</v>
      </c>
      <c r="D180" s="31"/>
    </row>
    <row r="181">
      <c r="A181" s="28" t="s">
        <v>272</v>
      </c>
      <c r="B181" s="29" t="s">
        <v>516</v>
      </c>
      <c r="C181" s="28" t="s">
        <v>519</v>
      </c>
      <c r="D181" s="31"/>
    </row>
    <row r="182">
      <c r="A182" s="28" t="s">
        <v>268</v>
      </c>
      <c r="B182" s="29" t="s">
        <v>516</v>
      </c>
      <c r="C182" s="28" t="s">
        <v>520</v>
      </c>
      <c r="D182" s="31"/>
    </row>
    <row r="183">
      <c r="A183" s="28" t="s">
        <v>264</v>
      </c>
      <c r="B183" s="29" t="s">
        <v>516</v>
      </c>
      <c r="C183" s="28" t="s">
        <v>521</v>
      </c>
      <c r="D183" s="31"/>
    </row>
    <row r="184">
      <c r="A184" s="28" t="s">
        <v>259</v>
      </c>
      <c r="B184" s="29" t="s">
        <v>516</v>
      </c>
      <c r="C184" s="28" t="s">
        <v>522</v>
      </c>
      <c r="D184" s="31"/>
    </row>
    <row r="185">
      <c r="A185" s="28" t="s">
        <v>54</v>
      </c>
      <c r="B185" s="29" t="s">
        <v>516</v>
      </c>
      <c r="C185" s="28" t="s">
        <v>523</v>
      </c>
      <c r="D185" s="31"/>
    </row>
    <row r="186">
      <c r="A186" s="30"/>
      <c r="B186" s="31"/>
      <c r="C186" s="30"/>
      <c r="D186" s="31"/>
    </row>
    <row r="187">
      <c r="A187" s="28" t="s">
        <v>54</v>
      </c>
      <c r="B187" s="29" t="s">
        <v>524</v>
      </c>
      <c r="C187" s="28" t="s">
        <v>525</v>
      </c>
      <c r="D187" s="31"/>
    </row>
    <row r="188">
      <c r="A188" s="28" t="s">
        <v>259</v>
      </c>
      <c r="B188" s="29" t="s">
        <v>524</v>
      </c>
      <c r="C188" s="28" t="s">
        <v>526</v>
      </c>
      <c r="D188" s="31"/>
    </row>
    <row r="189">
      <c r="A189" s="28" t="s">
        <v>264</v>
      </c>
      <c r="B189" s="29" t="s">
        <v>524</v>
      </c>
      <c r="C189" s="28" t="s">
        <v>527</v>
      </c>
      <c r="D189" s="31"/>
    </row>
    <row r="190">
      <c r="A190" s="28" t="s">
        <v>268</v>
      </c>
      <c r="B190" s="29" t="s">
        <v>524</v>
      </c>
      <c r="C190" s="28" t="s">
        <v>528</v>
      </c>
      <c r="D190" s="31"/>
    </row>
    <row r="191">
      <c r="A191" s="28" t="s">
        <v>272</v>
      </c>
      <c r="B191" s="29" t="s">
        <v>524</v>
      </c>
      <c r="C191" s="28" t="s">
        <v>529</v>
      </c>
      <c r="D191" s="31"/>
    </row>
    <row r="192">
      <c r="A192" s="28" t="s">
        <v>138</v>
      </c>
      <c r="B192" s="29" t="s">
        <v>524</v>
      </c>
      <c r="C192" s="28" t="s">
        <v>530</v>
      </c>
      <c r="D192" s="31"/>
    </row>
    <row r="193">
      <c r="A193" s="28" t="s">
        <v>145</v>
      </c>
      <c r="B193" s="29" t="s">
        <v>524</v>
      </c>
      <c r="C193" s="28" t="s">
        <v>531</v>
      </c>
      <c r="D193" s="31"/>
    </row>
    <row r="194">
      <c r="A194" s="30"/>
      <c r="B194" s="31"/>
      <c r="C194" s="30"/>
      <c r="D194" s="31"/>
    </row>
    <row r="195">
      <c r="A195" s="23" t="s">
        <v>532</v>
      </c>
      <c r="B195" s="24"/>
      <c r="C195" s="25"/>
      <c r="D195" s="24"/>
    </row>
    <row r="196">
      <c r="A196" s="30"/>
      <c r="B196" s="31"/>
      <c r="C196" s="30"/>
      <c r="D196" s="31"/>
    </row>
    <row r="197">
      <c r="A197" s="28" t="s">
        <v>533</v>
      </c>
      <c r="B197" s="29" t="s">
        <v>6</v>
      </c>
      <c r="C197" s="28" t="s">
        <v>534</v>
      </c>
      <c r="D197" s="29" t="s">
        <v>535</v>
      </c>
    </row>
    <row r="198">
      <c r="A198" s="28" t="s">
        <v>536</v>
      </c>
      <c r="B198" s="29" t="s">
        <v>6</v>
      </c>
      <c r="C198" s="28" t="s">
        <v>537</v>
      </c>
      <c r="D198" s="29" t="s">
        <v>538</v>
      </c>
    </row>
    <row r="199">
      <c r="A199" s="28" t="s">
        <v>539</v>
      </c>
      <c r="B199" s="29" t="s">
        <v>6</v>
      </c>
      <c r="C199" s="28" t="s">
        <v>540</v>
      </c>
      <c r="D199" s="29" t="s">
        <v>541</v>
      </c>
    </row>
    <row r="200">
      <c r="A200" s="28" t="s">
        <v>542</v>
      </c>
      <c r="B200" s="29" t="s">
        <v>6</v>
      </c>
      <c r="C200" s="28" t="s">
        <v>543</v>
      </c>
      <c r="D200" s="29" t="s">
        <v>131</v>
      </c>
    </row>
    <row r="201">
      <c r="A201" s="28" t="s">
        <v>544</v>
      </c>
      <c r="B201" s="29" t="s">
        <v>6</v>
      </c>
      <c r="C201" s="28" t="s">
        <v>545</v>
      </c>
      <c r="D201" s="29" t="s">
        <v>546</v>
      </c>
    </row>
    <row r="202">
      <c r="A202" s="28" t="s">
        <v>547</v>
      </c>
      <c r="B202" s="29" t="s">
        <v>6</v>
      </c>
      <c r="C202" s="28" t="s">
        <v>548</v>
      </c>
      <c r="D202" s="29" t="s">
        <v>549</v>
      </c>
    </row>
    <row r="203">
      <c r="A203" s="28" t="s">
        <v>550</v>
      </c>
      <c r="B203" s="29" t="s">
        <v>6</v>
      </c>
      <c r="C203" s="28" t="s">
        <v>551</v>
      </c>
      <c r="D203" s="29" t="s">
        <v>552</v>
      </c>
    </row>
    <row r="204">
      <c r="A204" s="28" t="s">
        <v>553</v>
      </c>
      <c r="B204" s="29" t="s">
        <v>6</v>
      </c>
      <c r="C204" s="28" t="s">
        <v>554</v>
      </c>
      <c r="D204" s="29" t="s">
        <v>555</v>
      </c>
    </row>
    <row r="205">
      <c r="A205" s="28" t="s">
        <v>556</v>
      </c>
      <c r="B205" s="29" t="s">
        <v>6</v>
      </c>
      <c r="C205" s="28" t="s">
        <v>557</v>
      </c>
      <c r="D205" s="29" t="s">
        <v>558</v>
      </c>
    </row>
    <row r="206">
      <c r="A206" s="28" t="s">
        <v>559</v>
      </c>
      <c r="B206" s="29" t="s">
        <v>6</v>
      </c>
      <c r="C206" s="28" t="s">
        <v>560</v>
      </c>
      <c r="D206" s="29" t="s">
        <v>561</v>
      </c>
    </row>
    <row r="207">
      <c r="A207" s="28" t="s">
        <v>562</v>
      </c>
      <c r="B207" s="29" t="s">
        <v>6</v>
      </c>
      <c r="C207" s="28" t="s">
        <v>563</v>
      </c>
      <c r="D207" s="29" t="s">
        <v>564</v>
      </c>
    </row>
    <row r="208">
      <c r="A208" s="28" t="s">
        <v>565</v>
      </c>
      <c r="B208" s="29" t="s">
        <v>6</v>
      </c>
      <c r="C208" s="28" t="s">
        <v>566</v>
      </c>
      <c r="D208" s="29" t="s">
        <v>567</v>
      </c>
    </row>
    <row r="209">
      <c r="A209" s="28" t="s">
        <v>568</v>
      </c>
      <c r="B209" s="29" t="s">
        <v>6</v>
      </c>
      <c r="C209" s="28" t="s">
        <v>569</v>
      </c>
      <c r="D209" s="29" t="s">
        <v>570</v>
      </c>
    </row>
    <row r="210">
      <c r="A210" s="28" t="s">
        <v>571</v>
      </c>
      <c r="B210" s="29" t="s">
        <v>6</v>
      </c>
      <c r="C210" s="28" t="s">
        <v>572</v>
      </c>
      <c r="D210" s="29" t="s">
        <v>573</v>
      </c>
    </row>
    <row r="211">
      <c r="A211" s="28" t="s">
        <v>574</v>
      </c>
      <c r="B211" s="29" t="s">
        <v>6</v>
      </c>
      <c r="C211" s="28" t="s">
        <v>575</v>
      </c>
      <c r="D211" s="29" t="s">
        <v>576</v>
      </c>
    </row>
    <row r="212">
      <c r="A212" s="28" t="s">
        <v>577</v>
      </c>
      <c r="B212" s="29" t="s">
        <v>6</v>
      </c>
      <c r="C212" s="28" t="s">
        <v>578</v>
      </c>
      <c r="D212" s="29" t="s">
        <v>579</v>
      </c>
    </row>
    <row r="213">
      <c r="A213" s="28" t="s">
        <v>580</v>
      </c>
      <c r="B213" s="29" t="s">
        <v>6</v>
      </c>
      <c r="C213" s="28" t="s">
        <v>581</v>
      </c>
      <c r="D213" s="29" t="s">
        <v>582</v>
      </c>
    </row>
    <row r="214">
      <c r="A214" s="28" t="s">
        <v>583</v>
      </c>
      <c r="B214" s="29" t="s">
        <v>6</v>
      </c>
      <c r="C214" s="28" t="s">
        <v>584</v>
      </c>
      <c r="D214" s="29" t="s">
        <v>585</v>
      </c>
    </row>
    <row r="215">
      <c r="A215" s="28" t="s">
        <v>586</v>
      </c>
      <c r="B215" s="29" t="s">
        <v>6</v>
      </c>
      <c r="C215" s="28" t="s">
        <v>587</v>
      </c>
      <c r="D215" s="29" t="s">
        <v>588</v>
      </c>
    </row>
    <row r="216">
      <c r="A216" s="28" t="s">
        <v>589</v>
      </c>
      <c r="B216" s="29" t="s">
        <v>6</v>
      </c>
      <c r="C216" s="28" t="s">
        <v>590</v>
      </c>
      <c r="D216" s="29" t="s">
        <v>591</v>
      </c>
    </row>
    <row r="217">
      <c r="A217" s="28" t="s">
        <v>592</v>
      </c>
      <c r="B217" s="29" t="s">
        <v>6</v>
      </c>
      <c r="C217" s="28" t="s">
        <v>593</v>
      </c>
      <c r="D217" s="29" t="s">
        <v>594</v>
      </c>
    </row>
    <row r="218">
      <c r="A218" s="28" t="s">
        <v>595</v>
      </c>
      <c r="B218" s="29" t="s">
        <v>6</v>
      </c>
      <c r="C218" s="28" t="s">
        <v>596</v>
      </c>
      <c r="D218" s="29" t="s">
        <v>597</v>
      </c>
    </row>
    <row r="219">
      <c r="A219" s="28" t="s">
        <v>598</v>
      </c>
      <c r="B219" s="29" t="s">
        <v>6</v>
      </c>
      <c r="C219" s="28" t="s">
        <v>599</v>
      </c>
      <c r="D219" s="29" t="s">
        <v>600</v>
      </c>
    </row>
    <row r="220">
      <c r="A220" s="28" t="s">
        <v>601</v>
      </c>
      <c r="B220" s="29" t="s">
        <v>6</v>
      </c>
      <c r="C220" s="28" t="s">
        <v>602</v>
      </c>
      <c r="D220" s="29" t="s">
        <v>603</v>
      </c>
    </row>
    <row r="221">
      <c r="A221" s="28" t="s">
        <v>604</v>
      </c>
      <c r="B221" s="29" t="s">
        <v>6</v>
      </c>
      <c r="C221" s="28" t="s">
        <v>605</v>
      </c>
      <c r="D221" s="29" t="s">
        <v>606</v>
      </c>
    </row>
    <row r="222">
      <c r="A222" s="28" t="s">
        <v>607</v>
      </c>
      <c r="B222" s="29" t="s">
        <v>6</v>
      </c>
      <c r="C222" s="28" t="s">
        <v>608</v>
      </c>
      <c r="D222" s="29" t="s">
        <v>609</v>
      </c>
    </row>
    <row r="223">
      <c r="A223" s="28" t="s">
        <v>610</v>
      </c>
      <c r="B223" s="29" t="s">
        <v>6</v>
      </c>
      <c r="C223" s="28" t="s">
        <v>611</v>
      </c>
      <c r="D223" s="29" t="s">
        <v>612</v>
      </c>
    </row>
    <row r="224">
      <c r="A224" s="28" t="s">
        <v>613</v>
      </c>
      <c r="B224" s="29" t="s">
        <v>6</v>
      </c>
      <c r="C224" s="28" t="s">
        <v>614</v>
      </c>
      <c r="D224" s="29" t="s">
        <v>615</v>
      </c>
    </row>
    <row r="225">
      <c r="A225" s="28" t="s">
        <v>616</v>
      </c>
      <c r="B225" s="29" t="s">
        <v>6</v>
      </c>
      <c r="C225" s="28" t="s">
        <v>617</v>
      </c>
      <c r="D225" s="29" t="s">
        <v>618</v>
      </c>
    </row>
    <row r="226">
      <c r="A226" s="28" t="s">
        <v>619</v>
      </c>
      <c r="B226" s="29" t="s">
        <v>6</v>
      </c>
      <c r="C226" s="28" t="s">
        <v>620</v>
      </c>
      <c r="D226" s="29" t="s">
        <v>621</v>
      </c>
    </row>
    <row r="227">
      <c r="A227" s="28" t="s">
        <v>622</v>
      </c>
      <c r="B227" s="29" t="s">
        <v>6</v>
      </c>
      <c r="C227" s="28" t="s">
        <v>623</v>
      </c>
      <c r="D227" s="29" t="s">
        <v>624</v>
      </c>
    </row>
    <row r="228">
      <c r="A228" s="28" t="s">
        <v>625</v>
      </c>
      <c r="B228" s="29" t="s">
        <v>6</v>
      </c>
      <c r="C228" s="28" t="s">
        <v>626</v>
      </c>
      <c r="D228" s="29" t="s">
        <v>627</v>
      </c>
    </row>
    <row r="229">
      <c r="A229" s="28"/>
      <c r="B229" s="29"/>
      <c r="C229" s="28"/>
      <c r="D229" s="31"/>
    </row>
    <row r="230">
      <c r="A230" s="28" t="s">
        <v>625</v>
      </c>
      <c r="B230" s="29" t="s">
        <v>217</v>
      </c>
      <c r="C230" s="28" t="s">
        <v>628</v>
      </c>
      <c r="D230" s="31"/>
    </row>
    <row r="231">
      <c r="A231" s="28" t="s">
        <v>616</v>
      </c>
      <c r="B231" s="29" t="s">
        <v>217</v>
      </c>
      <c r="C231" s="28" t="s">
        <v>629</v>
      </c>
      <c r="D231" s="31"/>
    </row>
    <row r="232">
      <c r="A232" s="28" t="s">
        <v>613</v>
      </c>
      <c r="B232" s="29" t="s">
        <v>217</v>
      </c>
      <c r="C232" s="28" t="s">
        <v>630</v>
      </c>
      <c r="D232" s="31"/>
    </row>
    <row r="233">
      <c r="A233" s="28" t="s">
        <v>604</v>
      </c>
      <c r="B233" s="29" t="s">
        <v>217</v>
      </c>
      <c r="C233" s="28" t="s">
        <v>631</v>
      </c>
      <c r="D233" s="31"/>
    </row>
    <row r="234">
      <c r="A234" s="28" t="s">
        <v>601</v>
      </c>
      <c r="B234" s="29" t="s">
        <v>217</v>
      </c>
      <c r="C234" s="28" t="s">
        <v>632</v>
      </c>
      <c r="D234" s="31"/>
    </row>
    <row r="235">
      <c r="A235" s="28" t="s">
        <v>595</v>
      </c>
      <c r="B235" s="29" t="s">
        <v>217</v>
      </c>
      <c r="C235" s="28" t="s">
        <v>633</v>
      </c>
      <c r="D235" s="31"/>
    </row>
    <row r="236">
      <c r="A236" s="28" t="s">
        <v>592</v>
      </c>
      <c r="B236" s="29" t="s">
        <v>217</v>
      </c>
      <c r="C236" s="28" t="s">
        <v>634</v>
      </c>
      <c r="D236" s="31"/>
    </row>
    <row r="237">
      <c r="A237" s="28" t="s">
        <v>589</v>
      </c>
      <c r="B237" s="29" t="s">
        <v>217</v>
      </c>
      <c r="C237" s="28" t="s">
        <v>635</v>
      </c>
      <c r="D237" s="31"/>
    </row>
    <row r="238">
      <c r="A238" s="28" t="s">
        <v>583</v>
      </c>
      <c r="B238" s="29" t="s">
        <v>217</v>
      </c>
      <c r="C238" s="28" t="s">
        <v>636</v>
      </c>
      <c r="D238" s="31"/>
    </row>
    <row r="239">
      <c r="A239" s="28" t="s">
        <v>580</v>
      </c>
      <c r="B239" s="29" t="s">
        <v>217</v>
      </c>
      <c r="C239" s="28" t="s">
        <v>637</v>
      </c>
      <c r="D239" s="31"/>
    </row>
    <row r="240">
      <c r="A240" s="28" t="s">
        <v>574</v>
      </c>
      <c r="B240" s="29" t="s">
        <v>217</v>
      </c>
      <c r="C240" s="28" t="s">
        <v>638</v>
      </c>
      <c r="D240" s="31"/>
    </row>
    <row r="241">
      <c r="A241" s="28" t="s">
        <v>553</v>
      </c>
      <c r="B241" s="29" t="s">
        <v>217</v>
      </c>
      <c r="C241" s="28" t="s">
        <v>639</v>
      </c>
      <c r="D241" s="31"/>
    </row>
    <row r="242">
      <c r="A242" s="28" t="s">
        <v>547</v>
      </c>
      <c r="B242" s="29" t="s">
        <v>217</v>
      </c>
      <c r="C242" s="28" t="s">
        <v>640</v>
      </c>
      <c r="D242" s="31"/>
    </row>
    <row r="243">
      <c r="A243" s="28" t="s">
        <v>533</v>
      </c>
      <c r="B243" s="29" t="s">
        <v>217</v>
      </c>
      <c r="C243" s="28" t="s">
        <v>641</v>
      </c>
      <c r="D243" s="31"/>
    </row>
    <row r="244">
      <c r="A244" s="28"/>
      <c r="B244" s="29"/>
      <c r="C244" s="28"/>
      <c r="D244" s="31"/>
    </row>
    <row r="245">
      <c r="A245" s="28" t="s">
        <v>595</v>
      </c>
      <c r="B245" s="29" t="s">
        <v>642</v>
      </c>
      <c r="C245" s="28" t="s">
        <v>643</v>
      </c>
      <c r="D245" s="31"/>
    </row>
    <row r="246">
      <c r="A246" s="28" t="s">
        <v>616</v>
      </c>
      <c r="B246" s="29" t="s">
        <v>642</v>
      </c>
      <c r="C246" s="28" t="s">
        <v>644</v>
      </c>
      <c r="D246" s="31"/>
    </row>
    <row r="247">
      <c r="A247" s="28" t="s">
        <v>613</v>
      </c>
      <c r="B247" s="29" t="s">
        <v>642</v>
      </c>
      <c r="C247" s="28" t="s">
        <v>645</v>
      </c>
      <c r="D247" s="31"/>
    </row>
    <row r="248">
      <c r="A248" s="28" t="s">
        <v>574</v>
      </c>
      <c r="B248" s="29" t="s">
        <v>642</v>
      </c>
      <c r="C248" s="28" t="s">
        <v>646</v>
      </c>
      <c r="D248" s="31"/>
    </row>
    <row r="249">
      <c r="A249" s="28" t="s">
        <v>577</v>
      </c>
      <c r="B249" s="29" t="s">
        <v>642</v>
      </c>
      <c r="C249" s="28" t="s">
        <v>647</v>
      </c>
      <c r="D249" s="31"/>
    </row>
    <row r="250">
      <c r="A250" s="28" t="s">
        <v>580</v>
      </c>
      <c r="B250" s="29" t="s">
        <v>642</v>
      </c>
      <c r="C250" s="28" t="s">
        <v>648</v>
      </c>
      <c r="D250" s="31"/>
    </row>
    <row r="251">
      <c r="A251" s="28" t="s">
        <v>583</v>
      </c>
      <c r="B251" s="29" t="s">
        <v>642</v>
      </c>
      <c r="C251" s="28" t="s">
        <v>649</v>
      </c>
      <c r="D251" s="31"/>
    </row>
    <row r="252">
      <c r="A252" s="28" t="s">
        <v>598</v>
      </c>
      <c r="B252" s="29" t="s">
        <v>642</v>
      </c>
      <c r="C252" s="28" t="s">
        <v>650</v>
      </c>
      <c r="D252" s="31"/>
    </row>
    <row r="253">
      <c r="A253" s="28" t="s">
        <v>625</v>
      </c>
      <c r="B253" s="29" t="s">
        <v>642</v>
      </c>
      <c r="C253" s="28" t="s">
        <v>651</v>
      </c>
      <c r="D253" s="31"/>
    </row>
    <row r="254">
      <c r="A254" s="30"/>
      <c r="B254" s="31"/>
      <c r="C254" s="30"/>
      <c r="D254" s="31"/>
    </row>
    <row r="255">
      <c r="A255" s="28" t="s">
        <v>595</v>
      </c>
      <c r="B255" s="29" t="s">
        <v>652</v>
      </c>
      <c r="C255" s="28" t="s">
        <v>653</v>
      </c>
      <c r="D255" s="31"/>
    </row>
    <row r="256">
      <c r="A256" s="28" t="s">
        <v>616</v>
      </c>
      <c r="B256" s="29" t="s">
        <v>652</v>
      </c>
      <c r="C256" s="28" t="s">
        <v>654</v>
      </c>
      <c r="D256" s="31"/>
    </row>
    <row r="257">
      <c r="A257" s="28" t="s">
        <v>613</v>
      </c>
      <c r="B257" s="29" t="s">
        <v>652</v>
      </c>
      <c r="C257" s="28" t="s">
        <v>655</v>
      </c>
      <c r="D257" s="31"/>
    </row>
    <row r="258">
      <c r="A258" s="28" t="s">
        <v>574</v>
      </c>
      <c r="B258" s="29" t="s">
        <v>652</v>
      </c>
      <c r="C258" s="28" t="s">
        <v>656</v>
      </c>
      <c r="D258" s="31"/>
    </row>
    <row r="259">
      <c r="A259" s="28" t="s">
        <v>577</v>
      </c>
      <c r="B259" s="29" t="s">
        <v>652</v>
      </c>
      <c r="C259" s="28" t="s">
        <v>657</v>
      </c>
      <c r="D259" s="31"/>
    </row>
    <row r="260">
      <c r="A260" s="28" t="s">
        <v>580</v>
      </c>
      <c r="B260" s="29" t="s">
        <v>652</v>
      </c>
      <c r="C260" s="28" t="s">
        <v>658</v>
      </c>
      <c r="D260" s="31"/>
    </row>
    <row r="261">
      <c r="A261" s="28" t="s">
        <v>583</v>
      </c>
      <c r="B261" s="29" t="s">
        <v>652</v>
      </c>
      <c r="C261" s="28" t="s">
        <v>659</v>
      </c>
      <c r="D261" s="31"/>
    </row>
    <row r="262">
      <c r="A262" s="28" t="s">
        <v>598</v>
      </c>
      <c r="B262" s="29" t="s">
        <v>652</v>
      </c>
      <c r="C262" s="28" t="s">
        <v>660</v>
      </c>
      <c r="D262" s="31"/>
    </row>
    <row r="263">
      <c r="A263" s="28" t="s">
        <v>625</v>
      </c>
      <c r="B263" s="29" t="s">
        <v>652</v>
      </c>
      <c r="C263" s="28" t="s">
        <v>661</v>
      </c>
      <c r="D263" s="31"/>
    </row>
    <row r="264">
      <c r="A264" s="30"/>
      <c r="B264" s="31"/>
      <c r="C264" s="30"/>
      <c r="D264" s="31"/>
    </row>
    <row r="265">
      <c r="A265" s="28" t="s">
        <v>550</v>
      </c>
      <c r="B265" s="29" t="s">
        <v>662</v>
      </c>
      <c r="C265" s="28" t="s">
        <v>663</v>
      </c>
      <c r="D265" s="31"/>
    </row>
    <row r="266">
      <c r="A266" s="28" t="s">
        <v>556</v>
      </c>
      <c r="B266" s="29" t="s">
        <v>662</v>
      </c>
      <c r="C266" s="28" t="s">
        <v>664</v>
      </c>
      <c r="D266" s="31"/>
    </row>
    <row r="267">
      <c r="A267" s="28" t="s">
        <v>562</v>
      </c>
      <c r="B267" s="29" t="s">
        <v>662</v>
      </c>
      <c r="C267" s="28" t="s">
        <v>665</v>
      </c>
      <c r="D267" s="31"/>
    </row>
    <row r="268">
      <c r="A268" s="28" t="s">
        <v>568</v>
      </c>
      <c r="B268" s="29" t="s">
        <v>662</v>
      </c>
      <c r="C268" s="28" t="s">
        <v>666</v>
      </c>
      <c r="D268" s="31"/>
    </row>
    <row r="269">
      <c r="A269" s="28" t="s">
        <v>598</v>
      </c>
      <c r="B269" s="29" t="s">
        <v>662</v>
      </c>
      <c r="C269" s="28" t="s">
        <v>667</v>
      </c>
      <c r="D269" s="31"/>
    </row>
    <row r="270">
      <c r="A270" s="28" t="s">
        <v>625</v>
      </c>
      <c r="B270" s="29" t="s">
        <v>662</v>
      </c>
      <c r="C270" s="28" t="s">
        <v>668</v>
      </c>
      <c r="D270" s="31"/>
    </row>
    <row r="271">
      <c r="A271" s="28" t="s">
        <v>544</v>
      </c>
      <c r="B271" s="29" t="s">
        <v>662</v>
      </c>
      <c r="C271" s="28" t="s">
        <v>669</v>
      </c>
      <c r="D271" s="31"/>
    </row>
    <row r="272">
      <c r="A272" s="30"/>
      <c r="B272" s="31"/>
      <c r="C272" s="30"/>
      <c r="D272" s="31"/>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3" width="14.25"/>
    <col customWidth="1" min="4" max="4" width="16.0"/>
    <col customWidth="1" min="5" max="6" width="15.75"/>
    <col customWidth="1" min="7" max="7" width="15.88"/>
  </cols>
  <sheetData>
    <row r="1">
      <c r="A1" s="33" t="s">
        <v>670</v>
      </c>
    </row>
    <row r="3">
      <c r="A3" s="27" t="s">
        <v>671</v>
      </c>
      <c r="B3" s="34" t="s">
        <v>672</v>
      </c>
      <c r="C3" s="35" t="s">
        <v>673</v>
      </c>
      <c r="D3" s="35" t="s">
        <v>674</v>
      </c>
      <c r="E3" s="35" t="s">
        <v>675</v>
      </c>
    </row>
    <row r="4">
      <c r="A4" s="29" t="s">
        <v>676</v>
      </c>
      <c r="B4" s="29">
        <v>48200.0</v>
      </c>
      <c r="C4" s="29">
        <v>106.129</v>
      </c>
      <c r="D4" s="29">
        <v>22.6</v>
      </c>
      <c r="E4" s="29">
        <v>55.272</v>
      </c>
    </row>
    <row r="5">
      <c r="A5" s="29" t="s">
        <v>261</v>
      </c>
      <c r="B5" s="29">
        <v>12800.0</v>
      </c>
      <c r="C5" s="29">
        <v>36.9866</v>
      </c>
      <c r="D5" s="29">
        <v>32.51</v>
      </c>
      <c r="E5" s="29">
        <v>40.697</v>
      </c>
    </row>
    <row r="6">
      <c r="A6" s="29" t="s">
        <v>677</v>
      </c>
      <c r="B6" s="29">
        <v>125.0</v>
      </c>
      <c r="C6" s="29">
        <v>25.7784</v>
      </c>
      <c r="D6" s="29">
        <v>44.74</v>
      </c>
      <c r="E6" s="29">
        <v>40.567</v>
      </c>
    </row>
    <row r="7">
      <c r="A7" s="29" t="s">
        <v>678</v>
      </c>
      <c r="B7" s="29">
        <v>125.0</v>
      </c>
      <c r="C7" s="29">
        <v>16.9423</v>
      </c>
      <c r="D7" s="29">
        <v>49.68</v>
      </c>
      <c r="E7" s="29">
        <v>37.759</v>
      </c>
    </row>
    <row r="8">
      <c r="A8" s="29" t="s">
        <v>679</v>
      </c>
      <c r="B8" s="29">
        <v>47.0</v>
      </c>
      <c r="C8" s="29">
        <v>12.3729</v>
      </c>
      <c r="D8" s="29">
        <v>63.154</v>
      </c>
      <c r="E8" s="29">
        <v>40.989</v>
      </c>
    </row>
    <row r="9">
      <c r="A9" s="29" t="s">
        <v>680</v>
      </c>
      <c r="B9" s="29">
        <v>47.0</v>
      </c>
      <c r="C9" s="29">
        <v>8.41537</v>
      </c>
      <c r="D9" s="29">
        <v>67.334</v>
      </c>
      <c r="E9" s="29">
        <v>36.676</v>
      </c>
    </row>
    <row r="10">
      <c r="A10" s="29" t="s">
        <v>681</v>
      </c>
      <c r="B10" s="29">
        <v>29.0</v>
      </c>
      <c r="C10" s="29">
        <v>6.32063</v>
      </c>
      <c r="D10" s="29">
        <v>127.062</v>
      </c>
      <c r="E10" s="29">
        <v>38.851</v>
      </c>
    </row>
    <row r="12">
      <c r="A12" s="36" t="s">
        <v>682</v>
      </c>
    </row>
    <row r="14">
      <c r="A14" s="31"/>
      <c r="B14" s="37" t="s">
        <v>261</v>
      </c>
      <c r="C14" s="37" t="s">
        <v>677</v>
      </c>
      <c r="D14" s="37" t="s">
        <v>678</v>
      </c>
      <c r="E14" s="37" t="s">
        <v>679</v>
      </c>
      <c r="F14" s="37" t="s">
        <v>680</v>
      </c>
      <c r="G14" s="37" t="s">
        <v>681</v>
      </c>
    </row>
    <row r="15">
      <c r="A15" s="29" t="s">
        <v>676</v>
      </c>
      <c r="B15" s="37">
        <v>94.1644</v>
      </c>
      <c r="C15" s="37">
        <v>44.8056</v>
      </c>
      <c r="D15" s="37">
        <v>24.4968</v>
      </c>
      <c r="E15" s="37">
        <v>16.0552</v>
      </c>
      <c r="F15" s="37">
        <v>10.0131</v>
      </c>
      <c r="G15" s="37">
        <v>7.20848</v>
      </c>
    </row>
    <row r="16">
      <c r="A16" s="29" t="s">
        <v>261</v>
      </c>
      <c r="B16" s="38"/>
      <c r="C16" s="37">
        <v>114.197</v>
      </c>
      <c r="D16" s="37">
        <v>37.5647</v>
      </c>
      <c r="E16" s="37">
        <v>20.7915</v>
      </c>
      <c r="F16" s="37">
        <v>11.6705</v>
      </c>
      <c r="G16" s="37">
        <v>8.02654</v>
      </c>
    </row>
    <row r="17">
      <c r="A17" s="29" t="s">
        <v>677</v>
      </c>
      <c r="B17" s="38"/>
      <c r="C17" s="38"/>
      <c r="D17" s="37">
        <v>133.861</v>
      </c>
      <c r="E17" s="37">
        <v>34.535</v>
      </c>
      <c r="F17" s="37">
        <v>15.0275</v>
      </c>
      <c r="G17" s="37">
        <v>9.47892</v>
      </c>
    </row>
    <row r="18">
      <c r="A18" s="29" t="s">
        <v>678</v>
      </c>
      <c r="B18" s="38"/>
      <c r="C18" s="38"/>
      <c r="D18" s="38"/>
      <c r="E18" s="37">
        <v>86.1861</v>
      </c>
      <c r="F18" s="37">
        <v>20.3321</v>
      </c>
      <c r="G18" s="37">
        <v>11.341</v>
      </c>
    </row>
    <row r="19">
      <c r="A19" s="29" t="s">
        <v>679</v>
      </c>
      <c r="B19" s="38"/>
      <c r="C19" s="38"/>
      <c r="D19" s="38"/>
      <c r="E19" s="38"/>
      <c r="F19" s="37">
        <v>84.0346</v>
      </c>
      <c r="G19" s="37">
        <v>19.6269</v>
      </c>
    </row>
    <row r="20">
      <c r="A20" s="29" t="s">
        <v>680</v>
      </c>
      <c r="B20" s="38"/>
      <c r="C20" s="38"/>
      <c r="D20" s="38"/>
      <c r="E20" s="38"/>
      <c r="F20" s="38"/>
      <c r="G20" s="37">
        <v>68.3252</v>
      </c>
    </row>
    <row r="22">
      <c r="A22" s="36" t="s">
        <v>683</v>
      </c>
    </row>
    <row r="24">
      <c r="A24" s="31"/>
      <c r="B24" s="39" t="s">
        <v>676</v>
      </c>
      <c r="C24" s="39" t="s">
        <v>261</v>
      </c>
      <c r="D24" s="39" t="s">
        <v>677</v>
      </c>
      <c r="E24" s="39" t="s">
        <v>678</v>
      </c>
      <c r="F24" s="39" t="s">
        <v>679</v>
      </c>
      <c r="G24" s="39" t="s">
        <v>680</v>
      </c>
    </row>
    <row r="25">
      <c r="A25" s="29" t="s">
        <v>261</v>
      </c>
      <c r="B25" s="39">
        <v>51.846</v>
      </c>
      <c r="C25" s="40"/>
      <c r="D25" s="40"/>
      <c r="E25" s="40"/>
      <c r="F25" s="40"/>
      <c r="G25" s="40"/>
    </row>
    <row r="26">
      <c r="A26" s="29" t="s">
        <v>677</v>
      </c>
      <c r="B26" s="39">
        <v>46.724</v>
      </c>
      <c r="C26" s="39">
        <v>59.496</v>
      </c>
      <c r="D26" s="40"/>
      <c r="E26" s="40"/>
      <c r="F26" s="40"/>
      <c r="G26" s="40"/>
    </row>
    <row r="27">
      <c r="A27" s="29" t="s">
        <v>678</v>
      </c>
      <c r="B27" s="39">
        <v>41.222</v>
      </c>
      <c r="C27" s="39">
        <v>46.277</v>
      </c>
      <c r="D27" s="39">
        <v>67.045</v>
      </c>
      <c r="E27" s="40"/>
      <c r="F27" s="40"/>
      <c r="G27" s="40"/>
    </row>
    <row r="28">
      <c r="A28" s="29" t="s">
        <v>679</v>
      </c>
      <c r="B28" s="39">
        <v>43.531</v>
      </c>
      <c r="C28" s="39">
        <v>46.708</v>
      </c>
      <c r="D28" s="39">
        <v>54.814</v>
      </c>
      <c r="E28" s="39">
        <v>69.846</v>
      </c>
      <c r="F28" s="40"/>
      <c r="G28" s="40"/>
    </row>
    <row r="29">
      <c r="A29" s="29" t="s">
        <v>680</v>
      </c>
      <c r="B29" s="39">
        <v>38.105</v>
      </c>
      <c r="C29" s="39">
        <v>39.709</v>
      </c>
      <c r="D29" s="39">
        <v>42.563</v>
      </c>
      <c r="E29" s="39">
        <v>46.382</v>
      </c>
      <c r="F29" s="39">
        <v>70.522</v>
      </c>
      <c r="G29" s="40"/>
    </row>
    <row r="30">
      <c r="A30" s="29" t="s">
        <v>681</v>
      </c>
      <c r="B30" s="39">
        <v>39.908</v>
      </c>
      <c r="C30" s="39">
        <v>41.147</v>
      </c>
      <c r="D30" s="39">
        <v>43.188</v>
      </c>
      <c r="E30" s="39">
        <v>45.592</v>
      </c>
      <c r="F30" s="39">
        <v>54.152</v>
      </c>
      <c r="G30" s="39">
        <v>82.819</v>
      </c>
    </row>
    <row r="32">
      <c r="A32" s="36" t="s">
        <v>684</v>
      </c>
    </row>
    <row r="34">
      <c r="A34" s="31"/>
      <c r="B34" s="39" t="s">
        <v>261</v>
      </c>
      <c r="C34" s="39" t="s">
        <v>677</v>
      </c>
      <c r="D34" s="39" t="s">
        <v>678</v>
      </c>
      <c r="E34" s="39" t="s">
        <v>679</v>
      </c>
      <c r="F34" s="39" t="s">
        <v>680</v>
      </c>
      <c r="G34" s="39" t="s">
        <v>681</v>
      </c>
    </row>
    <row r="35">
      <c r="A35" s="29" t="s">
        <v>676</v>
      </c>
      <c r="B35" s="39">
        <v>25.138</v>
      </c>
      <c r="C35" s="39">
        <v>16.691</v>
      </c>
      <c r="D35" s="39">
        <v>11.166</v>
      </c>
      <c r="E35" s="39">
        <v>9.18</v>
      </c>
      <c r="F35" s="39">
        <v>6.3505</v>
      </c>
      <c r="G35" s="39">
        <v>6.4903</v>
      </c>
    </row>
    <row r="36">
      <c r="A36" s="29" t="s">
        <v>261</v>
      </c>
      <c r="B36" s="40"/>
      <c r="C36" s="39">
        <v>34.7</v>
      </c>
      <c r="D36" s="39">
        <v>21.739</v>
      </c>
      <c r="E36" s="39">
        <v>15.078</v>
      </c>
      <c r="F36" s="39">
        <v>10.141</v>
      </c>
      <c r="G36" s="39">
        <v>7.6366</v>
      </c>
    </row>
    <row r="37">
      <c r="A37" s="29" t="s">
        <v>677</v>
      </c>
      <c r="B37" s="40"/>
      <c r="C37" s="40"/>
      <c r="D37" s="39">
        <v>48.193</v>
      </c>
      <c r="E37" s="39">
        <v>26.676</v>
      </c>
      <c r="F37" s="39">
        <v>16.421</v>
      </c>
      <c r="G37" s="39">
        <v>12.017</v>
      </c>
    </row>
    <row r="38">
      <c r="A38" s="29" t="s">
        <v>678</v>
      </c>
      <c r="B38" s="40"/>
      <c r="C38" s="40"/>
      <c r="D38" s="40"/>
      <c r="E38" s="39">
        <v>44.432</v>
      </c>
      <c r="F38" s="39">
        <v>22.332</v>
      </c>
      <c r="G38" s="39">
        <v>15.693</v>
      </c>
    </row>
    <row r="39">
      <c r="A39" s="29" t="s">
        <v>679</v>
      </c>
      <c r="B39" s="40"/>
      <c r="C39" s="40"/>
      <c r="D39" s="40"/>
      <c r="E39" s="40"/>
      <c r="F39" s="39">
        <v>42.643</v>
      </c>
      <c r="G39" s="39">
        <v>27.836</v>
      </c>
    </row>
    <row r="40">
      <c r="A40" s="29" t="s">
        <v>680</v>
      </c>
      <c r="B40" s="40"/>
      <c r="C40" s="40"/>
      <c r="D40" s="40"/>
      <c r="E40" s="40"/>
      <c r="F40" s="40"/>
      <c r="G40" s="39">
        <v>46.976</v>
      </c>
    </row>
    <row r="43">
      <c r="A43" s="36" t="s">
        <v>685</v>
      </c>
    </row>
    <row r="44">
      <c r="A44" s="41" t="s">
        <v>686</v>
      </c>
    </row>
    <row r="45">
      <c r="A45" s="41"/>
    </row>
    <row r="46">
      <c r="A46" s="41" t="s">
        <v>687</v>
      </c>
    </row>
    <row r="47">
      <c r="A47" s="41" t="s">
        <v>688</v>
      </c>
    </row>
    <row r="48">
      <c r="A48" s="41" t="s">
        <v>689</v>
      </c>
    </row>
    <row r="49">
      <c r="A49" s="41" t="s">
        <v>690</v>
      </c>
    </row>
    <row r="50">
      <c r="A50" s="41" t="s">
        <v>691</v>
      </c>
    </row>
    <row r="51">
      <c r="A51" s="41"/>
    </row>
    <row r="52">
      <c r="A52" s="41" t="s">
        <v>692</v>
      </c>
    </row>
    <row r="53">
      <c r="A53" s="41" t="s">
        <v>693</v>
      </c>
    </row>
    <row r="54">
      <c r="A54" s="41" t="s">
        <v>694</v>
      </c>
    </row>
    <row r="56">
      <c r="A56" s="41" t="s">
        <v>695</v>
      </c>
    </row>
    <row r="58">
      <c r="A58" s="42" t="s">
        <v>696</v>
      </c>
      <c r="B58" s="43"/>
      <c r="C58" s="44"/>
      <c r="D58" s="44"/>
      <c r="E58" s="44"/>
      <c r="F58" s="44"/>
      <c r="G58" s="44"/>
    </row>
    <row r="59">
      <c r="A59" s="45" t="s">
        <v>697</v>
      </c>
      <c r="B59" s="45">
        <v>2200000.0</v>
      </c>
    </row>
    <row r="60">
      <c r="A60" s="45" t="s">
        <v>698</v>
      </c>
      <c r="B60" s="45">
        <v>3050000.0</v>
      </c>
    </row>
    <row r="61">
      <c r="A61" s="45" t="s">
        <v>699</v>
      </c>
      <c r="B61" s="45">
        <v>1700000.0</v>
      </c>
    </row>
    <row r="62">
      <c r="A62" s="45" t="s">
        <v>700</v>
      </c>
      <c r="B62" s="45">
        <v>120000.0</v>
      </c>
    </row>
    <row r="63">
      <c r="A63" s="45" t="s">
        <v>701</v>
      </c>
      <c r="B63" s="45">
        <v>197000.0</v>
      </c>
    </row>
    <row r="64">
      <c r="A64" s="45" t="s">
        <v>702</v>
      </c>
      <c r="B64" s="45">
        <v>114000.0</v>
      </c>
    </row>
    <row r="65">
      <c r="A65" s="45" t="s">
        <v>703</v>
      </c>
      <c r="B65" s="45">
        <v>191000.0</v>
      </c>
    </row>
    <row r="66">
      <c r="A66" s="45" t="s">
        <v>704</v>
      </c>
      <c r="B66" s="45">
        <v>319800.0</v>
      </c>
    </row>
    <row r="67">
      <c r="A67" s="45" t="s">
        <v>705</v>
      </c>
      <c r="B67" s="45">
        <v>2000000.0</v>
      </c>
    </row>
    <row r="68">
      <c r="A68" s="46"/>
      <c r="B68" s="46"/>
    </row>
    <row r="69">
      <c r="A69" s="45" t="s">
        <v>706</v>
      </c>
      <c r="B69" s="45">
        <v>152000.0</v>
      </c>
    </row>
    <row r="70">
      <c r="A70" s="45" t="s">
        <v>707</v>
      </c>
      <c r="B70" s="45">
        <v>185000.0</v>
      </c>
    </row>
    <row r="71">
      <c r="A71" s="45" t="s">
        <v>708</v>
      </c>
      <c r="B71" s="45">
        <v>585000.0</v>
      </c>
    </row>
    <row r="72">
      <c r="A72" s="45" t="s">
        <v>709</v>
      </c>
      <c r="B72" s="45">
        <v>9300.0</v>
      </c>
    </row>
    <row r="73">
      <c r="A73" s="45" t="s">
        <v>710</v>
      </c>
      <c r="B73" s="45">
        <v>4500.0</v>
      </c>
    </row>
    <row r="74">
      <c r="A74" s="45" t="s">
        <v>121</v>
      </c>
      <c r="B74" s="45">
        <v>3410.0</v>
      </c>
    </row>
    <row r="75">
      <c r="A75" s="45" t="s">
        <v>128</v>
      </c>
      <c r="B75" s="45">
        <v>3410.0</v>
      </c>
    </row>
    <row r="76">
      <c r="A76" s="45" t="s">
        <v>142</v>
      </c>
      <c r="B76" s="45">
        <v>380.0</v>
      </c>
    </row>
    <row r="78">
      <c r="A78" s="47" t="s">
        <v>711</v>
      </c>
      <c r="B78" s="48"/>
      <c r="C78" s="49"/>
      <c r="D78" s="49"/>
      <c r="E78" s="49"/>
      <c r="F78" s="49"/>
      <c r="G78" s="49"/>
    </row>
    <row r="79">
      <c r="A79" s="50" t="s">
        <v>261</v>
      </c>
      <c r="B79" s="50" t="s">
        <v>712</v>
      </c>
      <c r="C79" s="51"/>
      <c r="D79" s="51"/>
      <c r="E79" s="51"/>
      <c r="F79" s="51"/>
      <c r="G79" s="51"/>
    </row>
    <row r="80">
      <c r="A80" s="52" t="s">
        <v>677</v>
      </c>
      <c r="B80" s="52" t="s">
        <v>713</v>
      </c>
      <c r="C80" s="51"/>
      <c r="D80" s="51"/>
      <c r="E80" s="51"/>
      <c r="F80" s="51"/>
      <c r="G80" s="51"/>
    </row>
    <row r="81">
      <c r="A81" s="50" t="s">
        <v>678</v>
      </c>
      <c r="B81" s="50" t="s">
        <v>713</v>
      </c>
      <c r="C81" s="51"/>
      <c r="D81" s="51"/>
      <c r="E81" s="51"/>
      <c r="F81" s="51"/>
      <c r="G81" s="51"/>
    </row>
    <row r="82">
      <c r="A82" s="52" t="s">
        <v>679</v>
      </c>
      <c r="B82" s="52" t="s">
        <v>714</v>
      </c>
      <c r="C82" s="51"/>
      <c r="D82" s="51"/>
      <c r="E82" s="51"/>
      <c r="F82" s="51"/>
      <c r="G82" s="51"/>
    </row>
    <row r="83">
      <c r="A83" s="50" t="s">
        <v>680</v>
      </c>
      <c r="B83" s="50" t="s">
        <v>714</v>
      </c>
      <c r="C83" s="51"/>
      <c r="D83" s="51"/>
      <c r="E83" s="51"/>
      <c r="F83" s="51"/>
      <c r="G83" s="51"/>
    </row>
    <row r="84">
      <c r="A84" s="52" t="s">
        <v>681</v>
      </c>
      <c r="B84" s="52" t="s">
        <v>715</v>
      </c>
      <c r="C84" s="51"/>
      <c r="D84" s="51"/>
      <c r="E84" s="51"/>
      <c r="F84" s="51"/>
      <c r="G84" s="51"/>
    </row>
  </sheetData>
  <conditionalFormatting sqref="B3">
    <cfRule type="notContainsBlanks" dxfId="5" priority="1">
      <formula>LEN(TRIM(B3))&gt;0</formula>
    </cfRule>
  </conditionalFormatting>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3" width="14.25"/>
    <col customWidth="1" min="4" max="4" width="16.0"/>
    <col customWidth="1" min="5" max="6" width="15.75"/>
    <col customWidth="1" min="7" max="7" width="15.88"/>
  </cols>
  <sheetData>
    <row r="1">
      <c r="A1" s="33" t="s">
        <v>716</v>
      </c>
    </row>
    <row r="2">
      <c r="A2" s="41" t="s">
        <v>717</v>
      </c>
    </row>
    <row r="3">
      <c r="A3" s="41" t="s">
        <v>718</v>
      </c>
    </row>
    <row r="4">
      <c r="A4" s="41" t="s">
        <v>719</v>
      </c>
    </row>
    <row r="5">
      <c r="A5" s="41"/>
    </row>
    <row r="6">
      <c r="A6" s="27" t="s">
        <v>671</v>
      </c>
      <c r="B6" s="34" t="s">
        <v>672</v>
      </c>
      <c r="C6" s="35" t="s">
        <v>673</v>
      </c>
      <c r="D6" s="35" t="s">
        <v>674</v>
      </c>
      <c r="E6" s="35" t="s">
        <v>675</v>
      </c>
    </row>
    <row r="7">
      <c r="A7" s="29" t="s">
        <v>676</v>
      </c>
      <c r="B7" s="29">
        <v>48200.0</v>
      </c>
      <c r="C7" s="29">
        <v>106.129</v>
      </c>
      <c r="D7" s="29">
        <v>22.6</v>
      </c>
      <c r="E7" s="29">
        <v>55.272</v>
      </c>
    </row>
    <row r="8">
      <c r="A8" s="29" t="s">
        <v>261</v>
      </c>
      <c r="B8" s="29">
        <v>12800.0</v>
      </c>
      <c r="C8" s="29">
        <v>36.9866</v>
      </c>
      <c r="D8" s="29">
        <v>32.51</v>
      </c>
      <c r="E8" s="29">
        <v>40.697</v>
      </c>
    </row>
    <row r="9">
      <c r="A9" s="29" t="s">
        <v>677</v>
      </c>
      <c r="B9" s="29">
        <v>125.0</v>
      </c>
      <c r="C9" s="29">
        <v>25.7784</v>
      </c>
      <c r="D9" s="29">
        <v>44.74</v>
      </c>
      <c r="E9" s="29">
        <v>40.567</v>
      </c>
    </row>
    <row r="10">
      <c r="A10" s="29" t="s">
        <v>678</v>
      </c>
      <c r="B10" s="29">
        <v>125.0</v>
      </c>
      <c r="C10" s="53">
        <v>14.7703</v>
      </c>
      <c r="D10" s="29">
        <v>49.68</v>
      </c>
      <c r="E10" s="54">
        <v>32.918</v>
      </c>
    </row>
    <row r="11">
      <c r="A11" s="29" t="s">
        <v>679</v>
      </c>
      <c r="B11" s="29">
        <v>47.0</v>
      </c>
      <c r="C11" s="53">
        <v>11.1883</v>
      </c>
      <c r="D11" s="29">
        <v>63.154</v>
      </c>
      <c r="E11" s="54">
        <v>37.065</v>
      </c>
    </row>
    <row r="12">
      <c r="A12" s="29" t="s">
        <v>680</v>
      </c>
      <c r="B12" s="29">
        <v>47.0</v>
      </c>
      <c r="C12" s="53">
        <v>7.84019</v>
      </c>
      <c r="D12" s="29">
        <v>67.334</v>
      </c>
      <c r="E12" s="54">
        <v>34.169</v>
      </c>
    </row>
    <row r="13">
      <c r="A13" s="29" t="s">
        <v>681</v>
      </c>
      <c r="B13" s="29">
        <v>29.0</v>
      </c>
      <c r="C13" s="53">
        <v>5.99155</v>
      </c>
      <c r="D13" s="29">
        <v>127.062</v>
      </c>
      <c r="E13" s="54">
        <v>36.828</v>
      </c>
    </row>
    <row r="15">
      <c r="A15" s="36" t="s">
        <v>682</v>
      </c>
    </row>
    <row r="17">
      <c r="A17" s="31"/>
      <c r="B17" s="37" t="s">
        <v>261</v>
      </c>
      <c r="C17" s="37" t="s">
        <v>677</v>
      </c>
      <c r="D17" s="37" t="s">
        <v>678</v>
      </c>
      <c r="E17" s="37" t="s">
        <v>679</v>
      </c>
      <c r="F17" s="37" t="s">
        <v>680</v>
      </c>
      <c r="G17" s="37" t="s">
        <v>681</v>
      </c>
    </row>
    <row r="18">
      <c r="A18" s="29" t="s">
        <v>676</v>
      </c>
      <c r="B18" s="37">
        <v>94.1644</v>
      </c>
      <c r="C18" s="37">
        <v>44.8056</v>
      </c>
      <c r="D18" s="55">
        <v>20.4709</v>
      </c>
      <c r="E18" s="55">
        <v>14.2159</v>
      </c>
      <c r="F18" s="55">
        <v>9.238</v>
      </c>
      <c r="G18" s="55">
        <v>6.7964</v>
      </c>
    </row>
    <row r="19">
      <c r="A19" s="29" t="s">
        <v>261</v>
      </c>
      <c r="B19" s="38"/>
      <c r="C19" s="37">
        <v>114.197</v>
      </c>
      <c r="D19" s="55">
        <v>28.8046</v>
      </c>
      <c r="E19" s="55">
        <v>17.7922</v>
      </c>
      <c r="F19" s="55">
        <v>10.6209</v>
      </c>
      <c r="G19" s="55">
        <v>7.5151</v>
      </c>
    </row>
    <row r="20">
      <c r="A20" s="29" t="s">
        <v>677</v>
      </c>
      <c r="B20" s="38"/>
      <c r="C20" s="38"/>
      <c r="D20" s="55">
        <v>63.969</v>
      </c>
      <c r="E20" s="55">
        <v>26.9604</v>
      </c>
      <c r="F20" s="55">
        <v>13.3092</v>
      </c>
      <c r="G20" s="55">
        <v>8.7674</v>
      </c>
    </row>
    <row r="21">
      <c r="A21" s="29" t="s">
        <v>678</v>
      </c>
      <c r="B21" s="38"/>
      <c r="C21" s="38"/>
      <c r="D21" s="38"/>
      <c r="E21" s="37">
        <v>86.1861</v>
      </c>
      <c r="F21" s="37">
        <v>20.3321</v>
      </c>
      <c r="G21" s="37">
        <v>11.341</v>
      </c>
    </row>
    <row r="22">
      <c r="A22" s="29" t="s">
        <v>679</v>
      </c>
      <c r="B22" s="38"/>
      <c r="C22" s="38"/>
      <c r="D22" s="38"/>
      <c r="E22" s="38"/>
      <c r="F22" s="37">
        <v>84.0346</v>
      </c>
      <c r="G22" s="37">
        <v>19.6269</v>
      </c>
    </row>
    <row r="23">
      <c r="A23" s="29" t="s">
        <v>680</v>
      </c>
      <c r="B23" s="38"/>
      <c r="C23" s="38"/>
      <c r="D23" s="38"/>
      <c r="E23" s="38"/>
      <c r="F23" s="38"/>
      <c r="G23" s="37">
        <v>68.3252</v>
      </c>
    </row>
    <row r="25">
      <c r="A25" s="36" t="s">
        <v>683</v>
      </c>
    </row>
    <row r="27">
      <c r="A27" s="31"/>
      <c r="B27" s="39" t="s">
        <v>676</v>
      </c>
      <c r="C27" s="39" t="s">
        <v>261</v>
      </c>
      <c r="D27" s="39" t="s">
        <v>677</v>
      </c>
      <c r="E27" s="39" t="s">
        <v>678</v>
      </c>
      <c r="F27" s="39" t="s">
        <v>679</v>
      </c>
      <c r="G27" s="39" t="s">
        <v>680</v>
      </c>
    </row>
    <row r="28">
      <c r="A28" s="29" t="s">
        <v>261</v>
      </c>
      <c r="B28" s="39">
        <v>51.846</v>
      </c>
      <c r="C28" s="40"/>
      <c r="D28" s="40"/>
      <c r="E28" s="40"/>
      <c r="F28" s="40"/>
      <c r="G28" s="40"/>
    </row>
    <row r="29">
      <c r="A29" s="29" t="s">
        <v>677</v>
      </c>
      <c r="B29" s="39">
        <v>46.724</v>
      </c>
      <c r="C29" s="39">
        <v>59.496</v>
      </c>
      <c r="D29" s="40"/>
      <c r="E29" s="40"/>
      <c r="F29" s="40"/>
      <c r="G29" s="40"/>
    </row>
    <row r="30">
      <c r="A30" s="29" t="s">
        <v>678</v>
      </c>
      <c r="B30" s="56">
        <v>34.447</v>
      </c>
      <c r="C30" s="56">
        <v>35.485</v>
      </c>
      <c r="D30" s="56">
        <v>32.039</v>
      </c>
      <c r="E30" s="40"/>
      <c r="F30" s="40"/>
      <c r="G30" s="40"/>
    </row>
    <row r="31">
      <c r="A31" s="29" t="s">
        <v>679</v>
      </c>
      <c r="B31" s="56">
        <v>38.544</v>
      </c>
      <c r="C31" s="56">
        <v>39.97</v>
      </c>
      <c r="D31" s="56">
        <v>42.792</v>
      </c>
      <c r="E31" s="39">
        <v>69.846</v>
      </c>
      <c r="F31" s="40"/>
      <c r="G31" s="40"/>
    </row>
    <row r="32">
      <c r="A32" s="29" t="s">
        <v>680</v>
      </c>
      <c r="B32" s="56">
        <v>35.155</v>
      </c>
      <c r="C32" s="56">
        <v>36.138</v>
      </c>
      <c r="D32" s="56">
        <v>37.696</v>
      </c>
      <c r="E32" s="39">
        <v>46.382</v>
      </c>
      <c r="F32" s="39">
        <v>70.522</v>
      </c>
      <c r="G32" s="40"/>
    </row>
    <row r="33">
      <c r="A33" s="29" t="s">
        <v>681</v>
      </c>
      <c r="B33" s="56">
        <v>37.626</v>
      </c>
      <c r="C33" s="56">
        <v>38.525</v>
      </c>
      <c r="D33" s="56">
        <v>39.946</v>
      </c>
      <c r="E33" s="39">
        <v>45.592</v>
      </c>
      <c r="F33" s="39">
        <v>54.152</v>
      </c>
      <c r="G33" s="39">
        <v>82.819</v>
      </c>
    </row>
    <row r="35">
      <c r="A35" s="36" t="s">
        <v>684</v>
      </c>
    </row>
    <row r="37">
      <c r="A37" s="31"/>
      <c r="B37" s="39" t="s">
        <v>261</v>
      </c>
      <c r="C37" s="39" t="s">
        <v>677</v>
      </c>
      <c r="D37" s="39" t="s">
        <v>678</v>
      </c>
      <c r="E37" s="39" t="s">
        <v>679</v>
      </c>
      <c r="F37" s="39" t="s">
        <v>680</v>
      </c>
      <c r="G37" s="39" t="s">
        <v>681</v>
      </c>
    </row>
    <row r="38">
      <c r="A38" s="29" t="s">
        <v>676</v>
      </c>
      <c r="B38" s="39">
        <v>25.138</v>
      </c>
      <c r="C38" s="39">
        <v>16.691</v>
      </c>
      <c r="D38" s="56">
        <v>9.331</v>
      </c>
      <c r="E38" s="56">
        <v>8.128</v>
      </c>
      <c r="F38" s="56">
        <v>5.859</v>
      </c>
      <c r="G38" s="56">
        <v>6.119</v>
      </c>
    </row>
    <row r="39">
      <c r="A39" s="29" t="s">
        <v>261</v>
      </c>
      <c r="B39" s="40"/>
      <c r="C39" s="39">
        <v>34.7</v>
      </c>
      <c r="D39" s="56">
        <v>16.669</v>
      </c>
      <c r="E39" s="56">
        <v>12.903</v>
      </c>
      <c r="F39" s="56">
        <v>9.229</v>
      </c>
      <c r="G39" s="56">
        <v>7.15</v>
      </c>
    </row>
    <row r="40">
      <c r="A40" s="29" t="s">
        <v>677</v>
      </c>
      <c r="B40" s="40"/>
      <c r="C40" s="40"/>
      <c r="D40" s="56">
        <v>23.03</v>
      </c>
      <c r="E40" s="56">
        <v>20.825</v>
      </c>
      <c r="F40" s="56">
        <v>14.543</v>
      </c>
      <c r="G40" s="56">
        <v>11.115</v>
      </c>
    </row>
    <row r="41">
      <c r="A41" s="29" t="s">
        <v>678</v>
      </c>
      <c r="B41" s="40"/>
      <c r="C41" s="40"/>
      <c r="D41" s="40"/>
      <c r="E41" s="39">
        <v>44.432</v>
      </c>
      <c r="F41" s="39">
        <v>22.332</v>
      </c>
      <c r="G41" s="39">
        <v>15.693</v>
      </c>
    </row>
    <row r="42">
      <c r="A42" s="29" t="s">
        <v>679</v>
      </c>
      <c r="B42" s="40"/>
      <c r="C42" s="40"/>
      <c r="D42" s="40"/>
      <c r="E42" s="40"/>
      <c r="F42" s="39">
        <v>42.643</v>
      </c>
      <c r="G42" s="39">
        <v>27.836</v>
      </c>
    </row>
    <row r="43">
      <c r="A43" s="29" t="s">
        <v>680</v>
      </c>
      <c r="B43" s="40"/>
      <c r="C43" s="40"/>
      <c r="D43" s="40"/>
      <c r="E43" s="40"/>
      <c r="F43" s="40"/>
      <c r="G43" s="39">
        <v>46.976</v>
      </c>
    </row>
    <row r="46">
      <c r="A46" s="36" t="s">
        <v>685</v>
      </c>
    </row>
    <row r="47">
      <c r="A47" s="41" t="s">
        <v>686</v>
      </c>
    </row>
    <row r="48">
      <c r="A48" s="41"/>
    </row>
    <row r="49">
      <c r="A49" s="41" t="s">
        <v>687</v>
      </c>
    </row>
    <row r="50">
      <c r="A50" s="41" t="s">
        <v>688</v>
      </c>
    </row>
    <row r="51">
      <c r="A51" s="41" t="s">
        <v>689</v>
      </c>
    </row>
    <row r="52">
      <c r="A52" s="41" t="s">
        <v>690</v>
      </c>
    </row>
    <row r="53">
      <c r="A53" s="41" t="s">
        <v>691</v>
      </c>
    </row>
    <row r="54">
      <c r="A54" s="41"/>
    </row>
    <row r="55">
      <c r="A55" s="41" t="s">
        <v>692</v>
      </c>
    </row>
    <row r="56">
      <c r="A56" s="41" t="s">
        <v>693</v>
      </c>
    </row>
    <row r="57">
      <c r="A57" s="41" t="s">
        <v>694</v>
      </c>
    </row>
    <row r="59">
      <c r="A59" s="41" t="s">
        <v>695</v>
      </c>
    </row>
    <row r="61">
      <c r="A61" s="41" t="s">
        <v>720</v>
      </c>
    </row>
    <row r="63">
      <c r="A63" s="57" t="s">
        <v>696</v>
      </c>
      <c r="B63" s="46"/>
      <c r="C63" s="31"/>
    </row>
    <row r="64">
      <c r="A64" s="45" t="s">
        <v>697</v>
      </c>
      <c r="B64" s="45">
        <v>2200000.0</v>
      </c>
      <c r="C64" s="58"/>
    </row>
    <row r="65">
      <c r="A65" s="45" t="s">
        <v>698</v>
      </c>
      <c r="B65" s="45">
        <v>3050000.0</v>
      </c>
      <c r="C65" s="58"/>
    </row>
    <row r="66">
      <c r="A66" s="45" t="s">
        <v>699</v>
      </c>
      <c r="B66" s="45">
        <v>1700000.0</v>
      </c>
      <c r="C66" s="58"/>
    </row>
    <row r="67">
      <c r="A67" s="45" t="s">
        <v>700</v>
      </c>
      <c r="B67" s="45">
        <v>120000.0</v>
      </c>
      <c r="C67" s="58"/>
    </row>
    <row r="68">
      <c r="A68" s="45" t="s">
        <v>701</v>
      </c>
      <c r="B68" s="45">
        <v>197000.0</v>
      </c>
      <c r="C68" s="58"/>
    </row>
    <row r="69">
      <c r="A69" s="45" t="s">
        <v>702</v>
      </c>
      <c r="B69" s="45">
        <v>114000.0</v>
      </c>
      <c r="C69" s="58"/>
    </row>
    <row r="70">
      <c r="A70" s="45" t="s">
        <v>703</v>
      </c>
      <c r="B70" s="45">
        <v>191000.0</v>
      </c>
      <c r="C70" s="58"/>
    </row>
    <row r="71">
      <c r="A71" s="45" t="s">
        <v>704</v>
      </c>
      <c r="B71" s="45">
        <v>319800.0</v>
      </c>
      <c r="C71" s="58"/>
    </row>
    <row r="72">
      <c r="A72" s="45" t="s">
        <v>705</v>
      </c>
      <c r="B72" s="45">
        <v>2000000.0</v>
      </c>
      <c r="C72" s="58"/>
    </row>
    <row r="73">
      <c r="A73" s="46"/>
      <c r="B73" s="46"/>
      <c r="C73" s="31"/>
    </row>
    <row r="74">
      <c r="A74" s="45"/>
      <c r="B74" s="45"/>
      <c r="C74" s="58"/>
    </row>
    <row r="75">
      <c r="A75" s="45" t="s">
        <v>706</v>
      </c>
      <c r="B75" s="45">
        <v>152000.0</v>
      </c>
      <c r="C75" s="58"/>
    </row>
    <row r="76">
      <c r="A76" s="45" t="s">
        <v>707</v>
      </c>
      <c r="B76" s="45">
        <v>185000.0</v>
      </c>
      <c r="C76" s="58"/>
    </row>
    <row r="77">
      <c r="A77" s="45" t="s">
        <v>708</v>
      </c>
      <c r="B77" s="45">
        <v>585000.0</v>
      </c>
      <c r="C77" s="58"/>
    </row>
    <row r="78">
      <c r="A78" s="45" t="s">
        <v>709</v>
      </c>
      <c r="B78" s="45">
        <v>9300.0</v>
      </c>
      <c r="C78" s="58"/>
    </row>
    <row r="79">
      <c r="A79" s="45" t="s">
        <v>710</v>
      </c>
      <c r="B79" s="59">
        <v>9000.0</v>
      </c>
      <c r="C79" s="29" t="s">
        <v>721</v>
      </c>
    </row>
    <row r="80">
      <c r="A80" s="45" t="s">
        <v>121</v>
      </c>
      <c r="B80" s="45">
        <v>3410.0</v>
      </c>
      <c r="C80" s="58"/>
    </row>
    <row r="81">
      <c r="A81" s="45" t="s">
        <v>128</v>
      </c>
      <c r="B81" s="45">
        <v>3410.0</v>
      </c>
      <c r="C81" s="58"/>
    </row>
    <row r="82">
      <c r="A82" s="45" t="s">
        <v>142</v>
      </c>
      <c r="B82" s="45">
        <v>380.0</v>
      </c>
      <c r="C82" s="58"/>
    </row>
  </sheetData>
  <conditionalFormatting sqref="B6">
    <cfRule type="notContainsBlanks" dxfId="5" priority="1">
      <formula>LEN(TRIM(B6))&gt;0</formula>
    </cfRule>
  </conditionalFormatting>
  <drawing r:id="rId1"/>
  <tableParts count="5">
    <tablePart r:id="rId7"/>
    <tablePart r:id="rId8"/>
    <tablePart r:id="rId9"/>
    <tablePart r:id="rId10"/>
    <tablePart r:id="rId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10.0"/>
    <col customWidth="1" min="3" max="3" width="11.5"/>
    <col customWidth="1" min="4" max="4" width="6.5"/>
    <col customWidth="1" min="5" max="5" width="6.88"/>
  </cols>
  <sheetData>
    <row r="1">
      <c r="A1" s="60" t="s">
        <v>722</v>
      </c>
      <c r="B1" s="60" t="s">
        <v>723</v>
      </c>
      <c r="C1" s="60" t="s">
        <v>724</v>
      </c>
      <c r="D1" s="61" t="s">
        <v>725</v>
      </c>
      <c r="E1" s="61" t="s">
        <v>726</v>
      </c>
      <c r="F1" s="61" t="s">
        <v>727</v>
      </c>
    </row>
    <row r="2">
      <c r="A2" s="62" t="str">
        <f t="shared" ref="A2:A57" si="1">CONCATENATE(B2, " ", D2, " ", E2)</f>
        <v>data 64 20</v>
      </c>
      <c r="B2" s="62" t="s">
        <v>728</v>
      </c>
      <c r="C2" s="62" t="s">
        <v>17</v>
      </c>
      <c r="D2" s="63">
        <v>64.0</v>
      </c>
      <c r="E2" s="63">
        <v>20.0</v>
      </c>
      <c r="F2" s="62" t="str">
        <f>vlookup(A2,'Raw Data - GDS-II Layer Definit'!A:J,6, FALSE)</f>
        <v>nwell drawing</v>
      </c>
    </row>
    <row r="3">
      <c r="A3" s="62" t="str">
        <f t="shared" si="1"/>
        <v>data 64 18</v>
      </c>
      <c r="B3" s="62" t="s">
        <v>728</v>
      </c>
      <c r="C3" s="62" t="s">
        <v>14</v>
      </c>
      <c r="D3" s="63">
        <v>64.0</v>
      </c>
      <c r="E3" s="63">
        <v>18.0</v>
      </c>
      <c r="F3" s="62" t="str">
        <f>vlookup(A3,'Raw Data - GDS-II Layer Definit'!A:J,6, FALSE)</f>
        <v>dnwell drawing</v>
      </c>
    </row>
    <row r="4">
      <c r="A4" s="62" t="str">
        <f t="shared" si="1"/>
        <v>data 65 20</v>
      </c>
      <c r="B4" s="62" t="s">
        <v>728</v>
      </c>
      <c r="C4" s="62" t="s">
        <v>729</v>
      </c>
      <c r="D4" s="63">
        <v>65.0</v>
      </c>
      <c r="E4" s="63">
        <v>20.0</v>
      </c>
      <c r="F4" s="62" t="str">
        <f>vlookup(A4,'Raw Data - GDS-II Layer Definit'!A:J,6, FALSE)</f>
        <v>diff drawing</v>
      </c>
    </row>
    <row r="5">
      <c r="A5" s="62" t="str">
        <f t="shared" si="1"/>
        <v>data 65 44</v>
      </c>
      <c r="B5" s="62" t="s">
        <v>728</v>
      </c>
      <c r="C5" s="62" t="s">
        <v>730</v>
      </c>
      <c r="D5" s="63">
        <v>65.0</v>
      </c>
      <c r="E5" s="63">
        <v>44.0</v>
      </c>
      <c r="F5" s="62" t="str">
        <f>vlookup(A5,'Raw Data - GDS-II Layer Definit'!A:J,6, FALSE)</f>
        <v>tap drawing</v>
      </c>
    </row>
    <row r="6">
      <c r="A6" s="62" t="str">
        <f t="shared" si="1"/>
        <v>data 125 44</v>
      </c>
      <c r="B6" s="62" t="s">
        <v>728</v>
      </c>
      <c r="C6" s="62" t="s">
        <v>731</v>
      </c>
      <c r="D6" s="63">
        <v>125.0</v>
      </c>
      <c r="E6" s="63">
        <v>44.0</v>
      </c>
      <c r="F6" s="62" t="str">
        <f>vlookup(A6,'Raw Data - GDS-II Layer Definit'!A:J,6, FALSE)</f>
        <v>lvtn drawing</v>
      </c>
    </row>
    <row r="7">
      <c r="A7" s="62" t="str">
        <f t="shared" si="1"/>
        <v>data 78 44</v>
      </c>
      <c r="B7" s="62" t="s">
        <v>728</v>
      </c>
      <c r="C7" s="62" t="s">
        <v>30</v>
      </c>
      <c r="D7" s="63">
        <v>78.0</v>
      </c>
      <c r="E7" s="63">
        <v>44.0</v>
      </c>
      <c r="F7" s="62" t="str">
        <f>vlookup(A7,'Raw Data - GDS-II Layer Definit'!A:J,6, FALSE)</f>
        <v>hvtp drawing</v>
      </c>
    </row>
    <row r="8">
      <c r="A8" s="62" t="str">
        <f t="shared" si="1"/>
        <v>data 75 20</v>
      </c>
      <c r="B8" s="62" t="s">
        <v>728</v>
      </c>
      <c r="C8" s="64" t="s">
        <v>159</v>
      </c>
      <c r="D8" s="63">
        <v>75.0</v>
      </c>
      <c r="E8" s="63">
        <v>20.0</v>
      </c>
      <c r="F8" s="62" t="str">
        <f>vlookup(A8,'Raw Data - GDS-II Layer Definit'!A:J,6, FALSE)</f>
        <v>hvi drawing</v>
      </c>
    </row>
    <row r="9">
      <c r="A9" s="62" t="str">
        <f t="shared" si="1"/>
        <v>data 80 20</v>
      </c>
      <c r="B9" s="62" t="s">
        <v>728</v>
      </c>
      <c r="C9" s="62" t="s">
        <v>732</v>
      </c>
      <c r="D9" s="63">
        <v>80.0</v>
      </c>
      <c r="E9" s="63">
        <v>20.0</v>
      </c>
      <c r="F9" s="62" t="str">
        <f>vlookup(A9,'Raw Data - GDS-II Layer Definit'!A:J,6, FALSE)</f>
        <v>tunm drawing</v>
      </c>
    </row>
    <row r="10">
      <c r="A10" s="62" t="str">
        <f t="shared" si="1"/>
        <v>data 66 20</v>
      </c>
      <c r="B10" s="62" t="s">
        <v>728</v>
      </c>
      <c r="C10" s="62" t="s">
        <v>733</v>
      </c>
      <c r="D10" s="63">
        <v>66.0</v>
      </c>
      <c r="E10" s="63">
        <v>20.0</v>
      </c>
      <c r="F10" s="62" t="str">
        <f>vlookup(A10,'Raw Data - GDS-II Layer Definit'!A:J,6, FALSE)</f>
        <v>poly drawing</v>
      </c>
    </row>
    <row r="11">
      <c r="A11" s="62" t="str">
        <f t="shared" si="1"/>
        <v>data 95 20</v>
      </c>
      <c r="B11" s="62" t="s">
        <v>728</v>
      </c>
      <c r="C11" s="62" t="s">
        <v>70</v>
      </c>
      <c r="D11" s="63">
        <v>95.0</v>
      </c>
      <c r="E11" s="63">
        <v>20.0</v>
      </c>
      <c r="F11" s="62" t="str">
        <f>vlookup(A11,'Raw Data - GDS-II Layer Definit'!A:J,6, FALSE)</f>
        <v>npc drawing</v>
      </c>
    </row>
    <row r="12">
      <c r="A12" s="62" t="str">
        <f t="shared" si="1"/>
        <v>data 94 20</v>
      </c>
      <c r="B12" s="62" t="s">
        <v>728</v>
      </c>
      <c r="C12" s="62" t="s">
        <v>734</v>
      </c>
      <c r="D12" s="63">
        <v>94.0</v>
      </c>
      <c r="E12" s="63">
        <v>20.0</v>
      </c>
      <c r="F12" s="62" t="str">
        <f>vlookup(A12,'Raw Data - GDS-II Layer Definit'!A:J,6, FALSE)</f>
        <v>psdm drawing</v>
      </c>
    </row>
    <row r="13">
      <c r="A13" s="62" t="str">
        <f t="shared" si="1"/>
        <v>data 93 44</v>
      </c>
      <c r="B13" s="62" t="s">
        <v>728</v>
      </c>
      <c r="C13" s="62" t="s">
        <v>735</v>
      </c>
      <c r="D13" s="63">
        <v>93.0</v>
      </c>
      <c r="E13" s="63">
        <v>44.0</v>
      </c>
      <c r="F13" s="62" t="str">
        <f>vlookup(A13,'Raw Data - GDS-II Layer Definit'!A:J,6, FALSE)</f>
        <v>nsdm drawing</v>
      </c>
    </row>
    <row r="14">
      <c r="A14" s="62" t="str">
        <f t="shared" si="1"/>
        <v>data 66 44</v>
      </c>
      <c r="B14" s="62" t="s">
        <v>728</v>
      </c>
      <c r="C14" s="62" t="s">
        <v>736</v>
      </c>
      <c r="D14" s="63">
        <v>66.0</v>
      </c>
      <c r="E14" s="63">
        <v>44.0</v>
      </c>
      <c r="F14" s="62" t="str">
        <f>vlookup(A14,'Raw Data - GDS-II Layer Definit'!A:J,6, FALSE)</f>
        <v>licon1 drawing</v>
      </c>
    </row>
    <row r="15">
      <c r="A15" s="62" t="str">
        <f t="shared" si="1"/>
        <v>data 67 20</v>
      </c>
      <c r="B15" s="62" t="s">
        <v>728</v>
      </c>
      <c r="C15" s="62" t="s">
        <v>737</v>
      </c>
      <c r="D15" s="63">
        <v>67.0</v>
      </c>
      <c r="E15" s="63">
        <v>20.0</v>
      </c>
      <c r="F15" s="62" t="str">
        <f>vlookup(A15,'Raw Data - GDS-II Layer Definit'!A:J,6, FALSE)</f>
        <v>li1 drawing</v>
      </c>
    </row>
    <row r="16">
      <c r="A16" s="65" t="str">
        <f t="shared" si="1"/>
        <v>data 67 16</v>
      </c>
      <c r="B16" s="65" t="s">
        <v>728</v>
      </c>
      <c r="C16" s="65" t="s">
        <v>738</v>
      </c>
      <c r="D16" s="66">
        <v>67.0</v>
      </c>
      <c r="E16" s="66">
        <v>16.0</v>
      </c>
      <c r="F16" s="65" t="str">
        <f>vlookup(A16,'Raw Data - GDS-II Layer Definit'!A:J,6, FALSE)</f>
        <v>li1 pin</v>
      </c>
    </row>
    <row r="17">
      <c r="A17" s="65" t="str">
        <f t="shared" si="1"/>
        <v>text 67 5</v>
      </c>
      <c r="B17" s="65" t="s">
        <v>472</v>
      </c>
      <c r="C17" s="65" t="s">
        <v>739</v>
      </c>
      <c r="D17" s="66">
        <v>67.0</v>
      </c>
      <c r="E17" s="66">
        <v>5.0</v>
      </c>
      <c r="F17" s="65" t="str">
        <f>vlookup(A17,'Raw Data - GDS-II Layer Definit'!A:J,6, FALSE)</f>
        <v>li1 label</v>
      </c>
    </row>
    <row r="18">
      <c r="A18" s="62" t="str">
        <f t="shared" si="1"/>
        <v>data 67 44</v>
      </c>
      <c r="B18" s="62" t="s">
        <v>728</v>
      </c>
      <c r="C18" s="62" t="s">
        <v>93</v>
      </c>
      <c r="D18" s="63">
        <v>67.0</v>
      </c>
      <c r="E18" s="63">
        <v>44.0</v>
      </c>
      <c r="F18" s="62" t="str">
        <f>vlookup(A18,'Raw Data - GDS-II Layer Definit'!A:J,6, FALSE)</f>
        <v>mcon drawing</v>
      </c>
    </row>
    <row r="19">
      <c r="A19" s="62" t="str">
        <f t="shared" si="1"/>
        <v>data 68 20</v>
      </c>
      <c r="B19" s="62" t="s">
        <v>728</v>
      </c>
      <c r="C19" s="62" t="s">
        <v>111</v>
      </c>
      <c r="D19" s="63">
        <v>68.0</v>
      </c>
      <c r="E19" s="63">
        <v>20.0</v>
      </c>
      <c r="F19" s="62" t="str">
        <f>vlookup(A19,'Raw Data - GDS-II Layer Definit'!A:J,6, FALSE)</f>
        <v>met1 drawing</v>
      </c>
    </row>
    <row r="20">
      <c r="A20" s="65" t="str">
        <f t="shared" si="1"/>
        <v>data 68 16</v>
      </c>
      <c r="B20" s="65" t="s">
        <v>728</v>
      </c>
      <c r="C20" s="65" t="s">
        <v>740</v>
      </c>
      <c r="D20" s="66">
        <v>68.0</v>
      </c>
      <c r="E20" s="66">
        <v>16.0</v>
      </c>
      <c r="F20" s="65" t="str">
        <f>vlookup(A20,'Raw Data - GDS-II Layer Definit'!A:J,6, FALSE)</f>
        <v>met1 pin</v>
      </c>
    </row>
    <row r="21">
      <c r="A21" s="65" t="str">
        <f t="shared" si="1"/>
        <v>data 68 5</v>
      </c>
      <c r="B21" s="65" t="s">
        <v>728</v>
      </c>
      <c r="C21" s="65" t="s">
        <v>741</v>
      </c>
      <c r="D21" s="66">
        <v>68.0</v>
      </c>
      <c r="E21" s="66">
        <v>5.0</v>
      </c>
      <c r="F21" s="65" t="str">
        <f>vlookup(A21,'Raw Data - GDS-II Layer Definit'!A:J,6, FALSE)</f>
        <v>met1 label</v>
      </c>
    </row>
    <row r="22">
      <c r="A22" s="62" t="str">
        <f t="shared" si="1"/>
        <v>data 68 44</v>
      </c>
      <c r="B22" s="62" t="s">
        <v>728</v>
      </c>
      <c r="C22" s="62" t="s">
        <v>114</v>
      </c>
      <c r="D22" s="63">
        <v>68.0</v>
      </c>
      <c r="E22" s="63">
        <v>44.0</v>
      </c>
      <c r="F22" s="62" t="str">
        <f>vlookup(A22,'Raw Data - GDS-II Layer Definit'!A:J,6, FALSE)</f>
        <v>via drawing</v>
      </c>
    </row>
    <row r="23">
      <c r="A23" s="62" t="str">
        <f t="shared" si="1"/>
        <v>data 69 20</v>
      </c>
      <c r="B23" s="62" t="s">
        <v>728</v>
      </c>
      <c r="C23" s="62" t="s">
        <v>118</v>
      </c>
      <c r="D23" s="63">
        <v>69.0</v>
      </c>
      <c r="E23" s="63">
        <v>20.0</v>
      </c>
      <c r="F23" s="62" t="str">
        <f>vlookup(A23,'Raw Data - GDS-II Layer Definit'!A:J,6, FALSE)</f>
        <v>met2 drawing</v>
      </c>
    </row>
    <row r="24">
      <c r="A24" s="65" t="str">
        <f t="shared" si="1"/>
        <v>data 69 16</v>
      </c>
      <c r="B24" s="65" t="s">
        <v>728</v>
      </c>
      <c r="C24" s="65" t="s">
        <v>742</v>
      </c>
      <c r="D24" s="66">
        <v>69.0</v>
      </c>
      <c r="E24" s="66">
        <v>16.0</v>
      </c>
      <c r="F24" s="65" t="str">
        <f>vlookup(A24,'Raw Data - GDS-II Layer Definit'!A:J,6, FALSE)</f>
        <v>met2 pin</v>
      </c>
    </row>
    <row r="25">
      <c r="A25" s="65" t="str">
        <f t="shared" si="1"/>
        <v>data 69 5</v>
      </c>
      <c r="B25" s="65" t="s">
        <v>728</v>
      </c>
      <c r="C25" s="65" t="s">
        <v>743</v>
      </c>
      <c r="D25" s="66">
        <v>69.0</v>
      </c>
      <c r="E25" s="66">
        <v>5.0</v>
      </c>
      <c r="F25" s="65" t="str">
        <f>vlookup(A25,'Raw Data - GDS-II Layer Definit'!A:J,6, FALSE)</f>
        <v>met2 label</v>
      </c>
    </row>
    <row r="26">
      <c r="A26" s="62" t="str">
        <f t="shared" si="1"/>
        <v>data 69 44</v>
      </c>
      <c r="B26" s="62" t="s">
        <v>728</v>
      </c>
      <c r="C26" s="62" t="s">
        <v>121</v>
      </c>
      <c r="D26" s="63">
        <v>69.0</v>
      </c>
      <c r="E26" s="63">
        <v>44.0</v>
      </c>
      <c r="F26" s="62" t="str">
        <f>vlookup(A26,'Raw Data - GDS-II Layer Definit'!A:J,6, FALSE)</f>
        <v>via2 drawing</v>
      </c>
    </row>
    <row r="27">
      <c r="A27" s="62" t="str">
        <f t="shared" si="1"/>
        <v>data 70 20</v>
      </c>
      <c r="B27" s="62" t="s">
        <v>728</v>
      </c>
      <c r="C27" s="62" t="s">
        <v>125</v>
      </c>
      <c r="D27" s="63">
        <v>70.0</v>
      </c>
      <c r="E27" s="63">
        <v>20.0</v>
      </c>
      <c r="F27" s="62" t="str">
        <f>vlookup(A27,'Raw Data - GDS-II Layer Definit'!A:J,6, FALSE)</f>
        <v>met3 drawing</v>
      </c>
    </row>
    <row r="28">
      <c r="A28" s="65" t="str">
        <f t="shared" si="1"/>
        <v>data 70 16</v>
      </c>
      <c r="B28" s="65" t="s">
        <v>728</v>
      </c>
      <c r="C28" s="65" t="s">
        <v>744</v>
      </c>
      <c r="D28" s="66">
        <v>70.0</v>
      </c>
      <c r="E28" s="66">
        <v>16.0</v>
      </c>
      <c r="F28" s="65" t="str">
        <f>vlookup(A28,'Raw Data - GDS-II Layer Definit'!A:J,6, FALSE)</f>
        <v>met3 pin</v>
      </c>
    </row>
    <row r="29">
      <c r="A29" s="65" t="str">
        <f t="shared" si="1"/>
        <v>data 70 5</v>
      </c>
      <c r="B29" s="65" t="s">
        <v>728</v>
      </c>
      <c r="C29" s="65" t="s">
        <v>745</v>
      </c>
      <c r="D29" s="66">
        <v>70.0</v>
      </c>
      <c r="E29" s="66">
        <v>5.0</v>
      </c>
      <c r="F29" s="65" t="str">
        <f>vlookup(A29,'Raw Data - GDS-II Layer Definit'!A:J,6, FALSE)</f>
        <v>met3 label</v>
      </c>
    </row>
    <row r="30">
      <c r="A30" s="62" t="str">
        <f t="shared" si="1"/>
        <v>data 70 44</v>
      </c>
      <c r="B30" s="62" t="s">
        <v>728</v>
      </c>
      <c r="C30" s="62" t="s">
        <v>128</v>
      </c>
      <c r="D30" s="63">
        <v>70.0</v>
      </c>
      <c r="E30" s="63">
        <v>44.0</v>
      </c>
      <c r="F30" s="62" t="str">
        <f>vlookup(A30,'Raw Data - GDS-II Layer Definit'!A:J,6, FALSE)</f>
        <v>via3 drawing</v>
      </c>
    </row>
    <row r="31">
      <c r="A31" s="62" t="str">
        <f t="shared" si="1"/>
        <v>data 71 20</v>
      </c>
      <c r="B31" s="62" t="s">
        <v>728</v>
      </c>
      <c r="C31" s="62" t="s">
        <v>139</v>
      </c>
      <c r="D31" s="63">
        <v>71.0</v>
      </c>
      <c r="E31" s="63">
        <v>20.0</v>
      </c>
      <c r="F31" s="62" t="str">
        <f>vlookup(A31,'Raw Data - GDS-II Layer Definit'!A:J,6, FALSE)</f>
        <v>met4 drawing</v>
      </c>
    </row>
    <row r="32">
      <c r="A32" s="65" t="str">
        <f t="shared" si="1"/>
        <v>data 71 16</v>
      </c>
      <c r="B32" s="65" t="s">
        <v>728</v>
      </c>
      <c r="C32" s="65" t="s">
        <v>746</v>
      </c>
      <c r="D32" s="66">
        <v>71.0</v>
      </c>
      <c r="E32" s="66">
        <v>16.0</v>
      </c>
      <c r="F32" s="65" t="str">
        <f>vlookup(A32,'Raw Data - GDS-II Layer Definit'!A:J,6, FALSE)</f>
        <v>met4 pin</v>
      </c>
    </row>
    <row r="33">
      <c r="A33" s="65" t="str">
        <f t="shared" si="1"/>
        <v>data 71 5</v>
      </c>
      <c r="B33" s="65" t="s">
        <v>728</v>
      </c>
      <c r="C33" s="65" t="s">
        <v>747</v>
      </c>
      <c r="D33" s="66">
        <v>71.0</v>
      </c>
      <c r="E33" s="66">
        <v>5.0</v>
      </c>
      <c r="F33" s="65" t="str">
        <f>vlookup(A33,'Raw Data - GDS-II Layer Definit'!A:J,6, FALSE)</f>
        <v>met4 label</v>
      </c>
    </row>
    <row r="34">
      <c r="A34" s="62" t="str">
        <f t="shared" si="1"/>
        <v>data 71 44</v>
      </c>
      <c r="B34" s="62" t="s">
        <v>728</v>
      </c>
      <c r="C34" s="62" t="s">
        <v>142</v>
      </c>
      <c r="D34" s="63">
        <v>71.0</v>
      </c>
      <c r="E34" s="63">
        <v>44.0</v>
      </c>
      <c r="F34" s="62" t="str">
        <f>vlookup(A34,'Raw Data - GDS-II Layer Definit'!A:J,6, FALSE)</f>
        <v>via4 drawing</v>
      </c>
    </row>
    <row r="35">
      <c r="A35" s="62" t="str">
        <f t="shared" si="1"/>
        <v>data 72 20</v>
      </c>
      <c r="B35" s="62" t="s">
        <v>728</v>
      </c>
      <c r="C35" s="62" t="s">
        <v>146</v>
      </c>
      <c r="D35" s="63">
        <v>72.0</v>
      </c>
      <c r="E35" s="63">
        <v>20.0</v>
      </c>
      <c r="F35" s="62" t="str">
        <f>vlookup(A35,'Raw Data - GDS-II Layer Definit'!A:J,6, FALSE)</f>
        <v>met5 drawing</v>
      </c>
    </row>
    <row r="36">
      <c r="A36" s="65" t="str">
        <f t="shared" si="1"/>
        <v>data 72 16</v>
      </c>
      <c r="B36" s="65" t="s">
        <v>728</v>
      </c>
      <c r="C36" s="65" t="s">
        <v>748</v>
      </c>
      <c r="D36" s="66">
        <v>72.0</v>
      </c>
      <c r="E36" s="66">
        <v>16.0</v>
      </c>
      <c r="F36" s="65" t="str">
        <f>vlookup(A36,'Raw Data - GDS-II Layer Definit'!A:J,6, FALSE)</f>
        <v>met5 pin</v>
      </c>
    </row>
    <row r="37">
      <c r="A37" s="65" t="str">
        <f t="shared" si="1"/>
        <v>data 72 5</v>
      </c>
      <c r="B37" s="65" t="s">
        <v>728</v>
      </c>
      <c r="C37" s="65" t="s">
        <v>749</v>
      </c>
      <c r="D37" s="66">
        <v>72.0</v>
      </c>
      <c r="E37" s="66">
        <v>5.0</v>
      </c>
      <c r="F37" s="65" t="str">
        <f>vlookup(A37,'Raw Data - GDS-II Layer Definit'!A:J,6, FALSE)</f>
        <v>met5 label</v>
      </c>
    </row>
    <row r="38">
      <c r="A38" s="62" t="str">
        <f t="shared" si="1"/>
        <v>data 76 20</v>
      </c>
      <c r="B38" s="62" t="s">
        <v>728</v>
      </c>
      <c r="C38" s="62" t="s">
        <v>750</v>
      </c>
      <c r="D38" s="63">
        <v>76.0</v>
      </c>
      <c r="E38" s="63">
        <v>20.0</v>
      </c>
      <c r="F38" s="62" t="str">
        <f>vlookup(A38,'Raw Data - GDS-II Layer Definit'!A:J,6, FALSE)</f>
        <v>pad drawing</v>
      </c>
    </row>
    <row r="39">
      <c r="A39" s="65" t="str">
        <f t="shared" si="1"/>
        <v>data 76 16</v>
      </c>
      <c r="B39" s="65" t="s">
        <v>728</v>
      </c>
      <c r="C39" s="65" t="s">
        <v>751</v>
      </c>
      <c r="D39" s="66">
        <v>76.0</v>
      </c>
      <c r="E39" s="66">
        <v>16.0</v>
      </c>
      <c r="F39" s="65" t="str">
        <f>vlookup(A39,'Raw Data - GDS-II Layer Definit'!A:J,6, FALSE)</f>
        <v>pad pin</v>
      </c>
    </row>
    <row r="40">
      <c r="A40" s="65" t="str">
        <f t="shared" si="1"/>
        <v>text 76 5</v>
      </c>
      <c r="B40" s="65" t="s">
        <v>472</v>
      </c>
      <c r="C40" s="65" t="s">
        <v>752</v>
      </c>
      <c r="D40" s="66">
        <v>76.0</v>
      </c>
      <c r="E40" s="66">
        <v>5.0</v>
      </c>
      <c r="F40" s="65" t="str">
        <f>vlookup(A40,'Raw Data - GDS-II Layer Definit'!A:J,6, FALSE)</f>
        <v>pad label</v>
      </c>
    </row>
    <row r="41">
      <c r="A41" s="62" t="str">
        <f t="shared" si="1"/>
        <v>data 81 4</v>
      </c>
      <c r="B41" s="62" t="s">
        <v>728</v>
      </c>
      <c r="C41" s="62" t="s">
        <v>753</v>
      </c>
      <c r="D41" s="63">
        <v>81.0</v>
      </c>
      <c r="E41" s="63">
        <v>4.0</v>
      </c>
      <c r="F41" s="62" t="str">
        <f>vlookup(A41,'Raw Data - GDS-II Layer Definit'!A:J,6, FALSE)</f>
        <v>areaid standardc</v>
      </c>
    </row>
    <row r="42">
      <c r="A42" s="62" t="str">
        <f t="shared" si="1"/>
        <v>text 83 44</v>
      </c>
      <c r="B42" s="62" t="s">
        <v>472</v>
      </c>
      <c r="C42" s="62" t="s">
        <v>754</v>
      </c>
      <c r="D42" s="63">
        <v>83.0</v>
      </c>
      <c r="E42" s="63">
        <v>44.0</v>
      </c>
      <c r="F42" s="62" t="str">
        <f>vlookup(A42,'Raw Data - GDS-II Layer Definit'!A:J,6, FALSE)</f>
        <v>text drawing</v>
      </c>
    </row>
    <row r="43">
      <c r="A43" s="62" t="str">
        <f t="shared" si="1"/>
        <v>data 18 20</v>
      </c>
      <c r="B43" s="62" t="s">
        <v>728</v>
      </c>
      <c r="C43" s="62" t="s">
        <v>755</v>
      </c>
      <c r="D43" s="63">
        <v>18.0</v>
      </c>
      <c r="E43" s="63">
        <v>20.0</v>
      </c>
      <c r="F43" s="62" t="str">
        <f>vlookup(A43,'Raw Data - GDS-II Layer Definit'!A:J,6, FALSE)</f>
        <v>hvtr drawing</v>
      </c>
    </row>
    <row r="44">
      <c r="A44" s="62" t="str">
        <f t="shared" si="1"/>
        <v>data 92 44</v>
      </c>
      <c r="B44" s="62" t="s">
        <v>728</v>
      </c>
      <c r="C44" s="62" t="s">
        <v>756</v>
      </c>
      <c r="D44" s="63">
        <v>92.0</v>
      </c>
      <c r="E44" s="63">
        <v>44.0</v>
      </c>
      <c r="F44" s="62" t="str">
        <f>vlookup(A44,'Raw Data - GDS-II Layer Definit'!A:J,6, FALSE)</f>
        <v>ncm drawing</v>
      </c>
    </row>
    <row r="45">
      <c r="A45" s="62" t="str">
        <f t="shared" si="1"/>
        <v>data 86 20</v>
      </c>
      <c r="B45" s="62" t="s">
        <v>728</v>
      </c>
      <c r="C45" s="62" t="s">
        <v>58</v>
      </c>
      <c r="D45" s="63">
        <v>86.0</v>
      </c>
      <c r="E45" s="63">
        <v>20.0</v>
      </c>
      <c r="F45" s="62" t="str">
        <f>vlookup(A45,'Raw Data - GDS-II Layer Definit'!A:J,6, FALSE)</f>
        <v>rpm drawing</v>
      </c>
    </row>
    <row r="46">
      <c r="A46" s="62" t="str">
        <f t="shared" si="1"/>
        <v>data 61 20</v>
      </c>
      <c r="B46" s="62" t="s">
        <v>728</v>
      </c>
      <c r="C46" s="62" t="s">
        <v>757</v>
      </c>
      <c r="D46" s="63">
        <v>61.0</v>
      </c>
      <c r="E46" s="63">
        <v>20.0</v>
      </c>
      <c r="F46" s="62" t="str">
        <f>vlookup(A46,'Raw Data - GDS-II Layer Definit'!A:J,6, FALSE)</f>
        <v>nsm drawing</v>
      </c>
    </row>
    <row r="47">
      <c r="A47" s="62" t="str">
        <f t="shared" si="1"/>
        <v>data 74 21</v>
      </c>
      <c r="B47" s="62" t="s">
        <v>728</v>
      </c>
      <c r="C47" s="62" t="s">
        <v>758</v>
      </c>
      <c r="D47" s="63">
        <v>74.0</v>
      </c>
      <c r="E47" s="63">
        <v>21.0</v>
      </c>
      <c r="F47" s="62" t="str">
        <f>vlookup(A47,'Raw Data - GDS-II Layer Definit'!A:J,6, FALSE)</f>
        <v>vhvi drawing</v>
      </c>
    </row>
    <row r="48">
      <c r="A48" s="62" t="str">
        <f t="shared" si="1"/>
        <v>data 11 44</v>
      </c>
      <c r="B48" s="62" t="s">
        <v>728</v>
      </c>
      <c r="C48" s="62" t="s">
        <v>759</v>
      </c>
      <c r="D48" s="63">
        <v>11.0</v>
      </c>
      <c r="E48" s="63">
        <v>44.0</v>
      </c>
      <c r="F48" s="62" t="str">
        <f>vlookup(A48,'Raw Data - GDS-II Layer Definit'!A:J,6, FALSE)</f>
        <v>ldntm drawing</v>
      </c>
    </row>
    <row r="49">
      <c r="A49" s="62" t="str">
        <f t="shared" si="1"/>
        <v>data 125 20</v>
      </c>
      <c r="B49" s="62" t="s">
        <v>728</v>
      </c>
      <c r="C49" s="62" t="s">
        <v>177</v>
      </c>
      <c r="D49" s="63">
        <v>125.0</v>
      </c>
      <c r="E49" s="63">
        <v>20.0</v>
      </c>
      <c r="F49" s="62" t="str">
        <f>vlookup(A49,'Raw Data - GDS-II Layer Definit'!A:J,6, FALSE)</f>
        <v>hvntm drawing</v>
      </c>
    </row>
    <row r="50">
      <c r="A50" s="62" t="str">
        <f t="shared" si="1"/>
        <v>data 85 44</v>
      </c>
      <c r="B50" s="62" t="s">
        <v>728</v>
      </c>
      <c r="C50" s="62" t="s">
        <v>760</v>
      </c>
      <c r="D50" s="63">
        <v>85.0</v>
      </c>
      <c r="E50" s="63">
        <v>44.0</v>
      </c>
      <c r="F50" s="62" t="str">
        <f>vlookup(A50,'Raw Data - GDS-II Layer Definit'!A:J,6, FALSE)</f>
        <v>pmm drawing</v>
      </c>
    </row>
    <row r="51">
      <c r="A51" s="62" t="str">
        <f t="shared" si="1"/>
        <v>data 82 44</v>
      </c>
      <c r="B51" s="62" t="s">
        <v>728</v>
      </c>
      <c r="C51" s="62" t="s">
        <v>761</v>
      </c>
      <c r="D51" s="63">
        <v>82.0</v>
      </c>
      <c r="E51" s="63">
        <v>44.0</v>
      </c>
      <c r="F51" s="62" t="str">
        <f>vlookup(A51,'Raw Data - GDS-II Layer Definit'!A:J,6, FALSE)</f>
        <v>pnp drawing</v>
      </c>
    </row>
    <row r="52">
      <c r="A52" s="62" t="str">
        <f t="shared" si="1"/>
        <v>data 82 64</v>
      </c>
      <c r="B52" s="62" t="s">
        <v>728</v>
      </c>
      <c r="C52" s="62" t="s">
        <v>762</v>
      </c>
      <c r="D52" s="63">
        <v>82.0</v>
      </c>
      <c r="E52" s="63">
        <v>64.0</v>
      </c>
      <c r="F52" s="62" t="str">
        <f>vlookup(A52,'Raw Data - GDS-II Layer Definit'!A:J,6, FALSE)</f>
        <v>capacitor drawing</v>
      </c>
    </row>
    <row r="53">
      <c r="A53" s="62" t="str">
        <f t="shared" si="1"/>
        <v>data 82 24</v>
      </c>
      <c r="B53" s="62" t="s">
        <v>728</v>
      </c>
      <c r="C53" s="62" t="s">
        <v>763</v>
      </c>
      <c r="D53" s="63">
        <v>82.0</v>
      </c>
      <c r="E53" s="63">
        <v>24.0</v>
      </c>
      <c r="F53" s="62" t="str">
        <f>vlookup(A53,'Raw Data - GDS-II Layer Definit'!A:J,6, FALSE)</f>
        <v>inductor drawing</v>
      </c>
    </row>
    <row r="54">
      <c r="A54" s="62" t="str">
        <f t="shared" si="1"/>
        <v>data 64 13</v>
      </c>
      <c r="B54" s="62" t="s">
        <v>728</v>
      </c>
      <c r="C54" s="62" t="s">
        <v>203</v>
      </c>
      <c r="D54" s="63">
        <v>64.0</v>
      </c>
      <c r="E54" s="63">
        <v>13.0</v>
      </c>
      <c r="F54" s="62" t="str">
        <f>vlookup(A54,'Raw Data - GDS-II Layer Definit'!A:J,6, FALSE)</f>
        <v>pwell res</v>
      </c>
    </row>
    <row r="55">
      <c r="A55" s="62" t="str">
        <f t="shared" si="1"/>
        <v>data 66 13</v>
      </c>
      <c r="B55" s="62" t="s">
        <v>728</v>
      </c>
      <c r="C55" s="62" t="s">
        <v>764</v>
      </c>
      <c r="D55" s="63">
        <v>66.0</v>
      </c>
      <c r="E55" s="63">
        <v>13.0</v>
      </c>
      <c r="F55" s="62" t="str">
        <f>vlookup(A55,'Raw Data - GDS-II Layer Definit'!A:J,6, FALSE)</f>
        <v>poly res</v>
      </c>
    </row>
    <row r="56">
      <c r="A56" s="62" t="str">
        <f t="shared" si="1"/>
        <v>data 65 13</v>
      </c>
      <c r="B56" s="62" t="s">
        <v>728</v>
      </c>
      <c r="C56" s="62" t="s">
        <v>765</v>
      </c>
      <c r="D56" s="63">
        <v>65.0</v>
      </c>
      <c r="E56" s="63">
        <v>13.0</v>
      </c>
      <c r="F56" s="62" t="str">
        <f>vlookup(A56,'Raw Data - GDS-II Layer Definit'!A:J,6, FALSE)</f>
        <v>diff res</v>
      </c>
    </row>
    <row r="57">
      <c r="A57" s="62" t="str">
        <f t="shared" si="1"/>
        <v>data 81 23</v>
      </c>
      <c r="B57" s="62" t="s">
        <v>728</v>
      </c>
      <c r="C57" s="62" t="s">
        <v>766</v>
      </c>
      <c r="D57" s="63">
        <v>81.0</v>
      </c>
      <c r="E57" s="63">
        <v>23.0</v>
      </c>
      <c r="F57" s="62" t="str">
        <f>vlookup(A57,'Raw Data - GDS-II Layer Definit'!A:J,6, FALSE)</f>
        <v>areaid diode</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63"/>
    <col customWidth="1" min="3" max="3" width="24.75"/>
    <col customWidth="1" min="5" max="5" width="13.5"/>
    <col customWidth="1" min="6" max="6" width="16.75"/>
  </cols>
  <sheetData>
    <row r="1">
      <c r="A1" s="67" t="s">
        <v>767</v>
      </c>
      <c r="B1" s="67" t="s">
        <v>768</v>
      </c>
      <c r="C1" s="67" t="s">
        <v>769</v>
      </c>
      <c r="D1" s="67" t="s">
        <v>770</v>
      </c>
      <c r="E1" s="67" t="s">
        <v>771</v>
      </c>
      <c r="F1" s="67" t="s">
        <v>7</v>
      </c>
      <c r="G1" s="68" t="s">
        <v>727</v>
      </c>
      <c r="H1" s="67" t="s">
        <v>772</v>
      </c>
      <c r="I1" s="67" t="s">
        <v>773</v>
      </c>
      <c r="J1" s="67" t="s">
        <v>774</v>
      </c>
      <c r="K1" s="67" t="s">
        <v>8</v>
      </c>
      <c r="L1" s="67" t="s">
        <v>775</v>
      </c>
      <c r="M1" s="67" t="s">
        <v>776</v>
      </c>
    </row>
    <row r="2">
      <c r="A2" s="69" t="str">
        <f t="shared" ref="A2:A301" si="1">CONCATENATE(H2, " ", I2," ", J2)</f>
        <v>data 11 0</v>
      </c>
      <c r="B2" s="70" t="str">
        <f>vlookup(E2,'Raw Data - Processed Names'!B:D,2,FALSE)</f>
        <v>('ldntm', 'mask')</v>
      </c>
      <c r="C2" s="70" t="str">
        <f>vlookup(E2,'Raw Data - Processed Names'!B:D,3,FALSE)</f>
        <v>('cldntm', 'mask')</v>
      </c>
      <c r="D2" s="71" t="s">
        <v>777</v>
      </c>
      <c r="E2" s="70" t="s">
        <v>778</v>
      </c>
      <c r="F2" s="70" t="s">
        <v>779</v>
      </c>
      <c r="G2" s="72">
        <v>1208.0</v>
      </c>
      <c r="H2" s="71" t="s">
        <v>728</v>
      </c>
      <c r="I2" s="71">
        <v>11.0</v>
      </c>
      <c r="J2" s="71">
        <v>0.0</v>
      </c>
      <c r="K2" s="73"/>
      <c r="L2" s="69" t="str">
        <f>vlookup(A2,'Raw Data - MAGIC Calma Mapping'!A:E,3,FALSE)</f>
        <v>#N/A</v>
      </c>
      <c r="M2" s="73"/>
    </row>
    <row r="3">
      <c r="A3" s="74" t="str">
        <f t="shared" si="1"/>
        <v>data 11 44</v>
      </c>
      <c r="B3" s="75" t="str">
        <f>vlookup(E3,'Raw Data - Processed Names'!B:D,2,FALSE)</f>
        <v>('ldntm',)</v>
      </c>
      <c r="C3" s="75" t="str">
        <f>vlookup(E3,'Raw Data - Processed Names'!B:D,3,FALSE)</f>
        <v>('ldntm', 'drawing')</v>
      </c>
      <c r="D3" s="76" t="s">
        <v>777</v>
      </c>
      <c r="E3" s="75" t="s">
        <v>233</v>
      </c>
      <c r="F3" s="75" t="s">
        <v>780</v>
      </c>
      <c r="G3" s="77">
        <v>1027.0</v>
      </c>
      <c r="H3" s="76" t="s">
        <v>728</v>
      </c>
      <c r="I3" s="76">
        <v>11.0</v>
      </c>
      <c r="J3" s="76">
        <v>44.0</v>
      </c>
      <c r="K3" s="78"/>
      <c r="L3" s="74" t="str">
        <f>vlookup(A3,'Raw Data - MAGIC Calma Mapping'!A:E,3,FALSE)</f>
        <v>LDNTM</v>
      </c>
      <c r="M3" s="78"/>
    </row>
    <row r="4">
      <c r="A4" s="69" t="str">
        <f t="shared" si="1"/>
        <v>data 17 0</v>
      </c>
      <c r="B4" s="70" t="str">
        <f>vlookup(E4,'Raw Data - Processed Names'!B:D,2,FALSE)</f>
        <v>('cncm', 'mask')</v>
      </c>
      <c r="C4" s="70" t="str">
        <f>vlookup(E4,'Raw Data - Processed Names'!B:D,3,FALSE)</f>
        <v>('cncm', 'mask')</v>
      </c>
      <c r="D4" s="71" t="s">
        <v>777</v>
      </c>
      <c r="E4" s="70" t="s">
        <v>781</v>
      </c>
      <c r="F4" s="70" t="s">
        <v>782</v>
      </c>
      <c r="G4" s="72">
        <v>1165.0</v>
      </c>
      <c r="H4" s="71" t="s">
        <v>728</v>
      </c>
      <c r="I4" s="71">
        <v>17.0</v>
      </c>
      <c r="J4" s="71">
        <v>0.0</v>
      </c>
      <c r="K4" s="73"/>
      <c r="L4" s="69" t="str">
        <f>vlookup(A4,'Raw Data - MAGIC Calma Mapping'!A:E,3,FALSE)</f>
        <v>#N/A</v>
      </c>
      <c r="M4" s="73"/>
    </row>
    <row r="5">
      <c r="A5" s="74" t="str">
        <f t="shared" si="1"/>
        <v>data 18 20</v>
      </c>
      <c r="B5" s="75" t="str">
        <f>vlookup(E5,'Raw Data - Processed Names'!B:D,2,FALSE)</f>
        <v>('hvtr',)</v>
      </c>
      <c r="C5" s="75" t="str">
        <f>vlookup(E5,'Raw Data - Processed Names'!B:D,3,FALSE)</f>
        <v>('hvtr', 'drawing')</v>
      </c>
      <c r="D5" s="76" t="s">
        <v>777</v>
      </c>
      <c r="E5" s="75" t="s">
        <v>33</v>
      </c>
      <c r="F5" s="75" t="s">
        <v>783</v>
      </c>
      <c r="G5" s="77">
        <v>1037.0</v>
      </c>
      <c r="H5" s="76" t="s">
        <v>728</v>
      </c>
      <c r="I5" s="76">
        <v>18.0</v>
      </c>
      <c r="J5" s="76">
        <v>20.0</v>
      </c>
      <c r="K5" s="78"/>
      <c r="L5" s="74" t="str">
        <f>vlookup(A5,'Raw Data - MAGIC Calma Mapping'!A:E,3,FALSE)</f>
        <v>HVTR</v>
      </c>
      <c r="M5" s="78"/>
    </row>
    <row r="6">
      <c r="A6" s="69" t="str">
        <f t="shared" si="1"/>
        <v>data 19 44</v>
      </c>
      <c r="B6" s="70" t="str">
        <f>vlookup(E6,'Raw Data - Processed Names'!B:D,2,FALSE)</f>
        <v>('pwbm',)</v>
      </c>
      <c r="C6" s="70" t="str">
        <f>vlookup(E6,'Raw Data - Processed Names'!B:D,3,FALSE)</f>
        <v>('pwbm', 'drawing')</v>
      </c>
      <c r="D6" s="71" t="s">
        <v>777</v>
      </c>
      <c r="E6" s="70" t="s">
        <v>23</v>
      </c>
      <c r="F6" s="70" t="s">
        <v>784</v>
      </c>
      <c r="G6" s="72">
        <v>1302.0</v>
      </c>
      <c r="H6" s="71" t="s">
        <v>728</v>
      </c>
      <c r="I6" s="71">
        <v>19.0</v>
      </c>
      <c r="J6" s="71">
        <v>44.0</v>
      </c>
      <c r="K6" s="73"/>
      <c r="L6" s="69" t="str">
        <f>vlookup(A6,'Raw Data - MAGIC Calma Mapping'!A:E,3,FALSE)</f>
        <v>#N/A</v>
      </c>
      <c r="M6" s="73"/>
    </row>
    <row r="7">
      <c r="A7" s="74" t="str">
        <f t="shared" si="1"/>
        <v>data 20 0</v>
      </c>
      <c r="B7" s="75" t="str">
        <f>vlookup(E7,'Raw Data - Processed Names'!B:D,2,FALSE)</f>
        <v>('tunm', 'mask')</v>
      </c>
      <c r="C7" s="75" t="str">
        <f>vlookup(E7,'Raw Data - Processed Names'!B:D,3,FALSE)</f>
        <v>('ctunm', 'mask')</v>
      </c>
      <c r="D7" s="76" t="s">
        <v>777</v>
      </c>
      <c r="E7" s="75" t="s">
        <v>785</v>
      </c>
      <c r="F7" s="75" t="s">
        <v>786</v>
      </c>
      <c r="G7" s="77">
        <v>1215.0</v>
      </c>
      <c r="H7" s="76" t="s">
        <v>728</v>
      </c>
      <c r="I7" s="76">
        <v>20.0</v>
      </c>
      <c r="J7" s="76">
        <v>0.0</v>
      </c>
      <c r="K7" s="78"/>
      <c r="L7" s="74" t="str">
        <f>vlookup(A7,'Raw Data - MAGIC Calma Mapping'!A:E,3,FALSE)</f>
        <v>#N/A</v>
      </c>
      <c r="M7" s="78"/>
    </row>
    <row r="8">
      <c r="A8" s="69" t="str">
        <f t="shared" si="1"/>
        <v>data 21 0</v>
      </c>
      <c r="B8" s="70" t="str">
        <f>vlookup(E8,'Raw Data - Processed Names'!B:D,2,FALSE)</f>
        <v>('nwm', 'mask')</v>
      </c>
      <c r="C8" s="70" t="str">
        <f>vlookup(E8,'Raw Data - Processed Names'!B:D,3,FALSE)</f>
        <v>('cnwm', 'mask')</v>
      </c>
      <c r="D8" s="71" t="s">
        <v>777</v>
      </c>
      <c r="E8" s="70" t="s">
        <v>787</v>
      </c>
      <c r="F8" s="70" t="s">
        <v>788</v>
      </c>
      <c r="G8" s="72">
        <v>1219.0</v>
      </c>
      <c r="H8" s="71" t="s">
        <v>728</v>
      </c>
      <c r="I8" s="71">
        <v>21.0</v>
      </c>
      <c r="J8" s="71">
        <v>0.0</v>
      </c>
      <c r="K8" s="73"/>
      <c r="L8" s="69" t="str">
        <f>vlookup(A8,'Raw Data - MAGIC Calma Mapping'!A:E,3,FALSE)</f>
        <v>#N/A</v>
      </c>
      <c r="M8" s="73"/>
    </row>
    <row r="9">
      <c r="A9" s="74" t="str">
        <f t="shared" si="1"/>
        <v>data 22 0</v>
      </c>
      <c r="B9" s="75" t="str">
        <f>vlookup(E9,'Raw Data - Processed Names'!B:D,2,FALSE)</f>
        <v>('nsm', 'mask')</v>
      </c>
      <c r="C9" s="75" t="str">
        <f>vlookup(E9,'Raw Data - Processed Names'!B:D,3,FALSE)</f>
        <v>('cnsm', 'mask')</v>
      </c>
      <c r="D9" s="76" t="s">
        <v>777</v>
      </c>
      <c r="E9" s="75" t="s">
        <v>789</v>
      </c>
      <c r="F9" s="75" t="s">
        <v>790</v>
      </c>
      <c r="G9" s="77">
        <v>1193.0</v>
      </c>
      <c r="H9" s="76" t="s">
        <v>728</v>
      </c>
      <c r="I9" s="76">
        <v>22.0</v>
      </c>
      <c r="J9" s="76">
        <v>0.0</v>
      </c>
      <c r="K9" s="78"/>
      <c r="L9" s="74" t="str">
        <f>vlookup(A9,'Raw Data - MAGIC Calma Mapping'!A:E,3,FALSE)</f>
        <v>#N/A</v>
      </c>
      <c r="M9" s="78"/>
    </row>
    <row r="10">
      <c r="A10" s="69" t="str">
        <f t="shared" si="1"/>
        <v>data 22 20</v>
      </c>
      <c r="B10" s="70" t="str">
        <f>vlookup(E10,'Raw Data - Processed Names'!B:D,2,FALSE)</f>
        <v>('cfom',)</v>
      </c>
      <c r="C10" s="70" t="str">
        <f>vlookup(E10,'Raw Data - Processed Names'!B:D,3,FALSE)</f>
        <v>('cfom', 'drawing')</v>
      </c>
      <c r="D10" s="71" t="s">
        <v>777</v>
      </c>
      <c r="E10" s="70" t="s">
        <v>625</v>
      </c>
      <c r="F10" s="70" t="s">
        <v>791</v>
      </c>
      <c r="G10" s="72">
        <v>1041.0</v>
      </c>
      <c r="H10" s="71" t="s">
        <v>728</v>
      </c>
      <c r="I10" s="71">
        <v>22.0</v>
      </c>
      <c r="J10" s="71">
        <v>20.0</v>
      </c>
      <c r="K10" s="73"/>
      <c r="L10" s="69" t="str">
        <f>vlookup(A10,'Raw Data - MAGIC Calma Mapping'!A:E,3,FALSE)</f>
        <v>#N/A</v>
      </c>
      <c r="M10" s="73"/>
    </row>
    <row r="11">
      <c r="A11" s="74" t="str">
        <f t="shared" si="1"/>
        <v>data 22 21</v>
      </c>
      <c r="B11" s="75" t="str">
        <f>vlookup(E11,'Raw Data - Processed Names'!B:D,2,FALSE)</f>
        <v>('fom', 'mask add')</v>
      </c>
      <c r="C11" s="75" t="str">
        <f>vlookup(E11,'Raw Data - Processed Names'!B:D,3,FALSE)</f>
        <v>('cfom', 'mask', 'mask add')</v>
      </c>
      <c r="D11" s="76" t="s">
        <v>777</v>
      </c>
      <c r="E11" s="75" t="s">
        <v>792</v>
      </c>
      <c r="F11" s="75" t="s">
        <v>793</v>
      </c>
      <c r="G11" s="77">
        <v>1187.0</v>
      </c>
      <c r="H11" s="76" t="s">
        <v>728</v>
      </c>
      <c r="I11" s="76">
        <v>22.0</v>
      </c>
      <c r="J11" s="76">
        <v>21.0</v>
      </c>
      <c r="K11" s="78"/>
      <c r="L11" s="74" t="str">
        <f>vlookup(A11,'Raw Data - MAGIC Calma Mapping'!A:E,3,FALSE)</f>
        <v>#N/A</v>
      </c>
      <c r="M11" s="78"/>
    </row>
    <row r="12">
      <c r="A12" s="69" t="str">
        <f t="shared" si="1"/>
        <v>data 22 22</v>
      </c>
      <c r="B12" s="70" t="str">
        <f>vlookup(E12,'Raw Data - Processed Names'!B:D,2,FALSE)</f>
        <v>('fom', 'mask drop')</v>
      </c>
      <c r="C12" s="70" t="str">
        <f>vlookup(E12,'Raw Data - Processed Names'!B:D,3,FALSE)</f>
        <v>('cfom', 'mask', 'mask drop')</v>
      </c>
      <c r="D12" s="71" t="s">
        <v>777</v>
      </c>
      <c r="E12" s="70" t="s">
        <v>794</v>
      </c>
      <c r="F12" s="70" t="s">
        <v>795</v>
      </c>
      <c r="G12" s="72">
        <v>1178.0</v>
      </c>
      <c r="H12" s="71" t="s">
        <v>728</v>
      </c>
      <c r="I12" s="71">
        <v>22.0</v>
      </c>
      <c r="J12" s="71">
        <v>22.0</v>
      </c>
      <c r="K12" s="73"/>
      <c r="L12" s="69" t="str">
        <f>vlookup(A12,'Raw Data - MAGIC Calma Mapping'!A:E,3,FALSE)</f>
        <v>#N/A</v>
      </c>
      <c r="M12" s="73"/>
    </row>
    <row r="13">
      <c r="A13" s="74" t="str">
        <f t="shared" si="1"/>
        <v>data 22 23</v>
      </c>
      <c r="B13" s="75" t="str">
        <f>vlookup(E13,'Raw Data - Processed Names'!B:D,2,FALSE)</f>
        <v>('fom', 'dummy', 'drc')</v>
      </c>
      <c r="C13" s="75" t="str">
        <f>vlookup(E13,'Raw Data - Processed Names'!B:D,3,FALSE)</f>
        <v>('fom', 'dummy')</v>
      </c>
      <c r="D13" s="76" t="s">
        <v>777</v>
      </c>
      <c r="E13" s="75" t="s">
        <v>796</v>
      </c>
      <c r="F13" s="75" t="s">
        <v>797</v>
      </c>
      <c r="G13" s="77">
        <v>1233.0</v>
      </c>
      <c r="H13" s="76" t="s">
        <v>728</v>
      </c>
      <c r="I13" s="76">
        <v>22.0</v>
      </c>
      <c r="J13" s="76">
        <v>23.0</v>
      </c>
      <c r="K13" s="78"/>
      <c r="L13" s="74" t="str">
        <f>vlookup(A13,'Raw Data - MAGIC Calma Mapping'!A:E,3,FALSE)</f>
        <v>#N/A</v>
      </c>
      <c r="M13" s="78"/>
    </row>
    <row r="14">
      <c r="A14" s="69" t="str">
        <f t="shared" si="1"/>
        <v>data 22 24</v>
      </c>
      <c r="B14" s="70" t="str">
        <f>vlookup(E14,'Raw Data - Processed Names'!B:D,2,FALSE)</f>
        <v>('cfom', 'waffle drop')</v>
      </c>
      <c r="C14" s="70" t="str">
        <f>vlookup(E14,'Raw Data - Processed Names'!B:D,3,FALSE)</f>
        <v>('cfom', 'waffle drop')</v>
      </c>
      <c r="D14" s="71" t="s">
        <v>777</v>
      </c>
      <c r="E14" s="70" t="s">
        <v>798</v>
      </c>
      <c r="F14" s="70" t="s">
        <v>799</v>
      </c>
      <c r="G14" s="72">
        <v>1228.0</v>
      </c>
      <c r="H14" s="71" t="s">
        <v>728</v>
      </c>
      <c r="I14" s="71">
        <v>22.0</v>
      </c>
      <c r="J14" s="71">
        <v>24.0</v>
      </c>
      <c r="K14" s="73"/>
      <c r="L14" s="69" t="str">
        <f>vlookup(A14,'Raw Data - MAGIC Calma Mapping'!A:E,3,FALSE)</f>
        <v>#N/A</v>
      </c>
      <c r="M14" s="73"/>
    </row>
    <row r="15">
      <c r="A15" s="74" t="str">
        <f t="shared" si="1"/>
        <v>data 23 0</v>
      </c>
      <c r="B15" s="75" t="str">
        <f>vlookup(E15,'Raw Data - Processed Names'!B:D,2,FALSE)</f>
        <v>('fom', 'mask')</v>
      </c>
      <c r="C15" s="75" t="str">
        <f>vlookup(E15,'Raw Data - Processed Names'!B:D,3,FALSE)</f>
        <v>('cfom', 'mask')</v>
      </c>
      <c r="D15" s="76" t="s">
        <v>777</v>
      </c>
      <c r="E15" s="75" t="s">
        <v>800</v>
      </c>
      <c r="F15" s="75" t="s">
        <v>801</v>
      </c>
      <c r="G15" s="77">
        <v>1221.0</v>
      </c>
      <c r="H15" s="76" t="s">
        <v>728</v>
      </c>
      <c r="I15" s="76">
        <v>23.0</v>
      </c>
      <c r="J15" s="76">
        <v>0.0</v>
      </c>
      <c r="K15" s="78"/>
      <c r="L15" s="74" t="str">
        <f>vlookup(A15,'Raw Data - MAGIC Calma Mapping'!A:E,3,FALSE)</f>
        <v>#N/A</v>
      </c>
      <c r="M15" s="78"/>
    </row>
    <row r="16">
      <c r="A16" s="69" t="str">
        <f t="shared" si="1"/>
        <v>data 25 0</v>
      </c>
      <c r="B16" s="70" t="str">
        <f>vlookup(E16,'Raw Data - Processed Names'!B:D,2,FALSE)</f>
        <v>('lvtnm', 'mask')</v>
      </c>
      <c r="C16" s="70" t="str">
        <f>vlookup(E16,'Raw Data - Processed Names'!B:D,3,FALSE)</f>
        <v>('clvtnm', 'mask')</v>
      </c>
      <c r="D16" s="71" t="s">
        <v>777</v>
      </c>
      <c r="E16" s="70" t="s">
        <v>802</v>
      </c>
      <c r="F16" s="70" t="s">
        <v>803</v>
      </c>
      <c r="G16" s="72">
        <v>1218.0</v>
      </c>
      <c r="H16" s="71" t="s">
        <v>728</v>
      </c>
      <c r="I16" s="71">
        <v>25.0</v>
      </c>
      <c r="J16" s="71">
        <v>0.0</v>
      </c>
      <c r="K16" s="73"/>
      <c r="L16" s="69" t="str">
        <f>vlookup(A16,'Raw Data - MAGIC Calma Mapping'!A:E,3,FALSE)</f>
        <v>#N/A</v>
      </c>
      <c r="M16" s="73"/>
    </row>
    <row r="17">
      <c r="A17" s="74" t="str">
        <f t="shared" si="1"/>
        <v>data 25 42</v>
      </c>
      <c r="B17" s="75" t="str">
        <f>vlookup(E17,'Raw Data - Processed Names'!B:D,2,FALSE)</f>
        <v>('lvtnm', 'mask drop')</v>
      </c>
      <c r="C17" s="75" t="str">
        <f>vlookup(E17,'Raw Data - Processed Names'!B:D,3,FALSE)</f>
        <v>('clvtnm', 'mask', 'mask drop')</v>
      </c>
      <c r="D17" s="76" t="s">
        <v>777</v>
      </c>
      <c r="E17" s="75" t="s">
        <v>804</v>
      </c>
      <c r="F17" s="75" t="s">
        <v>805</v>
      </c>
      <c r="G17" s="77">
        <v>1171.0</v>
      </c>
      <c r="H17" s="76" t="s">
        <v>728</v>
      </c>
      <c r="I17" s="76">
        <v>25.0</v>
      </c>
      <c r="J17" s="76">
        <v>42.0</v>
      </c>
      <c r="K17" s="78"/>
      <c r="L17" s="74" t="str">
        <f>vlookup(A17,'Raw Data - MAGIC Calma Mapping'!A:E,3,FALSE)</f>
        <v>#N/A</v>
      </c>
      <c r="M17" s="78"/>
    </row>
    <row r="18">
      <c r="A18" s="69" t="str">
        <f t="shared" si="1"/>
        <v>data 25 43</v>
      </c>
      <c r="B18" s="70" t="str">
        <f>vlookup(E18,'Raw Data - Processed Names'!B:D,2,FALSE)</f>
        <v>('lvtnm', 'mask add')</v>
      </c>
      <c r="C18" s="70" t="str">
        <f>vlookup(E18,'Raw Data - Processed Names'!B:D,3,FALSE)</f>
        <v>('clvtnm', 'mask', 'mask add')</v>
      </c>
      <c r="D18" s="71" t="s">
        <v>777</v>
      </c>
      <c r="E18" s="70" t="s">
        <v>806</v>
      </c>
      <c r="F18" s="70" t="s">
        <v>807</v>
      </c>
      <c r="G18" s="72">
        <v>1180.0</v>
      </c>
      <c r="H18" s="71" t="s">
        <v>728</v>
      </c>
      <c r="I18" s="71">
        <v>25.0</v>
      </c>
      <c r="J18" s="71">
        <v>43.0</v>
      </c>
      <c r="K18" s="73"/>
      <c r="L18" s="69" t="str">
        <f>vlookup(A18,'Raw Data - MAGIC Calma Mapping'!A:E,3,FALSE)</f>
        <v>#N/A</v>
      </c>
      <c r="M18" s="73"/>
    </row>
    <row r="19">
      <c r="A19" s="74" t="str">
        <f t="shared" si="1"/>
        <v>data 25 44</v>
      </c>
      <c r="B19" s="75" t="str">
        <f>vlookup(E19,'Raw Data - Processed Names'!B:D,2,FALSE)</f>
        <v>('clvtnm',)</v>
      </c>
      <c r="C19" s="75" t="str">
        <f>vlookup(E19,'Raw Data - Processed Names'!B:D,3,FALSE)</f>
        <v>('clvtnm', 'drawing')</v>
      </c>
      <c r="D19" s="76" t="s">
        <v>777</v>
      </c>
      <c r="E19" s="75" t="s">
        <v>616</v>
      </c>
      <c r="F19" s="75" t="s">
        <v>808</v>
      </c>
      <c r="G19" s="77">
        <v>1042.0</v>
      </c>
      <c r="H19" s="76" t="s">
        <v>728</v>
      </c>
      <c r="I19" s="76">
        <v>25.0</v>
      </c>
      <c r="J19" s="76">
        <v>44.0</v>
      </c>
      <c r="K19" s="78"/>
      <c r="L19" s="74" t="str">
        <f>vlookup(A19,'Raw Data - MAGIC Calma Mapping'!A:E,3,FALSE)</f>
        <v>#N/A</v>
      </c>
      <c r="M19" s="78"/>
    </row>
    <row r="20">
      <c r="A20" s="69" t="str">
        <f t="shared" si="1"/>
        <v>data 26 20</v>
      </c>
      <c r="B20" s="70" t="str">
        <f>vlookup(E20,'Raw Data - Processed Names'!B:D,2,FALSE)</f>
        <v>('cntm',)</v>
      </c>
      <c r="C20" s="70" t="str">
        <f>vlookup(E20,'Raw Data - Processed Names'!B:D,3,FALSE)</f>
        <v>('cntm', 'drawing')</v>
      </c>
      <c r="D20" s="71" t="s">
        <v>777</v>
      </c>
      <c r="E20" s="70" t="s">
        <v>595</v>
      </c>
      <c r="F20" s="70" t="s">
        <v>809</v>
      </c>
      <c r="G20" s="72">
        <v>1046.0</v>
      </c>
      <c r="H20" s="71" t="s">
        <v>728</v>
      </c>
      <c r="I20" s="71">
        <v>26.0</v>
      </c>
      <c r="J20" s="71">
        <v>20.0</v>
      </c>
      <c r="K20" s="73"/>
      <c r="L20" s="69" t="str">
        <f>vlookup(A20,'Raw Data - MAGIC Calma Mapping'!A:E,3,FALSE)</f>
        <v>#N/A</v>
      </c>
      <c r="M20" s="73"/>
    </row>
    <row r="21">
      <c r="A21" s="74" t="str">
        <f t="shared" si="1"/>
        <v>data 26 21</v>
      </c>
      <c r="B21" s="75" t="str">
        <f>vlookup(E21,'Raw Data - Processed Names'!B:D,2,FALSE)</f>
        <v>('ntm', 'mask add')</v>
      </c>
      <c r="C21" s="75" t="str">
        <f>vlookup(E21,'Raw Data - Processed Names'!B:D,3,FALSE)</f>
        <v>('cntm', 'mask', 'mask add')</v>
      </c>
      <c r="D21" s="76" t="s">
        <v>777</v>
      </c>
      <c r="E21" s="75" t="s">
        <v>810</v>
      </c>
      <c r="F21" s="75" t="s">
        <v>811</v>
      </c>
      <c r="G21" s="77">
        <v>1179.0</v>
      </c>
      <c r="H21" s="76" t="s">
        <v>728</v>
      </c>
      <c r="I21" s="76">
        <v>26.0</v>
      </c>
      <c r="J21" s="76">
        <v>21.0</v>
      </c>
      <c r="K21" s="78"/>
      <c r="L21" s="74" t="str">
        <f>vlookup(A21,'Raw Data - MAGIC Calma Mapping'!A:E,3,FALSE)</f>
        <v>#N/A</v>
      </c>
      <c r="M21" s="78"/>
    </row>
    <row r="22">
      <c r="A22" s="69" t="str">
        <f t="shared" si="1"/>
        <v>data 26 22</v>
      </c>
      <c r="B22" s="70" t="str">
        <f>vlookup(E22,'Raw Data - Processed Names'!B:D,2,FALSE)</f>
        <v>('ntm', 'mask drop')</v>
      </c>
      <c r="C22" s="70" t="str">
        <f>vlookup(E22,'Raw Data - Processed Names'!B:D,3,FALSE)</f>
        <v>('cntm', 'mask', 'mask drop')</v>
      </c>
      <c r="D22" s="71" t="s">
        <v>777</v>
      </c>
      <c r="E22" s="70" t="s">
        <v>812</v>
      </c>
      <c r="F22" s="70" t="s">
        <v>813</v>
      </c>
      <c r="G22" s="72">
        <v>1170.0</v>
      </c>
      <c r="H22" s="71" t="s">
        <v>728</v>
      </c>
      <c r="I22" s="71">
        <v>26.0</v>
      </c>
      <c r="J22" s="71">
        <v>22.0</v>
      </c>
      <c r="K22" s="73"/>
      <c r="L22" s="69" t="str">
        <f>vlookup(A22,'Raw Data - MAGIC Calma Mapping'!A:E,3,FALSE)</f>
        <v>#N/A</v>
      </c>
      <c r="M22" s="73"/>
    </row>
    <row r="23">
      <c r="A23" s="74" t="str">
        <f t="shared" si="1"/>
        <v>data 27 0</v>
      </c>
      <c r="B23" s="75" t="str">
        <f>vlookup(E23,'Raw Data - Processed Names'!B:D,2,FALSE)</f>
        <v>('ntm', 'mask')</v>
      </c>
      <c r="C23" s="75" t="str">
        <f>vlookup(E23,'Raw Data - Processed Names'!B:D,3,FALSE)</f>
        <v>('cntm', 'mask')</v>
      </c>
      <c r="D23" s="76" t="s">
        <v>777</v>
      </c>
      <c r="E23" s="75" t="s">
        <v>814</v>
      </c>
      <c r="F23" s="75" t="s">
        <v>815</v>
      </c>
      <c r="G23" s="77">
        <v>1211.0</v>
      </c>
      <c r="H23" s="76" t="s">
        <v>728</v>
      </c>
      <c r="I23" s="76">
        <v>27.0</v>
      </c>
      <c r="J23" s="76">
        <v>0.0</v>
      </c>
      <c r="K23" s="78"/>
      <c r="L23" s="74" t="str">
        <f>vlookup(A23,'Raw Data - MAGIC Calma Mapping'!A:E,3,FALSE)</f>
        <v>#N/A</v>
      </c>
      <c r="M23" s="78"/>
    </row>
    <row r="24">
      <c r="A24" s="69" t="str">
        <f t="shared" si="1"/>
        <v>data 28 0</v>
      </c>
      <c r="B24" s="70" t="str">
        <f>vlookup(E24,'Raw Data - Processed Names'!B:D,2,FALSE)</f>
        <v>(('p', 1), 'm', 'mask')</v>
      </c>
      <c r="C24" s="70" t="str">
        <f>vlookup(E24,'Raw Data - Processed Names'!B:D,3,FALSE)</f>
        <v>(('cp', 1), 'm', 'mask')</v>
      </c>
      <c r="D24" s="71" t="s">
        <v>777</v>
      </c>
      <c r="E24" s="70" t="s">
        <v>816</v>
      </c>
      <c r="F24" s="70" t="s">
        <v>817</v>
      </c>
      <c r="G24" s="72">
        <v>1212.0</v>
      </c>
      <c r="H24" s="71" t="s">
        <v>728</v>
      </c>
      <c r="I24" s="71">
        <v>28.0</v>
      </c>
      <c r="J24" s="71">
        <v>0.0</v>
      </c>
      <c r="K24" s="73"/>
      <c r="L24" s="69" t="str">
        <f>vlookup(A24,'Raw Data - MAGIC Calma Mapping'!A:E,3,FALSE)</f>
        <v>#N/A</v>
      </c>
      <c r="M24" s="73"/>
    </row>
    <row r="25">
      <c r="A25" s="74" t="str">
        <f t="shared" si="1"/>
        <v>data 29 20</v>
      </c>
      <c r="B25" s="75" t="str">
        <f>vlookup(E25,'Raw Data - Processed Names'!B:D,2,FALSE)</f>
        <v>('cnsdm',)</v>
      </c>
      <c r="C25" s="75" t="str">
        <f>vlookup(E25,'Raw Data - Processed Names'!B:D,3,FALSE)</f>
        <v>('cnsdm', 'drawing')</v>
      </c>
      <c r="D25" s="76" t="s">
        <v>777</v>
      </c>
      <c r="E25" s="75" t="s">
        <v>583</v>
      </c>
      <c r="F25" s="75" t="s">
        <v>818</v>
      </c>
      <c r="G25" s="77">
        <v>1049.0</v>
      </c>
      <c r="H25" s="76" t="s">
        <v>728</v>
      </c>
      <c r="I25" s="76">
        <v>29.0</v>
      </c>
      <c r="J25" s="76">
        <v>20.0</v>
      </c>
      <c r="K25" s="78"/>
      <c r="L25" s="74" t="str">
        <f>vlookup(A25,'Raw Data - MAGIC Calma Mapping'!A:E,3,FALSE)</f>
        <v>#N/A</v>
      </c>
      <c r="M25" s="78"/>
    </row>
    <row r="26">
      <c r="A26" s="69" t="str">
        <f t="shared" si="1"/>
        <v>data 29 21</v>
      </c>
      <c r="B26" s="70" t="str">
        <f>vlookup(E26,'Raw Data - Processed Names'!B:D,2,FALSE)</f>
        <v>('nsdm', 'mask add')</v>
      </c>
      <c r="C26" s="70" t="str">
        <f>vlookup(E26,'Raw Data - Processed Names'!B:D,3,FALSE)</f>
        <v>('cnsdm', 'mask', 'mask add')</v>
      </c>
      <c r="D26" s="71" t="s">
        <v>777</v>
      </c>
      <c r="E26" s="70" t="s">
        <v>819</v>
      </c>
      <c r="F26" s="70" t="s">
        <v>820</v>
      </c>
      <c r="G26" s="72">
        <v>1185.0</v>
      </c>
      <c r="H26" s="71" t="s">
        <v>728</v>
      </c>
      <c r="I26" s="71">
        <v>29.0</v>
      </c>
      <c r="J26" s="71">
        <v>21.0</v>
      </c>
      <c r="K26" s="73"/>
      <c r="L26" s="69" t="str">
        <f>vlookup(A26,'Raw Data - MAGIC Calma Mapping'!A:E,3,FALSE)</f>
        <v>#N/A</v>
      </c>
      <c r="M26" s="73"/>
    </row>
    <row r="27">
      <c r="A27" s="74" t="str">
        <f t="shared" si="1"/>
        <v>data 29 22</v>
      </c>
      <c r="B27" s="75" t="str">
        <f>vlookup(E27,'Raw Data - Processed Names'!B:D,2,FALSE)</f>
        <v>('nsdm', 'mask drop')</v>
      </c>
      <c r="C27" s="75" t="str">
        <f>vlookup(E27,'Raw Data - Processed Names'!B:D,3,FALSE)</f>
        <v>('cnsdm', 'mask', 'mask drop')</v>
      </c>
      <c r="D27" s="76" t="s">
        <v>777</v>
      </c>
      <c r="E27" s="75" t="s">
        <v>821</v>
      </c>
      <c r="F27" s="75" t="s">
        <v>822</v>
      </c>
      <c r="G27" s="77">
        <v>1176.0</v>
      </c>
      <c r="H27" s="76" t="s">
        <v>728</v>
      </c>
      <c r="I27" s="76">
        <v>29.0</v>
      </c>
      <c r="J27" s="76">
        <v>22.0</v>
      </c>
      <c r="K27" s="78"/>
      <c r="L27" s="74" t="str">
        <f>vlookup(A27,'Raw Data - MAGIC Calma Mapping'!A:E,3,FALSE)</f>
        <v>#N/A</v>
      </c>
      <c r="M27" s="78"/>
    </row>
    <row r="28">
      <c r="A28" s="69" t="str">
        <f t="shared" si="1"/>
        <v>data 30 0</v>
      </c>
      <c r="B28" s="70" t="str">
        <f>vlookup(E28,'Raw Data - Processed Names'!B:D,2,FALSE)</f>
        <v>('nsdm', 'mask')</v>
      </c>
      <c r="C28" s="70" t="str">
        <f>vlookup(E28,'Raw Data - Processed Names'!B:D,3,FALSE)</f>
        <v>('cnsdm', 'mask')</v>
      </c>
      <c r="D28" s="71" t="s">
        <v>777</v>
      </c>
      <c r="E28" s="70" t="s">
        <v>823</v>
      </c>
      <c r="F28" s="70" t="s">
        <v>824</v>
      </c>
      <c r="G28" s="72">
        <v>1207.0</v>
      </c>
      <c r="H28" s="71" t="s">
        <v>728</v>
      </c>
      <c r="I28" s="71">
        <v>30.0</v>
      </c>
      <c r="J28" s="71">
        <v>0.0</v>
      </c>
      <c r="K28" s="73"/>
      <c r="L28" s="69" t="str">
        <f>vlookup(A28,'Raw Data - MAGIC Calma Mapping'!A:E,3,FALSE)</f>
        <v>#N/A</v>
      </c>
      <c r="M28" s="73"/>
    </row>
    <row r="29">
      <c r="A29" s="74" t="str">
        <f t="shared" si="1"/>
        <v>data 31 20</v>
      </c>
      <c r="B29" s="75" t="str">
        <f>vlookup(E29,'Raw Data - Processed Names'!B:D,2,FALSE)</f>
        <v>('cpsdm',)</v>
      </c>
      <c r="C29" s="75" t="str">
        <f>vlookup(E29,'Raw Data - Processed Names'!B:D,3,FALSE)</f>
        <v>('cpsdm', 'drawing')</v>
      </c>
      <c r="D29" s="76" t="s">
        <v>777</v>
      </c>
      <c r="E29" s="75" t="s">
        <v>580</v>
      </c>
      <c r="F29" s="75" t="s">
        <v>825</v>
      </c>
      <c r="G29" s="77">
        <v>1050.0</v>
      </c>
      <c r="H29" s="76" t="s">
        <v>728</v>
      </c>
      <c r="I29" s="76">
        <v>31.0</v>
      </c>
      <c r="J29" s="76">
        <v>20.0</v>
      </c>
      <c r="K29" s="78"/>
      <c r="L29" s="74" t="str">
        <f>vlookup(A29,'Raw Data - MAGIC Calma Mapping'!A:E,3,FALSE)</f>
        <v>#N/A</v>
      </c>
      <c r="M29" s="78"/>
    </row>
    <row r="30">
      <c r="A30" s="69" t="str">
        <f t="shared" si="1"/>
        <v>data 31 21</v>
      </c>
      <c r="B30" s="70" t="str">
        <f>vlookup(E30,'Raw Data - Processed Names'!B:D,2,FALSE)</f>
        <v>('psdm', 'mask add')</v>
      </c>
      <c r="C30" s="70" t="str">
        <f>vlookup(E30,'Raw Data - Processed Names'!B:D,3,FALSE)</f>
        <v>('cpsdm', 'mask', 'mask add')</v>
      </c>
      <c r="D30" s="71" t="s">
        <v>777</v>
      </c>
      <c r="E30" s="70" t="s">
        <v>826</v>
      </c>
      <c r="F30" s="70" t="s">
        <v>827</v>
      </c>
      <c r="G30" s="72">
        <v>1184.0</v>
      </c>
      <c r="H30" s="71" t="s">
        <v>728</v>
      </c>
      <c r="I30" s="71">
        <v>31.0</v>
      </c>
      <c r="J30" s="71">
        <v>21.0</v>
      </c>
      <c r="K30" s="73"/>
      <c r="L30" s="69" t="str">
        <f>vlookup(A30,'Raw Data - MAGIC Calma Mapping'!A:E,3,FALSE)</f>
        <v>#N/A</v>
      </c>
      <c r="M30" s="73"/>
    </row>
    <row r="31">
      <c r="A31" s="74" t="str">
        <f t="shared" si="1"/>
        <v>data 31 22</v>
      </c>
      <c r="B31" s="75" t="str">
        <f>vlookup(E31,'Raw Data - Processed Names'!B:D,2,FALSE)</f>
        <v>('psdm', 'mask drop')</v>
      </c>
      <c r="C31" s="75" t="str">
        <f>vlookup(E31,'Raw Data - Processed Names'!B:D,3,FALSE)</f>
        <v>('cpsdm', 'mask', 'mask drop')</v>
      </c>
      <c r="D31" s="76" t="s">
        <v>777</v>
      </c>
      <c r="E31" s="75" t="s">
        <v>828</v>
      </c>
      <c r="F31" s="75" t="s">
        <v>829</v>
      </c>
      <c r="G31" s="77">
        <v>1175.0</v>
      </c>
      <c r="H31" s="76" t="s">
        <v>728</v>
      </c>
      <c r="I31" s="76">
        <v>31.0</v>
      </c>
      <c r="J31" s="76">
        <v>22.0</v>
      </c>
      <c r="K31" s="78"/>
      <c r="L31" s="74" t="str">
        <f>vlookup(A31,'Raw Data - MAGIC Calma Mapping'!A:E,3,FALSE)</f>
        <v>#N/A</v>
      </c>
      <c r="M31" s="78"/>
    </row>
    <row r="32">
      <c r="A32" s="69" t="str">
        <f t="shared" si="1"/>
        <v>data 32 0</v>
      </c>
      <c r="B32" s="70" t="str">
        <f>vlookup(E32,'Raw Data - Processed Names'!B:D,2,FALSE)</f>
        <v>('psdm', 'mask')</v>
      </c>
      <c r="C32" s="70" t="str">
        <f>vlookup(E32,'Raw Data - Processed Names'!B:D,3,FALSE)</f>
        <v>('cpsdm', 'mask')</v>
      </c>
      <c r="D32" s="71" t="s">
        <v>777</v>
      </c>
      <c r="E32" s="70" t="s">
        <v>830</v>
      </c>
      <c r="F32" s="70" t="s">
        <v>831</v>
      </c>
      <c r="G32" s="72">
        <v>1206.0</v>
      </c>
      <c r="H32" s="71" t="s">
        <v>728</v>
      </c>
      <c r="I32" s="71">
        <v>32.0</v>
      </c>
      <c r="J32" s="71">
        <v>0.0</v>
      </c>
      <c r="K32" s="73"/>
      <c r="L32" s="69" t="str">
        <f>vlookup(A32,'Raw Data - MAGIC Calma Mapping'!A:E,3,FALSE)</f>
        <v>#N/A</v>
      </c>
      <c r="M32" s="73"/>
    </row>
    <row r="33">
      <c r="A33" s="74" t="str">
        <f t="shared" si="1"/>
        <v>data 33 24</v>
      </c>
      <c r="B33" s="75" t="str">
        <f>vlookup(E33,'Raw Data - Processed Names'!B:D,2,FALSE)</f>
        <v>(('cp', 1), 'm', 'waffle drop')</v>
      </c>
      <c r="C33" s="75" t="str">
        <f>vlookup(E33,'Raw Data - Processed Names'!B:D,3,FALSE)</f>
        <v>(('cp', 1), 'm', 'waffle drop')</v>
      </c>
      <c r="D33" s="76" t="s">
        <v>777</v>
      </c>
      <c r="E33" s="75" t="s">
        <v>832</v>
      </c>
      <c r="F33" s="75" t="s">
        <v>833</v>
      </c>
      <c r="G33" s="77">
        <v>1227.0</v>
      </c>
      <c r="H33" s="76" t="s">
        <v>728</v>
      </c>
      <c r="I33" s="76">
        <v>33.0</v>
      </c>
      <c r="J33" s="76">
        <v>24.0</v>
      </c>
      <c r="K33" s="78"/>
      <c r="L33" s="74" t="str">
        <f>vlookup(A33,'Raw Data - MAGIC Calma Mapping'!A:E,3,FALSE)</f>
        <v>#N/A</v>
      </c>
      <c r="M33" s="78"/>
    </row>
    <row r="34">
      <c r="A34" s="69" t="str">
        <f t="shared" si="1"/>
        <v>data 33 42</v>
      </c>
      <c r="B34" s="70" t="str">
        <f>vlookup(E34,'Raw Data - Processed Names'!B:D,2,FALSE)</f>
        <v>(('p', 1), 'm', 'mask drop')</v>
      </c>
      <c r="C34" s="70" t="str">
        <f>vlookup(E34,'Raw Data - Processed Names'!B:D,3,FALSE)</f>
        <v>(('cp', 1), 'm', 'mask', 'mask drop')</v>
      </c>
      <c r="D34" s="71" t="s">
        <v>777</v>
      </c>
      <c r="E34" s="70" t="s">
        <v>834</v>
      </c>
      <c r="F34" s="70" t="s">
        <v>835</v>
      </c>
      <c r="G34" s="72">
        <v>1177.0</v>
      </c>
      <c r="H34" s="71" t="s">
        <v>728</v>
      </c>
      <c r="I34" s="71">
        <v>33.0</v>
      </c>
      <c r="J34" s="71">
        <v>42.0</v>
      </c>
      <c r="K34" s="73"/>
      <c r="L34" s="69" t="str">
        <f>vlookup(A34,'Raw Data - MAGIC Calma Mapping'!A:E,3,FALSE)</f>
        <v>#N/A</v>
      </c>
      <c r="M34" s="73"/>
    </row>
    <row r="35">
      <c r="A35" s="74" t="str">
        <f t="shared" si="1"/>
        <v>data 33 43</v>
      </c>
      <c r="B35" s="75" t="str">
        <f>vlookup(E35,'Raw Data - Processed Names'!B:D,2,FALSE)</f>
        <v>(('p', 1), 'madd')</v>
      </c>
      <c r="C35" s="75" t="str">
        <f>vlookup(E35,'Raw Data - Processed Names'!B:D,3,FALSE)</f>
        <v>(('cp', 1), 'm', 'mask', 'mask add')</v>
      </c>
      <c r="D35" s="76" t="s">
        <v>777</v>
      </c>
      <c r="E35" s="75" t="s">
        <v>836</v>
      </c>
      <c r="F35" s="75" t="s">
        <v>837</v>
      </c>
      <c r="G35" s="77">
        <v>1186.0</v>
      </c>
      <c r="H35" s="76" t="s">
        <v>728</v>
      </c>
      <c r="I35" s="76">
        <v>33.0</v>
      </c>
      <c r="J35" s="76">
        <v>43.0</v>
      </c>
      <c r="K35" s="78"/>
      <c r="L35" s="74" t="str">
        <f>vlookup(A35,'Raw Data - MAGIC Calma Mapping'!A:E,3,FALSE)</f>
        <v>#N/A</v>
      </c>
      <c r="M35" s="78"/>
    </row>
    <row r="36">
      <c r="A36" s="69" t="str">
        <f t="shared" si="1"/>
        <v>data 34 0</v>
      </c>
      <c r="B36" s="70" t="str">
        <f>vlookup(E36,'Raw Data - Processed Names'!B:D,2,FALSE)</f>
        <v>(('mm', 3), 'mask')</v>
      </c>
      <c r="C36" s="70" t="str">
        <f>vlookup(E36,'Raw Data - Processed Names'!B:D,3,FALSE)</f>
        <v>(('cmm', 3), 'mask')</v>
      </c>
      <c r="D36" s="71" t="s">
        <v>777</v>
      </c>
      <c r="E36" s="70" t="s">
        <v>838</v>
      </c>
      <c r="F36" s="70" t="s">
        <v>839</v>
      </c>
      <c r="G36" s="72">
        <v>1198.0</v>
      </c>
      <c r="H36" s="71" t="s">
        <v>728</v>
      </c>
      <c r="I36" s="71">
        <v>34.0</v>
      </c>
      <c r="J36" s="71">
        <v>0.0</v>
      </c>
      <c r="K36" s="73"/>
      <c r="L36" s="69" t="str">
        <f>vlookup(A36,'Raw Data - MAGIC Calma Mapping'!A:E,3,FALSE)</f>
        <v>#N/A</v>
      </c>
      <c r="M36" s="73"/>
    </row>
    <row r="37">
      <c r="A37" s="74" t="str">
        <f t="shared" si="1"/>
        <v>data 35 0</v>
      </c>
      <c r="B37" s="75" t="str">
        <f>vlookup(E37,'Raw Data - Processed Names'!B:D,2,FALSE)</f>
        <v>(('ctm', 1), 'mask')</v>
      </c>
      <c r="C37" s="75" t="str">
        <f>vlookup(E37,'Raw Data - Processed Names'!B:D,3,FALSE)</f>
        <v>(('cctm', 1), 'mask')</v>
      </c>
      <c r="D37" s="76" t="s">
        <v>777</v>
      </c>
      <c r="E37" s="75" t="s">
        <v>840</v>
      </c>
      <c r="F37" s="75" t="s">
        <v>841</v>
      </c>
      <c r="G37" s="77">
        <v>1203.0</v>
      </c>
      <c r="H37" s="76" t="s">
        <v>728</v>
      </c>
      <c r="I37" s="76">
        <v>35.0</v>
      </c>
      <c r="J37" s="76">
        <v>0.0</v>
      </c>
      <c r="K37" s="78"/>
      <c r="L37" s="74" t="str">
        <f>vlookup(A37,'Raw Data - MAGIC Calma Mapping'!A:E,3,FALSE)</f>
        <v>#N/A</v>
      </c>
      <c r="M37" s="78"/>
    </row>
    <row r="38">
      <c r="A38" s="69" t="str">
        <f t="shared" si="1"/>
        <v>data 36 0</v>
      </c>
      <c r="B38" s="70" t="str">
        <f>vlookup(E38,'Raw Data - Processed Names'!B:D,2,FALSE)</f>
        <v>(('mm', 1), 'mask')</v>
      </c>
      <c r="C38" s="70" t="str">
        <f>vlookup(E38,'Raw Data - Processed Names'!B:D,3,FALSE)</f>
        <v>(('cmm', 1), 'mask')</v>
      </c>
      <c r="D38" s="71" t="s">
        <v>777</v>
      </c>
      <c r="E38" s="70" t="s">
        <v>842</v>
      </c>
      <c r="F38" s="70" t="s">
        <v>843</v>
      </c>
      <c r="G38" s="72">
        <v>1202.0</v>
      </c>
      <c r="H38" s="71" t="s">
        <v>728</v>
      </c>
      <c r="I38" s="71">
        <v>36.0</v>
      </c>
      <c r="J38" s="71">
        <v>0.0</v>
      </c>
      <c r="K38" s="73"/>
      <c r="L38" s="69" t="str">
        <f>vlookup(A38,'Raw Data - MAGIC Calma Mapping'!A:E,3,FALSE)</f>
        <v>#N/A</v>
      </c>
      <c r="M38" s="73"/>
    </row>
    <row r="39">
      <c r="A39" s="74" t="str">
        <f t="shared" si="1"/>
        <v>data 37 0</v>
      </c>
      <c r="B39" s="75" t="str">
        <f>vlookup(E39,'Raw Data - Processed Names'!B:D,2,FALSE)</f>
        <v>('pdm', 'mask')</v>
      </c>
      <c r="C39" s="75" t="str">
        <f>vlookup(E39,'Raw Data - Processed Names'!B:D,3,FALSE)</f>
        <v>('cpdm', 'mask')</v>
      </c>
      <c r="D39" s="76" t="s">
        <v>777</v>
      </c>
      <c r="E39" s="75" t="s">
        <v>844</v>
      </c>
      <c r="F39" s="75" t="s">
        <v>845</v>
      </c>
      <c r="G39" s="77">
        <v>1192.0</v>
      </c>
      <c r="H39" s="76" t="s">
        <v>728</v>
      </c>
      <c r="I39" s="76">
        <v>37.0</v>
      </c>
      <c r="J39" s="76">
        <v>0.0</v>
      </c>
      <c r="K39" s="78"/>
      <c r="L39" s="74" t="str">
        <f>vlookup(A39,'Raw Data - MAGIC Calma Mapping'!A:E,3,FALSE)</f>
        <v>#N/A</v>
      </c>
      <c r="M39" s="78"/>
    </row>
    <row r="40">
      <c r="A40" s="69" t="str">
        <f t="shared" si="1"/>
        <v>data 38 20</v>
      </c>
      <c r="B40" s="70" t="str">
        <f>vlookup(E40,'Raw Data - Processed Names'!B:D,2,FALSE)</f>
        <v>('chvntm',)</v>
      </c>
      <c r="C40" s="70" t="str">
        <f>vlookup(E40,'Raw Data - Processed Names'!B:D,3,FALSE)</f>
        <v>('chvntm', 'drawing')</v>
      </c>
      <c r="D40" s="71" t="s">
        <v>777</v>
      </c>
      <c r="E40" s="70" t="s">
        <v>592</v>
      </c>
      <c r="F40" s="70" t="s">
        <v>846</v>
      </c>
      <c r="G40" s="72">
        <v>1047.0</v>
      </c>
      <c r="H40" s="71" t="s">
        <v>728</v>
      </c>
      <c r="I40" s="71">
        <v>38.0</v>
      </c>
      <c r="J40" s="71">
        <v>20.0</v>
      </c>
      <c r="K40" s="73"/>
      <c r="L40" s="69" t="str">
        <f>vlookup(A40,'Raw Data - MAGIC Calma Mapping'!A:E,3,FALSE)</f>
        <v>#N/A</v>
      </c>
      <c r="M40" s="73"/>
    </row>
    <row r="41">
      <c r="A41" s="74" t="str">
        <f t="shared" si="1"/>
        <v>data 39 0</v>
      </c>
      <c r="B41" s="75" t="str">
        <f>vlookup(E41,'Raw Data - Processed Names'!B:D,2,FALSE)</f>
        <v>('hvntm', 'mask')</v>
      </c>
      <c r="C41" s="75" t="str">
        <f>vlookup(E41,'Raw Data - Processed Names'!B:D,3,FALSE)</f>
        <v>('chvntm', 'mask')</v>
      </c>
      <c r="D41" s="76" t="s">
        <v>777</v>
      </c>
      <c r="E41" s="75" t="s">
        <v>847</v>
      </c>
      <c r="F41" s="75" t="s">
        <v>848</v>
      </c>
      <c r="G41" s="77">
        <v>1210.0</v>
      </c>
      <c r="H41" s="76" t="s">
        <v>728</v>
      </c>
      <c r="I41" s="76">
        <v>39.0</v>
      </c>
      <c r="J41" s="76">
        <v>0.0</v>
      </c>
      <c r="K41" s="78"/>
      <c r="L41" s="74" t="str">
        <f>vlookup(A41,'Raw Data - MAGIC Calma Mapping'!A:E,3,FALSE)</f>
        <v>#N/A</v>
      </c>
      <c r="M41" s="78"/>
    </row>
    <row r="42">
      <c r="A42" s="69" t="str">
        <f t="shared" si="1"/>
        <v>data 40 0</v>
      </c>
      <c r="B42" s="70" t="str">
        <f>vlookup(E42,'Raw Data - Processed Names'!B:D,2,FALSE)</f>
        <v>('vim', 'mask')</v>
      </c>
      <c r="C42" s="70" t="str">
        <f>vlookup(E42,'Raw Data - Processed Names'!B:D,3,FALSE)</f>
        <v>('c', 'via', 'm', 'mask')</v>
      </c>
      <c r="D42" s="71" t="s">
        <v>777</v>
      </c>
      <c r="E42" s="70" t="s">
        <v>849</v>
      </c>
      <c r="F42" s="70" t="s">
        <v>850</v>
      </c>
      <c r="G42" s="72">
        <v>1201.0</v>
      </c>
      <c r="H42" s="71" t="s">
        <v>728</v>
      </c>
      <c r="I42" s="71">
        <v>40.0</v>
      </c>
      <c r="J42" s="71">
        <v>0.0</v>
      </c>
      <c r="K42" s="73"/>
      <c r="L42" s="69" t="str">
        <f>vlookup(A42,'Raw Data - MAGIC Calma Mapping'!A:E,3,FALSE)</f>
        <v>#N/A</v>
      </c>
      <c r="M42" s="73"/>
    </row>
    <row r="43">
      <c r="A43" s="74" t="str">
        <f t="shared" si="1"/>
        <v>data 41 0</v>
      </c>
      <c r="B43" s="75" t="str">
        <f>vlookup(E43,'Raw Data - Processed Names'!B:D,2,FALSE)</f>
        <v>(('mm', 2), 'mask')</v>
      </c>
      <c r="C43" s="75" t="str">
        <f>vlookup(E43,'Raw Data - Processed Names'!B:D,3,FALSE)</f>
        <v>(('cmm', 2), 'mask')</v>
      </c>
      <c r="D43" s="76" t="s">
        <v>777</v>
      </c>
      <c r="E43" s="75" t="s">
        <v>851</v>
      </c>
      <c r="F43" s="75" t="s">
        <v>852</v>
      </c>
      <c r="G43" s="77">
        <v>1200.0</v>
      </c>
      <c r="H43" s="76" t="s">
        <v>728</v>
      </c>
      <c r="I43" s="76">
        <v>41.0</v>
      </c>
      <c r="J43" s="76">
        <v>0.0</v>
      </c>
      <c r="K43" s="78"/>
      <c r="L43" s="74" t="str">
        <f>vlookup(A43,'Raw Data - MAGIC Calma Mapping'!A:E,3,FALSE)</f>
        <v>#N/A</v>
      </c>
      <c r="M43" s="78"/>
    </row>
    <row r="44">
      <c r="A44" s="69" t="str">
        <f t="shared" si="1"/>
        <v>data 43 0</v>
      </c>
      <c r="B44" s="70" t="str">
        <f>vlookup(E44,'Raw Data - Processed Names'!B:D,2,FALSE)</f>
        <v>(('licm', 1), 'mask')</v>
      </c>
      <c r="C44" s="70" t="str">
        <f>vlookup(E44,'Raw Data - Processed Names'!B:D,3,FALSE)</f>
        <v>(('clicm', 1), 'mask')</v>
      </c>
      <c r="D44" s="71" t="s">
        <v>777</v>
      </c>
      <c r="E44" s="70" t="s">
        <v>853</v>
      </c>
      <c r="F44" s="70" t="s">
        <v>854</v>
      </c>
      <c r="G44" s="72">
        <v>1205.0</v>
      </c>
      <c r="H44" s="71" t="s">
        <v>728</v>
      </c>
      <c r="I44" s="71">
        <v>43.0</v>
      </c>
      <c r="J44" s="71">
        <v>0.0</v>
      </c>
      <c r="K44" s="73"/>
      <c r="L44" s="69" t="str">
        <f>vlookup(A44,'Raw Data - MAGIC Calma Mapping'!A:E,3,FALSE)</f>
        <v>#N/A</v>
      </c>
      <c r="M44" s="73"/>
    </row>
    <row r="45">
      <c r="A45" s="74" t="str">
        <f t="shared" si="1"/>
        <v>data 44 0</v>
      </c>
      <c r="B45" s="75" t="str">
        <f>vlookup(E45,'Raw Data - Processed Names'!B:D,2,FALSE)</f>
        <v>(('vim', 2), 'mask')</v>
      </c>
      <c r="C45" s="75" t="str">
        <f>vlookup(E45,'Raw Data - Processed Names'!B:D,3,FALSE)</f>
        <v>('c', 'via', ('m', 2), 'mask')</v>
      </c>
      <c r="D45" s="76" t="s">
        <v>777</v>
      </c>
      <c r="E45" s="75" t="s">
        <v>855</v>
      </c>
      <c r="F45" s="75" t="s">
        <v>856</v>
      </c>
      <c r="G45" s="77">
        <v>1199.0</v>
      </c>
      <c r="H45" s="76" t="s">
        <v>728</v>
      </c>
      <c r="I45" s="76">
        <v>44.0</v>
      </c>
      <c r="J45" s="76">
        <v>0.0</v>
      </c>
      <c r="K45" s="78"/>
      <c r="L45" s="74" t="str">
        <f>vlookup(A45,'Raw Data - MAGIC Calma Mapping'!A:E,3,FALSE)</f>
        <v>#N/A</v>
      </c>
      <c r="M45" s="78"/>
    </row>
    <row r="46">
      <c r="A46" s="69" t="str">
        <f t="shared" si="1"/>
        <v>data 44 20</v>
      </c>
      <c r="B46" s="70" t="str">
        <f>vlookup(E46,'Raw Data - Processed Names'!B:D,2,FALSE)</f>
        <v>('cnpc',)</v>
      </c>
      <c r="C46" s="70" t="str">
        <f>vlookup(E46,'Raw Data - Processed Names'!B:D,3,FALSE)</f>
        <v>('cnpc', 'drawing')</v>
      </c>
      <c r="D46" s="71" t="s">
        <v>777</v>
      </c>
      <c r="E46" s="70" t="s">
        <v>589</v>
      </c>
      <c r="F46" s="70" t="s">
        <v>857</v>
      </c>
      <c r="G46" s="72">
        <v>1048.0</v>
      </c>
      <c r="H46" s="71" t="s">
        <v>728</v>
      </c>
      <c r="I46" s="71">
        <v>44.0</v>
      </c>
      <c r="J46" s="71">
        <v>20.0</v>
      </c>
      <c r="K46" s="73"/>
      <c r="L46" s="69" t="str">
        <f>vlookup(A46,'Raw Data - MAGIC Calma Mapping'!A:E,3,FALSE)</f>
        <v>#N/A</v>
      </c>
      <c r="M46" s="73"/>
    </row>
    <row r="47">
      <c r="A47" s="74" t="str">
        <f t="shared" si="1"/>
        <v>data 45 20</v>
      </c>
      <c r="B47" s="75" t="str">
        <f>vlookup(E47,'Raw Data - Processed Names'!B:D,2,FALSE)</f>
        <v>('clvom',)</v>
      </c>
      <c r="C47" s="75" t="str">
        <f>vlookup(E47,'Raw Data - Processed Names'!B:D,3,FALSE)</f>
        <v>('clvom', 'drawing')</v>
      </c>
      <c r="D47" s="76" t="s">
        <v>777</v>
      </c>
      <c r="E47" s="75" t="s">
        <v>601</v>
      </c>
      <c r="F47" s="75" t="s">
        <v>858</v>
      </c>
      <c r="G47" s="77">
        <v>1045.0</v>
      </c>
      <c r="H47" s="76" t="s">
        <v>728</v>
      </c>
      <c r="I47" s="76">
        <v>45.0</v>
      </c>
      <c r="J47" s="76">
        <v>20.0</v>
      </c>
      <c r="K47" s="78"/>
      <c r="L47" s="74" t="str">
        <f>vlookup(A47,'Raw Data - MAGIC Calma Mapping'!A:E,3,FALSE)</f>
        <v>#N/A</v>
      </c>
      <c r="M47" s="78"/>
    </row>
    <row r="48">
      <c r="A48" s="69" t="str">
        <f t="shared" si="1"/>
        <v>data 46 0</v>
      </c>
      <c r="B48" s="70" t="str">
        <f>vlookup(E48,'Raw Data - Processed Names'!B:D,2,FALSE)</f>
        <v>('lvom', 'mask')</v>
      </c>
      <c r="C48" s="70" t="str">
        <f>vlookup(E48,'Raw Data - Processed Names'!B:D,3,FALSE)</f>
        <v>('clvom', 'mask')</v>
      </c>
      <c r="D48" s="71" t="s">
        <v>777</v>
      </c>
      <c r="E48" s="70" t="s">
        <v>859</v>
      </c>
      <c r="F48" s="70" t="s">
        <v>860</v>
      </c>
      <c r="G48" s="72">
        <v>1213.0</v>
      </c>
      <c r="H48" s="71" t="s">
        <v>728</v>
      </c>
      <c r="I48" s="71">
        <v>46.0</v>
      </c>
      <c r="J48" s="71">
        <v>0.0</v>
      </c>
      <c r="K48" s="73"/>
      <c r="L48" s="69" t="str">
        <f>vlookup(A48,'Raw Data - MAGIC Calma Mapping'!A:E,3,FALSE)</f>
        <v>#N/A</v>
      </c>
      <c r="M48" s="73"/>
    </row>
    <row r="49">
      <c r="A49" s="74" t="str">
        <f t="shared" si="1"/>
        <v>data 48 0</v>
      </c>
      <c r="B49" s="75" t="str">
        <f>vlookup(E49,'Raw Data - Processed Names'!B:D,2,FALSE)</f>
        <v>('dnm', 'mask')</v>
      </c>
      <c r="C49" s="75" t="str">
        <f>vlookup(E49,'Raw Data - Processed Names'!B:D,3,FALSE)</f>
        <v>('cdnm', 'mask')</v>
      </c>
      <c r="D49" s="76" t="s">
        <v>777</v>
      </c>
      <c r="E49" s="75" t="s">
        <v>861</v>
      </c>
      <c r="F49" s="75" t="s">
        <v>862</v>
      </c>
      <c r="G49" s="77">
        <v>1220.0</v>
      </c>
      <c r="H49" s="76" t="s">
        <v>728</v>
      </c>
      <c r="I49" s="76">
        <v>48.0</v>
      </c>
      <c r="J49" s="76">
        <v>0.0</v>
      </c>
      <c r="K49" s="78"/>
      <c r="L49" s="74" t="str">
        <f>vlookup(A49,'Raw Data - MAGIC Calma Mapping'!A:E,3,FALSE)</f>
        <v>#N/A</v>
      </c>
      <c r="M49" s="78"/>
    </row>
    <row r="50">
      <c r="A50" s="69" t="str">
        <f t="shared" si="1"/>
        <v>data 49 0</v>
      </c>
      <c r="B50" s="70" t="str">
        <f>vlookup(E50,'Raw Data - Processed Names'!B:D,2,FALSE)</f>
        <v>('npcm', 'mask')</v>
      </c>
      <c r="C50" s="70" t="str">
        <f>vlookup(E50,'Raw Data - Processed Names'!B:D,3,FALSE)</f>
        <v>('cnpc', 'mask')</v>
      </c>
      <c r="D50" s="71" t="s">
        <v>777</v>
      </c>
      <c r="E50" s="70" t="s">
        <v>863</v>
      </c>
      <c r="F50" s="70" t="s">
        <v>864</v>
      </c>
      <c r="G50" s="72">
        <v>1209.0</v>
      </c>
      <c r="H50" s="71" t="s">
        <v>728</v>
      </c>
      <c r="I50" s="71">
        <v>49.0</v>
      </c>
      <c r="J50" s="71">
        <v>0.0</v>
      </c>
      <c r="K50" s="73"/>
      <c r="L50" s="69" t="str">
        <f>vlookup(A50,'Raw Data - MAGIC Calma Mapping'!A:E,3,FALSE)</f>
        <v>#N/A</v>
      </c>
      <c r="M50" s="73"/>
    </row>
    <row r="51">
      <c r="A51" s="74" t="str">
        <f t="shared" si="1"/>
        <v>data 50 0</v>
      </c>
      <c r="B51" s="75" t="str">
        <f>vlookup(E51,'Raw Data - Processed Names'!B:D,2,FALSE)</f>
        <v>(('vim', 3), 'mask')</v>
      </c>
      <c r="C51" s="75" t="str">
        <f>vlookup(E51,'Raw Data - Processed Names'!B:D,3,FALSE)</f>
        <v>('c', 'via', ('m', 3), 'mask')</v>
      </c>
      <c r="D51" s="76" t="s">
        <v>777</v>
      </c>
      <c r="E51" s="75" t="s">
        <v>865</v>
      </c>
      <c r="F51" s="75" t="s">
        <v>866</v>
      </c>
      <c r="G51" s="77">
        <v>1197.0</v>
      </c>
      <c r="H51" s="76" t="s">
        <v>728</v>
      </c>
      <c r="I51" s="76">
        <v>50.0</v>
      </c>
      <c r="J51" s="76">
        <v>0.0</v>
      </c>
      <c r="K51" s="78"/>
      <c r="L51" s="74" t="str">
        <f>vlookup(A51,'Raw Data - MAGIC Calma Mapping'!A:E,3,FALSE)</f>
        <v>#N/A</v>
      </c>
      <c r="M51" s="78"/>
    </row>
    <row r="52">
      <c r="A52" s="69" t="str">
        <f t="shared" si="1"/>
        <v>data 51 0</v>
      </c>
      <c r="B52" s="70" t="str">
        <f>vlookup(E52,'Raw Data - Processed Names'!B:D,2,FALSE)</f>
        <v>(('mm', 4), 'mask')</v>
      </c>
      <c r="C52" s="70" t="str">
        <f>vlookup(E52,'Raw Data - Processed Names'!B:D,3,FALSE)</f>
        <v>(('cmm', 4), 'mask')</v>
      </c>
      <c r="D52" s="71" t="s">
        <v>777</v>
      </c>
      <c r="E52" s="70" t="s">
        <v>867</v>
      </c>
      <c r="F52" s="70" t="s">
        <v>868</v>
      </c>
      <c r="G52" s="72">
        <v>1196.0</v>
      </c>
      <c r="H52" s="71" t="s">
        <v>728</v>
      </c>
      <c r="I52" s="71">
        <v>51.0</v>
      </c>
      <c r="J52" s="71">
        <v>0.0</v>
      </c>
      <c r="K52" s="73"/>
      <c r="L52" s="69" t="str">
        <f>vlookup(A52,'Raw Data - MAGIC Calma Mapping'!A:E,3,FALSE)</f>
        <v>#N/A</v>
      </c>
      <c r="M52" s="73"/>
    </row>
    <row r="53">
      <c r="A53" s="74" t="str">
        <f t="shared" si="1"/>
        <v>data 56 0</v>
      </c>
      <c r="B53" s="75" t="str">
        <f>vlookup(E53,'Raw Data - Processed Names'!B:D,2,FALSE)</f>
        <v>(('li', 1), 'm', 'mask')</v>
      </c>
      <c r="C53" s="75" t="str">
        <f>vlookup(E53,'Raw Data - Processed Names'!B:D,3,FALSE)</f>
        <v>(('cli', 1), 'm', 'mask')</v>
      </c>
      <c r="D53" s="76" t="s">
        <v>777</v>
      </c>
      <c r="E53" s="75" t="s">
        <v>869</v>
      </c>
      <c r="F53" s="75" t="s">
        <v>870</v>
      </c>
      <c r="G53" s="77">
        <v>1204.0</v>
      </c>
      <c r="H53" s="76" t="s">
        <v>728</v>
      </c>
      <c r="I53" s="76">
        <v>56.0</v>
      </c>
      <c r="J53" s="76">
        <v>0.0</v>
      </c>
      <c r="K53" s="78"/>
      <c r="L53" s="74" t="str">
        <f>vlookup(A53,'Raw Data - MAGIC Calma Mapping'!A:E,3,FALSE)</f>
        <v>#N/A</v>
      </c>
      <c r="M53" s="78"/>
    </row>
    <row r="54">
      <c r="A54" s="69" t="str">
        <f t="shared" si="1"/>
        <v>data 58 0</v>
      </c>
      <c r="B54" s="70" t="str">
        <f>vlookup(E54,'Raw Data - Processed Names'!B:D,2,FALSE)</f>
        <v>(('vim', 4), 'mask')</v>
      </c>
      <c r="C54" s="70" t="str">
        <f>vlookup(E54,'Raw Data - Processed Names'!B:D,3,FALSE)</f>
        <v>('c', 'via', ('m', 4), 'mask')</v>
      </c>
      <c r="D54" s="71" t="s">
        <v>777</v>
      </c>
      <c r="E54" s="70" t="s">
        <v>871</v>
      </c>
      <c r="F54" s="70" t="s">
        <v>872</v>
      </c>
      <c r="G54" s="72">
        <v>1195.0</v>
      </c>
      <c r="H54" s="71" t="s">
        <v>728</v>
      </c>
      <c r="I54" s="71">
        <v>58.0</v>
      </c>
      <c r="J54" s="71">
        <v>0.0</v>
      </c>
      <c r="K54" s="73"/>
      <c r="L54" s="69" t="str">
        <f>vlookup(A54,'Raw Data - MAGIC Calma Mapping'!A:E,3,FALSE)</f>
        <v>#N/A</v>
      </c>
      <c r="M54" s="73"/>
    </row>
    <row r="55">
      <c r="A55" s="74" t="str">
        <f t="shared" si="1"/>
        <v>data 59 0</v>
      </c>
      <c r="B55" s="75" t="str">
        <f>vlookup(E55,'Raw Data - Processed Names'!B:D,2,FALSE)</f>
        <v>(('mm', 5), 'mask')</v>
      </c>
      <c r="C55" s="75" t="str">
        <f>vlookup(E55,'Raw Data - Processed Names'!B:D,3,FALSE)</f>
        <v>(('cmm', 5), 'mask')</v>
      </c>
      <c r="D55" s="76" t="s">
        <v>777</v>
      </c>
      <c r="E55" s="75" t="s">
        <v>873</v>
      </c>
      <c r="F55" s="75" t="s">
        <v>874</v>
      </c>
      <c r="G55" s="77">
        <v>1194.0</v>
      </c>
      <c r="H55" s="76" t="s">
        <v>728</v>
      </c>
      <c r="I55" s="76">
        <v>59.0</v>
      </c>
      <c r="J55" s="76">
        <v>0.0</v>
      </c>
      <c r="K55" s="78"/>
      <c r="L55" s="74" t="str">
        <f>vlookup(A55,'Raw Data - MAGIC Calma Mapping'!A:E,3,FALSE)</f>
        <v>#N/A</v>
      </c>
      <c r="M55" s="78"/>
    </row>
    <row r="56">
      <c r="A56" s="69" t="str">
        <f t="shared" si="1"/>
        <v>data 61 20</v>
      </c>
      <c r="B56" s="70" t="str">
        <f>vlookup(E56,'Raw Data - Processed Names'!B:D,2,FALSE)</f>
        <v>('nsm',)</v>
      </c>
      <c r="C56" s="70" t="str">
        <f>vlookup(E56,'Raw Data - Processed Names'!B:D,3,FALSE)</f>
        <v>('nsm', 'drawing')</v>
      </c>
      <c r="D56" s="71" t="s">
        <v>777</v>
      </c>
      <c r="E56" s="70" t="s">
        <v>130</v>
      </c>
      <c r="F56" s="70" t="s">
        <v>875</v>
      </c>
      <c r="G56" s="72">
        <v>1025.0</v>
      </c>
      <c r="H56" s="71" t="s">
        <v>728</v>
      </c>
      <c r="I56" s="71">
        <v>61.0</v>
      </c>
      <c r="J56" s="71">
        <v>20.0</v>
      </c>
      <c r="K56" s="73"/>
      <c r="L56" s="69" t="str">
        <f>vlookup(A56,'Raw Data - MAGIC Calma Mapping'!A:E,3,FALSE)</f>
        <v>NSM</v>
      </c>
      <c r="M56" s="73"/>
    </row>
    <row r="57">
      <c r="A57" s="74" t="str">
        <f t="shared" si="1"/>
        <v>data 62 24</v>
      </c>
      <c r="B57" s="75" t="str">
        <f>vlookup(E57,'Raw Data - Processed Names'!B:D,2,FALSE)</f>
        <v>(('cmm', 1), 'waffle drop')</v>
      </c>
      <c r="C57" s="75" t="str">
        <f>vlookup(E57,'Raw Data - Processed Names'!B:D,3,FALSE)</f>
        <v>(('cmm', 1), 'waffle drop')</v>
      </c>
      <c r="D57" s="76" t="s">
        <v>777</v>
      </c>
      <c r="E57" s="75" t="s">
        <v>876</v>
      </c>
      <c r="F57" s="75" t="s">
        <v>877</v>
      </c>
      <c r="G57" s="77">
        <v>1226.0</v>
      </c>
      <c r="H57" s="76" t="s">
        <v>728</v>
      </c>
      <c r="I57" s="76">
        <v>62.0</v>
      </c>
      <c r="J57" s="76">
        <v>24.0</v>
      </c>
      <c r="K57" s="78"/>
      <c r="L57" s="74" t="str">
        <f>vlookup(A57,'Raw Data - MAGIC Calma Mapping'!A:E,3,FALSE)</f>
        <v>#N/A</v>
      </c>
      <c r="M57" s="78"/>
    </row>
    <row r="58">
      <c r="A58" s="69" t="str">
        <f t="shared" si="1"/>
        <v>text 64 0</v>
      </c>
      <c r="B58" s="70" t="str">
        <f>vlookup(E58,'Raw Data - Processed Names'!B:D,2,FALSE)</f>
        <v>('nwellpt',)</v>
      </c>
      <c r="C58" s="70" t="str">
        <f>vlookup(E58,'Raw Data - Processed Names'!B:D,3,FALSE)</f>
        <v>('nwell', 'pin')</v>
      </c>
      <c r="D58" s="71" t="s">
        <v>777</v>
      </c>
      <c r="E58" s="70" t="s">
        <v>878</v>
      </c>
      <c r="F58" s="70" t="s">
        <v>879</v>
      </c>
      <c r="G58" s="79">
        <v>1153.0</v>
      </c>
      <c r="H58" s="71" t="s">
        <v>472</v>
      </c>
      <c r="I58" s="71">
        <v>64.0</v>
      </c>
      <c r="J58" s="71">
        <v>0.0</v>
      </c>
      <c r="K58" s="73"/>
      <c r="L58" s="69" t="str">
        <f>vlookup(A58,'Raw Data - MAGIC Calma Mapping'!A:E,3,FALSE)</f>
        <v>#N/A</v>
      </c>
      <c r="M58" s="73"/>
    </row>
    <row r="59">
      <c r="A59" s="74" t="str">
        <f t="shared" si="1"/>
        <v>data 64 5</v>
      </c>
      <c r="B59" s="75" t="str">
        <f>vlookup(E59,'Raw Data - Processed Names'!B:D,2,FALSE)</f>
        <v>('nwell', 'label')</v>
      </c>
      <c r="C59" s="75" t="str">
        <f>vlookup(E59,'Raw Data - Processed Names'!B:D,3,FALSE)</f>
        <v>('nwell', 'label')</v>
      </c>
      <c r="D59" s="76" t="s">
        <v>777</v>
      </c>
      <c r="E59" s="75" t="s">
        <v>880</v>
      </c>
      <c r="F59" s="75" t="s">
        <v>881</v>
      </c>
      <c r="G59" s="77">
        <v>1092.0</v>
      </c>
      <c r="H59" s="76" t="s">
        <v>728</v>
      </c>
      <c r="I59" s="76">
        <v>64.0</v>
      </c>
      <c r="J59" s="76">
        <v>5.0</v>
      </c>
      <c r="K59" s="78"/>
      <c r="L59" s="74" t="str">
        <f>vlookup(A59,'Raw Data - MAGIC Calma Mapping'!A:E,3,FALSE)</f>
        <v>#N/A</v>
      </c>
      <c r="M59" s="78"/>
    </row>
    <row r="60">
      <c r="A60" s="69" t="str">
        <f t="shared" si="1"/>
        <v>data 64 13</v>
      </c>
      <c r="B60" s="70" t="str">
        <f>vlookup(E60,'Raw Data - Processed Names'!B:D,2,FALSE)</f>
        <v>('pwell res',)</v>
      </c>
      <c r="C60" s="70" t="str">
        <f>vlookup(E60,'Raw Data - Processed Names'!B:D,3,FALSE)</f>
        <v>('pwell', 'resistor')</v>
      </c>
      <c r="D60" s="71" t="s">
        <v>777</v>
      </c>
      <c r="E60" s="70" t="s">
        <v>200</v>
      </c>
      <c r="F60" s="70" t="s">
        <v>882</v>
      </c>
      <c r="G60" s="72">
        <v>1085.0</v>
      </c>
      <c r="H60" s="71" t="s">
        <v>728</v>
      </c>
      <c r="I60" s="71">
        <v>64.0</v>
      </c>
      <c r="J60" s="71">
        <v>13.0</v>
      </c>
      <c r="K60" s="73"/>
      <c r="L60" s="69" t="str">
        <f>vlookup(A60,'Raw Data - MAGIC Calma Mapping'!A:E,3,FALSE)</f>
        <v>PWRES</v>
      </c>
      <c r="M60" s="73"/>
    </row>
    <row r="61">
      <c r="A61" s="74" t="str">
        <f t="shared" si="1"/>
        <v>text 64 16</v>
      </c>
      <c r="B61" s="75" t="str">
        <f>vlookup(E61,'Raw Data - Processed Names'!B:D,2,FALSE)</f>
        <v>('nwellpt',)</v>
      </c>
      <c r="C61" s="75" t="str">
        <f>vlookup(E61,'Raw Data - Processed Names'!B:D,3,FALSE)</f>
        <v>('nwell', 'pin')</v>
      </c>
      <c r="D61" s="76" t="s">
        <v>777</v>
      </c>
      <c r="E61" s="75" t="s">
        <v>878</v>
      </c>
      <c r="F61" s="75" t="s">
        <v>879</v>
      </c>
      <c r="G61" s="77">
        <v>1153.0</v>
      </c>
      <c r="H61" s="76" t="s">
        <v>472</v>
      </c>
      <c r="I61" s="76">
        <v>64.0</v>
      </c>
      <c r="J61" s="76">
        <v>16.0</v>
      </c>
      <c r="K61" s="78"/>
      <c r="L61" s="74" t="str">
        <f>vlookup(A61,'Raw Data - MAGIC Calma Mapping'!A:E,3,FALSE)</f>
        <v>#N/A</v>
      </c>
      <c r="M61" s="78"/>
    </row>
    <row r="62">
      <c r="A62" s="69" t="str">
        <f t="shared" si="1"/>
        <v>data 64 18</v>
      </c>
      <c r="B62" s="70" t="str">
        <f>vlookup(E62,'Raw Data - Processed Names'!B:D,2,FALSE)</f>
        <v>('deep nwell',)</v>
      </c>
      <c r="C62" s="70" t="str">
        <f>vlookup(E62,'Raw Data - Processed Names'!B:D,3,FALSE)</f>
        <v>('deep nwell', 'drawing')</v>
      </c>
      <c r="D62" s="71" t="s">
        <v>777</v>
      </c>
      <c r="E62" s="70" t="s">
        <v>12</v>
      </c>
      <c r="F62" s="70" t="s">
        <v>883</v>
      </c>
      <c r="G62" s="72">
        <v>1002.0</v>
      </c>
      <c r="H62" s="71" t="s">
        <v>728</v>
      </c>
      <c r="I62" s="71">
        <v>64.0</v>
      </c>
      <c r="J62" s="71">
        <v>18.0</v>
      </c>
      <c r="K62" s="73"/>
      <c r="L62" s="69" t="str">
        <f>vlookup(A62,'Raw Data - MAGIC Calma Mapping'!A:E,3,FALSE)</f>
        <v>DNWELL</v>
      </c>
      <c r="M62" s="73"/>
    </row>
    <row r="63">
      <c r="A63" s="74" t="str">
        <f t="shared" si="1"/>
        <v>data 64 20</v>
      </c>
      <c r="B63" s="75" t="str">
        <f>vlookup(E63,'Raw Data - Processed Names'!B:D,2,FALSE)</f>
        <v>('nwell',)</v>
      </c>
      <c r="C63" s="75" t="str">
        <f>vlookup(E63,'Raw Data - Processed Names'!B:D,3,FALSE)</f>
        <v>('nwell', 'drawing')</v>
      </c>
      <c r="D63" s="76" t="s">
        <v>777</v>
      </c>
      <c r="E63" s="75" t="s">
        <v>16</v>
      </c>
      <c r="F63" s="75" t="s">
        <v>884</v>
      </c>
      <c r="G63" s="77">
        <v>1000.0</v>
      </c>
      <c r="H63" s="76" t="s">
        <v>728</v>
      </c>
      <c r="I63" s="76">
        <v>64.0</v>
      </c>
      <c r="J63" s="76">
        <v>20.0</v>
      </c>
      <c r="K63" s="78"/>
      <c r="L63" s="74" t="str">
        <f>vlookup(A63,'Raw Data - MAGIC Calma Mapping'!A:E,3,FALSE)</f>
        <v>NWELL</v>
      </c>
      <c r="M63" s="78"/>
    </row>
    <row r="64">
      <c r="A64" s="69" t="str">
        <f t="shared" si="1"/>
        <v>data 64 59</v>
      </c>
      <c r="B64" s="70" t="str">
        <f>vlookup(E64,'Raw Data - Processed Names'!B:D,2,FALSE)</f>
        <v>('pwell', 'label')</v>
      </c>
      <c r="C64" s="70" t="str">
        <f>vlookup(E64,'Raw Data - Processed Names'!B:D,3,FALSE)</f>
        <v>('pwell', 'label')</v>
      </c>
      <c r="D64" s="71" t="s">
        <v>777</v>
      </c>
      <c r="E64" s="70" t="s">
        <v>885</v>
      </c>
      <c r="F64" s="70" t="s">
        <v>886</v>
      </c>
      <c r="G64" s="72">
        <v>1400.0</v>
      </c>
      <c r="H64" s="71" t="s">
        <v>728</v>
      </c>
      <c r="I64" s="71">
        <v>64.0</v>
      </c>
      <c r="J64" s="71">
        <v>59.0</v>
      </c>
      <c r="K64" s="73"/>
      <c r="L64" s="69" t="str">
        <f>vlookup(A64,'Raw Data - MAGIC Calma Mapping'!A:E,3,FALSE)</f>
        <v>#N/A</v>
      </c>
      <c r="M64" s="73"/>
    </row>
    <row r="65">
      <c r="A65" s="74" t="str">
        <f t="shared" si="1"/>
        <v>text 64 59</v>
      </c>
      <c r="B65" s="75" t="str">
        <f>vlookup(E65,'Raw Data - Processed Names'!B:D,2,FALSE)</f>
        <v>('pwelltt',)</v>
      </c>
      <c r="C65" s="75" t="str">
        <f>vlookup(E65,'Raw Data - Processed Names'!B:D,3,FALSE)</f>
        <v>('pwell', 'label')</v>
      </c>
      <c r="D65" s="76" t="s">
        <v>777</v>
      </c>
      <c r="E65" s="75" t="s">
        <v>887</v>
      </c>
      <c r="F65" s="75" t="s">
        <v>886</v>
      </c>
      <c r="G65" s="77">
        <v>1401.0</v>
      </c>
      <c r="H65" s="76" t="s">
        <v>472</v>
      </c>
      <c r="I65" s="76">
        <v>64.0</v>
      </c>
      <c r="J65" s="76">
        <v>59.0</v>
      </c>
      <c r="K65" s="78"/>
      <c r="L65" s="74" t="str">
        <f>vlookup(A65,'Raw Data - MAGIC Calma Mapping'!A:E,3,FALSE)</f>
        <v>#N/A</v>
      </c>
      <c r="M65" s="78"/>
    </row>
    <row r="66">
      <c r="A66" s="69" t="str">
        <f t="shared" si="1"/>
        <v>data 65 4</v>
      </c>
      <c r="B66" s="70" t="str">
        <f>vlookup(E66,'Raw Data - Processed Names'!B:D,2,FALSE)</f>
        <v>('diffusion', 'boundry')</v>
      </c>
      <c r="C66" s="70" t="str">
        <f>vlookup(E66,'Raw Data - Processed Names'!B:D,3,FALSE)</f>
        <v>('diffusion', 'boundary')</v>
      </c>
      <c r="D66" s="71" t="s">
        <v>777</v>
      </c>
      <c r="E66" s="70" t="s">
        <v>888</v>
      </c>
      <c r="F66" s="70" t="s">
        <v>889</v>
      </c>
      <c r="G66" s="72">
        <v>1106.0</v>
      </c>
      <c r="H66" s="71" t="s">
        <v>728</v>
      </c>
      <c r="I66" s="71">
        <v>65.0</v>
      </c>
      <c r="J66" s="71">
        <v>4.0</v>
      </c>
      <c r="K66" s="73"/>
      <c r="L66" s="69" t="str">
        <f>vlookup(A66,'Raw Data - MAGIC Calma Mapping'!A:E,3,FALSE)</f>
        <v>#N/A</v>
      </c>
      <c r="M66" s="73"/>
    </row>
    <row r="67">
      <c r="A67" s="74" t="str">
        <f t="shared" si="1"/>
        <v>data 65 5</v>
      </c>
      <c r="B67" s="75" t="str">
        <f>vlookup(E67,'Raw Data - Processed Names'!B:D,2,FALSE)</f>
        <v>('tap', 'label')</v>
      </c>
      <c r="C67" s="75" t="str">
        <f>vlookup(E67,'Raw Data - Processed Names'!B:D,3,FALSE)</f>
        <v>('tap', 'label')</v>
      </c>
      <c r="D67" s="76" t="s">
        <v>777</v>
      </c>
      <c r="E67" s="75" t="s">
        <v>890</v>
      </c>
      <c r="F67" s="75" t="s">
        <v>891</v>
      </c>
      <c r="G67" s="77">
        <v>1091.0</v>
      </c>
      <c r="H67" s="76" t="s">
        <v>728</v>
      </c>
      <c r="I67" s="76">
        <v>65.0</v>
      </c>
      <c r="J67" s="76">
        <v>5.0</v>
      </c>
      <c r="K67" s="78"/>
      <c r="L67" s="74" t="str">
        <f>vlookup(A67,'Raw Data - MAGIC Calma Mapping'!A:E,3,FALSE)</f>
        <v>#N/A</v>
      </c>
      <c r="M67" s="78"/>
    </row>
    <row r="68">
      <c r="A68" s="69" t="str">
        <f t="shared" si="1"/>
        <v>data 65 6</v>
      </c>
      <c r="B68" s="70" t="str">
        <f>vlookup(E68,'Raw Data - Processed Names'!B:D,2,FALSE)</f>
        <v>('diffusion', 'label')</v>
      </c>
      <c r="C68" s="70" t="str">
        <f>vlookup(E68,'Raw Data - Processed Names'!B:D,3,FALSE)</f>
        <v>('diffusion', 'label')</v>
      </c>
      <c r="D68" s="71" t="s">
        <v>777</v>
      </c>
      <c r="E68" s="70" t="s">
        <v>892</v>
      </c>
      <c r="F68" s="70" t="s">
        <v>893</v>
      </c>
      <c r="G68" s="72">
        <v>1090.0</v>
      </c>
      <c r="H68" s="71" t="s">
        <v>728</v>
      </c>
      <c r="I68" s="71">
        <v>65.0</v>
      </c>
      <c r="J68" s="71">
        <v>6.0</v>
      </c>
      <c r="K68" s="73"/>
      <c r="L68" s="69" t="str">
        <f>vlookup(A68,'Raw Data - MAGIC Calma Mapping'!A:E,3,FALSE)</f>
        <v>#N/A</v>
      </c>
      <c r="M68" s="73"/>
    </row>
    <row r="69">
      <c r="A69" s="74" t="str">
        <f t="shared" si="1"/>
        <v>text 65 6</v>
      </c>
      <c r="B69" s="75" t="str">
        <f>vlookup(E69,'Raw Data - Processed Names'!B:D,2,FALSE)</f>
        <v>('difftt',)</v>
      </c>
      <c r="C69" s="75" t="str">
        <f>vlookup(E69,'Raw Data - Processed Names'!B:D,3,FALSE)</f>
        <v>('diffusion', 'drawing')</v>
      </c>
      <c r="D69" s="76" t="s">
        <v>777</v>
      </c>
      <c r="E69" s="75" t="s">
        <v>894</v>
      </c>
      <c r="F69" s="75" t="s">
        <v>893</v>
      </c>
      <c r="G69" s="77">
        <v>1143.0</v>
      </c>
      <c r="H69" s="76" t="s">
        <v>472</v>
      </c>
      <c r="I69" s="76">
        <v>65.0</v>
      </c>
      <c r="J69" s="76">
        <v>6.0</v>
      </c>
      <c r="K69" s="78"/>
      <c r="L69" s="74" t="str">
        <f>vlookup(A69,'Raw Data - MAGIC Calma Mapping'!A:E,3,FALSE)</f>
        <v>#N/A</v>
      </c>
      <c r="M69" s="78"/>
    </row>
    <row r="70">
      <c r="A70" s="69" t="str">
        <f t="shared" si="1"/>
        <v>data 65 8</v>
      </c>
      <c r="B70" s="70" t="str">
        <f>vlookup(E70,'Raw Data - Processed Names'!B:D,2,FALSE)</f>
        <v>('diffhvp',)</v>
      </c>
      <c r="C70" s="70" t="str">
        <f>vlookup(E70,'Raw Data - Processed Names'!B:D,3,FALSE)</f>
        <v>('diffusion', 'hv')</v>
      </c>
      <c r="D70" s="71" t="s">
        <v>777</v>
      </c>
      <c r="E70" s="70" t="s">
        <v>895</v>
      </c>
      <c r="F70" s="70" t="s">
        <v>896</v>
      </c>
      <c r="G70" s="72">
        <v>1086.0</v>
      </c>
      <c r="H70" s="71" t="s">
        <v>728</v>
      </c>
      <c r="I70" s="71">
        <v>65.0</v>
      </c>
      <c r="J70" s="71">
        <v>8.0</v>
      </c>
      <c r="K70" s="73"/>
      <c r="L70" s="69" t="str">
        <f>vlookup(A70,'Raw Data - MAGIC Calma Mapping'!A:E,3,FALSE)</f>
        <v>#N/A</v>
      </c>
      <c r="M70" s="73"/>
    </row>
    <row r="71">
      <c r="A71" s="74" t="str">
        <f t="shared" si="1"/>
        <v>data 65 13</v>
      </c>
      <c r="B71" s="75" t="str">
        <f>vlookup(E71,'Raw Data - Processed Names'!B:D,2,FALSE)</f>
        <v>('diffres',)</v>
      </c>
      <c r="C71" s="75" t="str">
        <f>vlookup(E71,'Raw Data - Processed Names'!B:D,3,FALSE)</f>
        <v>('diffusion', 'resistor')</v>
      </c>
      <c r="D71" s="76" t="s">
        <v>777</v>
      </c>
      <c r="E71" s="75" t="s">
        <v>897</v>
      </c>
      <c r="F71" s="75" t="s">
        <v>898</v>
      </c>
      <c r="G71" s="77">
        <v>1084.0</v>
      </c>
      <c r="H71" s="76" t="s">
        <v>728</v>
      </c>
      <c r="I71" s="76">
        <v>65.0</v>
      </c>
      <c r="J71" s="76">
        <v>13.0</v>
      </c>
      <c r="K71" s="78"/>
      <c r="L71" s="74" t="str">
        <f>vlookup(A71,'Raw Data - MAGIC Calma Mapping'!A:E,3,FALSE)</f>
        <v>DIFFRES</v>
      </c>
      <c r="M71" s="78"/>
    </row>
    <row r="72">
      <c r="A72" s="69" t="str">
        <f t="shared" si="1"/>
        <v>data 65 16</v>
      </c>
      <c r="B72" s="70" t="str">
        <f>vlookup(E72,'Raw Data - Processed Names'!B:D,2,FALSE)</f>
        <v>('diffusion', 'pin')</v>
      </c>
      <c r="C72" s="70" t="str">
        <f>vlookup(E72,'Raw Data - Processed Names'!B:D,3,FALSE)</f>
        <v>('diffusion', 'pin')</v>
      </c>
      <c r="D72" s="71" t="s">
        <v>777</v>
      </c>
      <c r="E72" s="70" t="s">
        <v>899</v>
      </c>
      <c r="F72" s="70" t="s">
        <v>900</v>
      </c>
      <c r="G72" s="72">
        <v>1222.0</v>
      </c>
      <c r="H72" s="71" t="s">
        <v>728</v>
      </c>
      <c r="I72" s="71">
        <v>65.0</v>
      </c>
      <c r="J72" s="71">
        <v>16.0</v>
      </c>
      <c r="K72" s="73"/>
      <c r="L72" s="69" t="str">
        <f>vlookup(A72,'Raw Data - MAGIC Calma Mapping'!A:E,3,FALSE)</f>
        <v>#N/A</v>
      </c>
      <c r="M72" s="73"/>
    </row>
    <row r="73">
      <c r="A73" s="74" t="str">
        <f t="shared" si="1"/>
        <v>text 65 16</v>
      </c>
      <c r="B73" s="75" t="str">
        <f>vlookup(E73,'Raw Data - Processed Names'!B:D,2,FALSE)</f>
        <v>('difftt',)</v>
      </c>
      <c r="C73" s="75" t="str">
        <f>vlookup(E73,'Raw Data - Processed Names'!B:D,3,FALSE)</f>
        <v>('diffusion', 'drawing')</v>
      </c>
      <c r="D73" s="76" t="s">
        <v>777</v>
      </c>
      <c r="E73" s="75" t="s">
        <v>894</v>
      </c>
      <c r="F73" s="75" t="s">
        <v>900</v>
      </c>
      <c r="G73" s="77">
        <v>1145.0</v>
      </c>
      <c r="H73" s="76" t="s">
        <v>472</v>
      </c>
      <c r="I73" s="76">
        <v>65.0</v>
      </c>
      <c r="J73" s="76">
        <v>16.0</v>
      </c>
      <c r="K73" s="78"/>
      <c r="L73" s="74" t="str">
        <f>vlookup(A73,'Raw Data - MAGIC Calma Mapping'!A:E,3,FALSE)</f>
        <v>#N/A</v>
      </c>
      <c r="M73" s="78"/>
    </row>
    <row r="74">
      <c r="A74" s="69" t="str">
        <f t="shared" si="1"/>
        <v>data 65 20</v>
      </c>
      <c r="B74" s="70" t="str">
        <f>vlookup(E74,'Raw Data - Processed Names'!B:D,2,FALSE)</f>
        <v>('diffusion',)</v>
      </c>
      <c r="C74" s="70" t="str">
        <f>vlookup(E74,'Raw Data - Processed Names'!B:D,3,FALSE)</f>
        <v>('diffusion', 'drawing')</v>
      </c>
      <c r="D74" s="71" t="s">
        <v>777</v>
      </c>
      <c r="E74" s="70" t="s">
        <v>212</v>
      </c>
      <c r="F74" s="70" t="s">
        <v>901</v>
      </c>
      <c r="G74" s="72">
        <v>1001.0</v>
      </c>
      <c r="H74" s="71" t="s">
        <v>728</v>
      </c>
      <c r="I74" s="71">
        <v>65.0</v>
      </c>
      <c r="J74" s="71">
        <v>20.0</v>
      </c>
      <c r="K74" s="73"/>
      <c r="L74" s="69" t="str">
        <f>vlookup(A74,'Raw Data - MAGIC Calma Mapping'!A:E,3,FALSE)</f>
        <v>DIFF</v>
      </c>
      <c r="M74" s="73"/>
    </row>
    <row r="75">
      <c r="A75" s="74" t="str">
        <f t="shared" si="1"/>
        <v>text 65 20</v>
      </c>
      <c r="B75" s="75" t="str">
        <f>vlookup(E75,'Raw Data - Processed Names'!B:D,2,FALSE)</f>
        <v>('difftt',)</v>
      </c>
      <c r="C75" s="75" t="str">
        <f>vlookup(E75,'Raw Data - Processed Names'!B:D,3,FALSE)</f>
        <v>('diffusion', 'drawing')</v>
      </c>
      <c r="D75" s="76" t="s">
        <v>777</v>
      </c>
      <c r="E75" s="75" t="s">
        <v>894</v>
      </c>
      <c r="F75" s="75" t="s">
        <v>901</v>
      </c>
      <c r="G75" s="77">
        <v>1142.0</v>
      </c>
      <c r="H75" s="76" t="s">
        <v>472</v>
      </c>
      <c r="I75" s="76">
        <v>65.0</v>
      </c>
      <c r="J75" s="76">
        <v>20.0</v>
      </c>
      <c r="K75" s="78"/>
      <c r="L75" s="74" t="str">
        <f>vlookup(A75,'Raw Data - MAGIC Calma Mapping'!A:E,3,FALSE)</f>
        <v>#N/A</v>
      </c>
      <c r="M75" s="78"/>
    </row>
    <row r="76">
      <c r="A76" s="69" t="str">
        <f t="shared" si="1"/>
        <v>text 65 23</v>
      </c>
      <c r="B76" s="70" t="str">
        <f>vlookup(E76,'Raw Data - Processed Names'!B:D,2,FALSE)</f>
        <v>('difftt',)</v>
      </c>
      <c r="C76" s="70" t="str">
        <f>vlookup(E76,'Raw Data - Processed Names'!B:D,3,FALSE)</f>
        <v>('diffusion', 'drawing')</v>
      </c>
      <c r="D76" s="71" t="s">
        <v>777</v>
      </c>
      <c r="E76" s="70" t="s">
        <v>894</v>
      </c>
      <c r="F76" s="70" t="s">
        <v>902</v>
      </c>
      <c r="G76" s="72">
        <v>1144.0</v>
      </c>
      <c r="H76" s="71" t="s">
        <v>472</v>
      </c>
      <c r="I76" s="71">
        <v>65.0</v>
      </c>
      <c r="J76" s="71">
        <v>23.0</v>
      </c>
      <c r="K76" s="73"/>
      <c r="L76" s="69" t="str">
        <f>vlookup(A76,'Raw Data - MAGIC Calma Mapping'!A:E,3,FALSE)</f>
        <v>#N/A</v>
      </c>
      <c r="M76" s="73"/>
    </row>
    <row r="77">
      <c r="A77" s="74" t="str">
        <f t="shared" si="1"/>
        <v>data 65 44</v>
      </c>
      <c r="B77" s="75" t="str">
        <f>vlookup(E77,'Raw Data - Processed Names'!B:D,2,FALSE)</f>
        <v>('tap',)</v>
      </c>
      <c r="C77" s="75" t="str">
        <f>vlookup(E77,'Raw Data - Processed Names'!B:D,3,FALSE)</f>
        <v>('tap', 'drawing')</v>
      </c>
      <c r="D77" s="76" t="s">
        <v>777</v>
      </c>
      <c r="E77" s="75" t="s">
        <v>216</v>
      </c>
      <c r="F77" s="75" t="s">
        <v>903</v>
      </c>
      <c r="G77" s="77">
        <v>1003.0</v>
      </c>
      <c r="H77" s="76" t="s">
        <v>728</v>
      </c>
      <c r="I77" s="76">
        <v>65.0</v>
      </c>
      <c r="J77" s="76">
        <v>44.0</v>
      </c>
      <c r="K77" s="78"/>
      <c r="L77" s="74" t="str">
        <f>vlookup(A77,'Raw Data - MAGIC Calma Mapping'!A:E,3,FALSE)</f>
        <v>TAP</v>
      </c>
      <c r="M77" s="78"/>
    </row>
    <row r="78">
      <c r="A78" s="69" t="str">
        <f t="shared" si="1"/>
        <v>data 65 60</v>
      </c>
      <c r="B78" s="70" t="str">
        <f>vlookup(E78,'Raw Data - Processed Names'!B:D,2,FALSE)</f>
        <v>('tap', 'boundry')</v>
      </c>
      <c r="C78" s="70" t="str">
        <f>vlookup(E78,'Raw Data - Processed Names'!B:D,3,FALSE)</f>
        <v>('tap', 'boundary')</v>
      </c>
      <c r="D78" s="71" t="s">
        <v>777</v>
      </c>
      <c r="E78" s="70" t="s">
        <v>904</v>
      </c>
      <c r="F78" s="70" t="s">
        <v>905</v>
      </c>
      <c r="G78" s="72">
        <v>1107.0</v>
      </c>
      <c r="H78" s="71" t="s">
        <v>728</v>
      </c>
      <c r="I78" s="71">
        <v>65.0</v>
      </c>
      <c r="J78" s="71">
        <v>60.0</v>
      </c>
      <c r="K78" s="73"/>
      <c r="L78" s="69" t="str">
        <f>vlookup(A78,'Raw Data - MAGIC Calma Mapping'!A:E,3,FALSE)</f>
        <v>#N/A</v>
      </c>
      <c r="M78" s="73"/>
    </row>
    <row r="79">
      <c r="A79" s="74" t="str">
        <f t="shared" si="1"/>
        <v>text 66 0</v>
      </c>
      <c r="B79" s="75" t="str">
        <f>vlookup(E79,'Raw Data - Processed Names'!B:D,2,FALSE)</f>
        <v>('polypt',)</v>
      </c>
      <c r="C79" s="75" t="str">
        <f>vlookup(E79,'Raw Data - Processed Names'!B:D,3,FALSE)</f>
        <v>('poly', 'pin')</v>
      </c>
      <c r="D79" s="76" t="s">
        <v>777</v>
      </c>
      <c r="E79" s="75" t="s">
        <v>906</v>
      </c>
      <c r="F79" s="75" t="s">
        <v>907</v>
      </c>
      <c r="G79" s="79">
        <v>1154.0</v>
      </c>
      <c r="H79" s="76" t="s">
        <v>472</v>
      </c>
      <c r="I79" s="76">
        <v>66.0</v>
      </c>
      <c r="J79" s="76">
        <v>0.0</v>
      </c>
      <c r="K79" s="78"/>
      <c r="L79" s="74" t="str">
        <f>vlookup(A79,'Raw Data - MAGIC Calma Mapping'!A:E,3,FALSE)</f>
        <v>#N/A</v>
      </c>
      <c r="M79" s="78"/>
    </row>
    <row r="80">
      <c r="A80" s="69" t="str">
        <f t="shared" si="1"/>
        <v>data 66 4</v>
      </c>
      <c r="B80" s="70" t="str">
        <f>vlookup(E80,'Raw Data - Processed Names'!B:D,2,FALSE)</f>
        <v>('poly', 'boundry')</v>
      </c>
      <c r="C80" s="70" t="str">
        <f>vlookup(E80,'Raw Data - Processed Names'!B:D,3,FALSE)</f>
        <v>('poly', 'boundary')</v>
      </c>
      <c r="D80" s="71" t="s">
        <v>777</v>
      </c>
      <c r="E80" s="70" t="s">
        <v>908</v>
      </c>
      <c r="F80" s="70" t="s">
        <v>909</v>
      </c>
      <c r="G80" s="72">
        <v>1109.0</v>
      </c>
      <c r="H80" s="71" t="s">
        <v>728</v>
      </c>
      <c r="I80" s="71">
        <v>66.0</v>
      </c>
      <c r="J80" s="71">
        <v>4.0</v>
      </c>
      <c r="K80" s="73"/>
      <c r="L80" s="69" t="str">
        <f>vlookup(A80,'Raw Data - MAGIC Calma Mapping'!A:E,3,FALSE)</f>
        <v>#N/A</v>
      </c>
      <c r="M80" s="73"/>
    </row>
    <row r="81">
      <c r="A81" s="74" t="str">
        <f t="shared" si="1"/>
        <v>data 66 5</v>
      </c>
      <c r="B81" s="75" t="str">
        <f>vlookup(E81,'Raw Data - Processed Names'!B:D,2,FALSE)</f>
        <v>('poly', 'label')</v>
      </c>
      <c r="C81" s="75" t="str">
        <f>vlookup(E81,'Raw Data - Processed Names'!B:D,3,FALSE)</f>
        <v>('poly', 'label')</v>
      </c>
      <c r="D81" s="76" t="s">
        <v>777</v>
      </c>
      <c r="E81" s="75" t="s">
        <v>910</v>
      </c>
      <c r="F81" s="75" t="s">
        <v>911</v>
      </c>
      <c r="G81" s="77">
        <v>1093.0</v>
      </c>
      <c r="H81" s="76" t="s">
        <v>728</v>
      </c>
      <c r="I81" s="76">
        <v>66.0</v>
      </c>
      <c r="J81" s="76">
        <v>5.0</v>
      </c>
      <c r="K81" s="78"/>
      <c r="L81" s="74" t="str">
        <f>vlookup(A81,'Raw Data - MAGIC Calma Mapping'!A:E,3,FALSE)</f>
        <v>#N/A</v>
      </c>
      <c r="M81" s="78"/>
    </row>
    <row r="82">
      <c r="A82" s="69" t="str">
        <f t="shared" si="1"/>
        <v>text 66 5</v>
      </c>
      <c r="B82" s="70" t="str">
        <f>vlookup(E82,'Raw Data - Processed Names'!B:D,2,FALSE)</f>
        <v>('polytt',)</v>
      </c>
      <c r="C82" s="70" t="str">
        <f>vlookup(E82,'Raw Data - Processed Names'!B:D,3,FALSE)</f>
        <v>('poly', 'drawing')</v>
      </c>
      <c r="D82" s="71" t="s">
        <v>777</v>
      </c>
      <c r="E82" s="70" t="s">
        <v>912</v>
      </c>
      <c r="F82" s="70" t="s">
        <v>911</v>
      </c>
      <c r="G82" s="72">
        <v>1139.0</v>
      </c>
      <c r="H82" s="71" t="s">
        <v>472</v>
      </c>
      <c r="I82" s="71">
        <v>66.0</v>
      </c>
      <c r="J82" s="71">
        <v>5.0</v>
      </c>
      <c r="K82" s="73"/>
      <c r="L82" s="69" t="str">
        <f>vlookup(A82,'Raw Data - MAGIC Calma Mapping'!A:E,3,FALSE)</f>
        <v>#N/A</v>
      </c>
      <c r="M82" s="73"/>
    </row>
    <row r="83">
      <c r="A83" s="74" t="str">
        <f t="shared" si="1"/>
        <v>data 66 9</v>
      </c>
      <c r="B83" s="75" t="str">
        <f>vlookup(E83,'Raw Data - Processed Names'!B:D,2,FALSE)</f>
        <v>('poly', 'gate')</v>
      </c>
      <c r="C83" s="75" t="str">
        <f>vlookup(E83,'Raw Data - Processed Names'!B:D,3,FALSE)</f>
        <v>('poly', 'gate')</v>
      </c>
      <c r="D83" s="76" t="s">
        <v>777</v>
      </c>
      <c r="E83" s="75" t="s">
        <v>913</v>
      </c>
      <c r="F83" s="75" t="s">
        <v>914</v>
      </c>
      <c r="G83" s="77">
        <v>1074.0</v>
      </c>
      <c r="H83" s="76" t="s">
        <v>728</v>
      </c>
      <c r="I83" s="76">
        <v>66.0</v>
      </c>
      <c r="J83" s="76">
        <v>9.0</v>
      </c>
      <c r="K83" s="78"/>
      <c r="L83" s="74" t="str">
        <f>vlookup(A83,'Raw Data - MAGIC Calma Mapping'!A:E,3,FALSE)</f>
        <v>#N/A</v>
      </c>
      <c r="M83" s="78"/>
    </row>
    <row r="84">
      <c r="A84" s="69" t="str">
        <f t="shared" si="1"/>
        <v>data 66 13</v>
      </c>
      <c r="B84" s="70" t="str">
        <f>vlookup(E84,'Raw Data - Processed Names'!B:D,2,FALSE)</f>
        <v>('polyres',)</v>
      </c>
      <c r="C84" s="70" t="str">
        <f>vlookup(E84,'Raw Data - Processed Names'!B:D,3,FALSE)</f>
        <v>('poly', 'resistor')</v>
      </c>
      <c r="D84" s="71" t="s">
        <v>777</v>
      </c>
      <c r="E84" s="70" t="s">
        <v>915</v>
      </c>
      <c r="F84" s="70" t="s">
        <v>916</v>
      </c>
      <c r="G84" s="72">
        <v>1083.0</v>
      </c>
      <c r="H84" s="71" t="s">
        <v>728</v>
      </c>
      <c r="I84" s="71">
        <v>66.0</v>
      </c>
      <c r="J84" s="71">
        <v>13.0</v>
      </c>
      <c r="K84" s="73"/>
      <c r="L84" s="69" t="str">
        <f>vlookup(A84,'Raw Data - MAGIC Calma Mapping'!A:E,3,FALSE)</f>
        <v>POLYRES</v>
      </c>
      <c r="M84" s="73"/>
    </row>
    <row r="85">
      <c r="A85" s="74" t="str">
        <f t="shared" si="1"/>
        <v>data 66 16</v>
      </c>
      <c r="B85" s="75" t="str">
        <f>vlookup(E85,'Raw Data - Processed Names'!B:D,2,FALSE)</f>
        <v>('poly', 'pin')</v>
      </c>
      <c r="C85" s="75" t="str">
        <f>vlookup(E85,'Raw Data - Processed Names'!B:D,3,FALSE)</f>
        <v>('poly', 'pin')</v>
      </c>
      <c r="D85" s="76" t="s">
        <v>777</v>
      </c>
      <c r="E85" s="75" t="s">
        <v>917</v>
      </c>
      <c r="F85" s="75" t="s">
        <v>907</v>
      </c>
      <c r="G85" s="77">
        <v>1146.0</v>
      </c>
      <c r="H85" s="76" t="s">
        <v>728</v>
      </c>
      <c r="I85" s="76">
        <v>66.0</v>
      </c>
      <c r="J85" s="76">
        <v>16.0</v>
      </c>
      <c r="K85" s="78"/>
      <c r="L85" s="74" t="str">
        <f>vlookup(A85,'Raw Data - MAGIC Calma Mapping'!A:E,3,FALSE)</f>
        <v>#N/A</v>
      </c>
      <c r="M85" s="78"/>
    </row>
    <row r="86">
      <c r="A86" s="69" t="str">
        <f t="shared" si="1"/>
        <v>text 66 16</v>
      </c>
      <c r="B86" s="70" t="str">
        <f>vlookup(E86,'Raw Data - Processed Names'!B:D,2,FALSE)</f>
        <v>('polytt',)</v>
      </c>
      <c r="C86" s="70" t="str">
        <f>vlookup(E86,'Raw Data - Processed Names'!B:D,3,FALSE)</f>
        <v>('poly', 'drawing')</v>
      </c>
      <c r="D86" s="71" t="s">
        <v>777</v>
      </c>
      <c r="E86" s="70" t="s">
        <v>912</v>
      </c>
      <c r="F86" s="70" t="s">
        <v>907</v>
      </c>
      <c r="G86" s="72">
        <v>1141.0</v>
      </c>
      <c r="H86" s="71" t="s">
        <v>472</v>
      </c>
      <c r="I86" s="71">
        <v>66.0</v>
      </c>
      <c r="J86" s="71">
        <v>16.0</v>
      </c>
      <c r="K86" s="73"/>
      <c r="L86" s="69" t="str">
        <f>vlookup(A86,'Raw Data - MAGIC Calma Mapping'!A:E,3,FALSE)</f>
        <v>#N/A</v>
      </c>
      <c r="M86" s="73"/>
    </row>
    <row r="87">
      <c r="A87" s="74" t="str">
        <f t="shared" si="1"/>
        <v>text 66 16</v>
      </c>
      <c r="B87" s="75" t="str">
        <f>vlookup(E87,'Raw Data - Processed Names'!B:D,2,FALSE)</f>
        <v>('polypt',)</v>
      </c>
      <c r="C87" s="75" t="str">
        <f>vlookup(E87,'Raw Data - Processed Names'!B:D,3,FALSE)</f>
        <v>('poly', 'pin')</v>
      </c>
      <c r="D87" s="76" t="s">
        <v>777</v>
      </c>
      <c r="E87" s="75" t="s">
        <v>906</v>
      </c>
      <c r="F87" s="75" t="s">
        <v>907</v>
      </c>
      <c r="G87" s="77">
        <v>1154.0</v>
      </c>
      <c r="H87" s="76" t="s">
        <v>472</v>
      </c>
      <c r="I87" s="76">
        <v>66.0</v>
      </c>
      <c r="J87" s="76">
        <v>16.0</v>
      </c>
      <c r="K87" s="78"/>
      <c r="L87" s="74" t="str">
        <f>vlookup(A87,'Raw Data - MAGIC Calma Mapping'!A:E,3,FALSE)</f>
        <v>#N/A</v>
      </c>
      <c r="M87" s="78"/>
    </row>
    <row r="88">
      <c r="A88" s="69" t="str">
        <f t="shared" si="1"/>
        <v>data 66 20</v>
      </c>
      <c r="B88" s="70" t="str">
        <f>vlookup(E88,'Raw Data - Processed Names'!B:D,2,FALSE)</f>
        <v>('poly',)</v>
      </c>
      <c r="C88" s="70" t="str">
        <f>vlookup(E88,'Raw Data - Processed Names'!B:D,3,FALSE)</f>
        <v>('poly', 'drawing')</v>
      </c>
      <c r="D88" s="71" t="s">
        <v>777</v>
      </c>
      <c r="E88" s="70" t="s">
        <v>54</v>
      </c>
      <c r="F88" s="70" t="s">
        <v>918</v>
      </c>
      <c r="G88" s="72">
        <v>1008.0</v>
      </c>
      <c r="H88" s="71" t="s">
        <v>728</v>
      </c>
      <c r="I88" s="71">
        <v>66.0</v>
      </c>
      <c r="J88" s="71">
        <v>20.0</v>
      </c>
      <c r="K88" s="73"/>
      <c r="L88" s="69" t="str">
        <f>vlookup(A88,'Raw Data - MAGIC Calma Mapping'!A:E,3,FALSE)</f>
        <v>POLY</v>
      </c>
      <c r="M88" s="73"/>
    </row>
    <row r="89">
      <c r="A89" s="74" t="str">
        <f t="shared" si="1"/>
        <v>text 66 20</v>
      </c>
      <c r="B89" s="75" t="str">
        <f>vlookup(E89,'Raw Data - Processed Names'!B:D,2,FALSE)</f>
        <v>('polytt',)</v>
      </c>
      <c r="C89" s="75" t="str">
        <f>vlookup(E89,'Raw Data - Processed Names'!B:D,3,FALSE)</f>
        <v>('poly', 'drawing')</v>
      </c>
      <c r="D89" s="76" t="s">
        <v>777</v>
      </c>
      <c r="E89" s="75" t="s">
        <v>912</v>
      </c>
      <c r="F89" s="75" t="s">
        <v>918</v>
      </c>
      <c r="G89" s="77">
        <v>1138.0</v>
      </c>
      <c r="H89" s="76" t="s">
        <v>472</v>
      </c>
      <c r="I89" s="76">
        <v>66.0</v>
      </c>
      <c r="J89" s="76">
        <v>20.0</v>
      </c>
      <c r="K89" s="78"/>
      <c r="L89" s="74" t="str">
        <f>vlookup(A89,'Raw Data - MAGIC Calma Mapping'!A:E,3,FALSE)</f>
        <v>#N/A</v>
      </c>
      <c r="M89" s="78"/>
    </row>
    <row r="90">
      <c r="A90" s="69" t="str">
        <f t="shared" si="1"/>
        <v>text 66 23</v>
      </c>
      <c r="B90" s="70" t="str">
        <f>vlookup(E90,'Raw Data - Processed Names'!B:D,2,FALSE)</f>
        <v>('polytt',)</v>
      </c>
      <c r="C90" s="70" t="str">
        <f>vlookup(E90,'Raw Data - Processed Names'!B:D,3,FALSE)</f>
        <v>('poly', 'drawing')</v>
      </c>
      <c r="D90" s="71" t="s">
        <v>777</v>
      </c>
      <c r="E90" s="70" t="s">
        <v>912</v>
      </c>
      <c r="F90" s="70" t="s">
        <v>919</v>
      </c>
      <c r="G90" s="72">
        <v>1140.0</v>
      </c>
      <c r="H90" s="71" t="s">
        <v>472</v>
      </c>
      <c r="I90" s="71">
        <v>66.0</v>
      </c>
      <c r="J90" s="71">
        <v>23.0</v>
      </c>
      <c r="K90" s="73"/>
      <c r="L90" s="69" t="str">
        <f>vlookup(A90,'Raw Data - MAGIC Calma Mapping'!A:E,3,FALSE)</f>
        <v>#N/A</v>
      </c>
      <c r="M90" s="73"/>
    </row>
    <row r="91">
      <c r="A91" s="74" t="str">
        <f t="shared" si="1"/>
        <v>data 66 44</v>
      </c>
      <c r="B91" s="75" t="str">
        <f>vlookup(E91,'Raw Data - Processed Names'!B:D,2,FALSE)</f>
        <v>(('licon', 1),)</v>
      </c>
      <c r="C91" s="75" t="str">
        <f>vlookup(E91,'Raw Data - Processed Names'!B:D,3,FALSE)</f>
        <v>(('licon', 1), 'drawing')</v>
      </c>
      <c r="D91" s="76" t="s">
        <v>777</v>
      </c>
      <c r="E91" s="75" t="s">
        <v>256</v>
      </c>
      <c r="F91" s="75" t="s">
        <v>920</v>
      </c>
      <c r="G91" s="77">
        <v>1012.0</v>
      </c>
      <c r="H91" s="76" t="s">
        <v>728</v>
      </c>
      <c r="I91" s="76">
        <v>66.0</v>
      </c>
      <c r="J91" s="76">
        <v>44.0</v>
      </c>
      <c r="K91" s="78"/>
      <c r="L91" s="74" t="str">
        <f>vlookup(A91,'Raw Data - MAGIC Calma Mapping'!A:E,3,FALSE)</f>
        <v>LICON1</v>
      </c>
      <c r="M91" s="78"/>
    </row>
    <row r="92">
      <c r="A92" s="69" t="str">
        <f t="shared" si="1"/>
        <v>text 66 83</v>
      </c>
      <c r="B92" s="70" t="str">
        <f>vlookup(E92,'Raw Data - Processed Names'!B:D,2,FALSE)</f>
        <v>('poly', 'model')</v>
      </c>
      <c r="C92" s="70" t="str">
        <f>vlookup(E92,'Raw Data - Processed Names'!B:D,3,FALSE)</f>
        <v>('poly', 'model')</v>
      </c>
      <c r="D92" s="71" t="s">
        <v>777</v>
      </c>
      <c r="E92" s="70" t="s">
        <v>921</v>
      </c>
      <c r="F92" s="70" t="s">
        <v>922</v>
      </c>
      <c r="G92" s="72">
        <v>1075.0</v>
      </c>
      <c r="H92" s="71" t="s">
        <v>472</v>
      </c>
      <c r="I92" s="71">
        <v>66.0</v>
      </c>
      <c r="J92" s="71">
        <v>83.0</v>
      </c>
      <c r="K92" s="73"/>
      <c r="L92" s="69" t="str">
        <f>vlookup(A92,'Raw Data - MAGIC Calma Mapping'!A:E,3,FALSE)</f>
        <v>#N/A</v>
      </c>
      <c r="M92" s="73"/>
    </row>
    <row r="93">
      <c r="A93" s="74" t="str">
        <f t="shared" si="1"/>
        <v>text 67 0</v>
      </c>
      <c r="B93" s="75" t="str">
        <f>vlookup(E93,'Raw Data - Processed Names'!B:D,2,FALSE)</f>
        <v>(('li', 1), 'pin')</v>
      </c>
      <c r="C93" s="75" t="str">
        <f>vlookup(E93,'Raw Data - Processed Names'!B:D,3,FALSE)</f>
        <v>(('li', 1), 'pin')</v>
      </c>
      <c r="D93" s="76" t="s">
        <v>777</v>
      </c>
      <c r="E93" s="75" t="s">
        <v>923</v>
      </c>
      <c r="F93" s="75" t="s">
        <v>924</v>
      </c>
      <c r="G93" s="79">
        <v>1155.0</v>
      </c>
      <c r="H93" s="76" t="s">
        <v>472</v>
      </c>
      <c r="I93" s="76">
        <v>67.0</v>
      </c>
      <c r="J93" s="76">
        <v>0.0</v>
      </c>
      <c r="K93" s="78"/>
      <c r="L93" s="74" t="str">
        <f>vlookup(A93,'Raw Data - MAGIC Calma Mapping'!A:E,3,FALSE)</f>
        <v>#N/A</v>
      </c>
      <c r="M93" s="78"/>
    </row>
    <row r="94">
      <c r="A94" s="69" t="str">
        <f t="shared" si="1"/>
        <v>text 67 5</v>
      </c>
      <c r="B94" s="70" t="str">
        <f>vlookup(E94,'Raw Data - Processed Names'!B:D,2,FALSE)</f>
        <v>(('li', 1), 'text')</v>
      </c>
      <c r="C94" s="70" t="str">
        <f>vlookup(E94,'Raw Data - Processed Names'!B:D,3,FALSE)</f>
        <v>(('li', 1), 'drawing')</v>
      </c>
      <c r="D94" s="71" t="s">
        <v>777</v>
      </c>
      <c r="E94" s="70" t="s">
        <v>925</v>
      </c>
      <c r="F94" s="70" t="s">
        <v>926</v>
      </c>
      <c r="G94" s="80">
        <v>1115.0</v>
      </c>
      <c r="H94" s="71" t="s">
        <v>472</v>
      </c>
      <c r="I94" s="71">
        <v>67.0</v>
      </c>
      <c r="J94" s="71">
        <v>5.0</v>
      </c>
      <c r="K94" s="73"/>
      <c r="L94" s="69" t="str">
        <f>vlookup(A94,'Raw Data - MAGIC Calma Mapping'!A:E,3,FALSE)</f>
        <v>LI1P</v>
      </c>
      <c r="M94" s="70" t="s">
        <v>927</v>
      </c>
    </row>
    <row r="95">
      <c r="A95" s="74" t="str">
        <f t="shared" si="1"/>
        <v>data 67 10</v>
      </c>
      <c r="B95" s="75" t="str">
        <f>vlookup(E95,'Raw Data - Processed Names'!B:D,2,FALSE)</f>
        <v>(('li', 1), 'blockage')</v>
      </c>
      <c r="C95" s="75" t="str">
        <f>vlookup(E95,'Raw Data - Processed Names'!B:D,3,FALSE)</f>
        <v>(('li', 1), 'blockage')</v>
      </c>
      <c r="D95" s="76" t="s">
        <v>777</v>
      </c>
      <c r="E95" s="75" t="s">
        <v>928</v>
      </c>
      <c r="F95" s="75" t="s">
        <v>929</v>
      </c>
      <c r="G95" s="77">
        <v>1099.0</v>
      </c>
      <c r="H95" s="76" t="s">
        <v>728</v>
      </c>
      <c r="I95" s="76">
        <v>67.0</v>
      </c>
      <c r="J95" s="76">
        <v>10.0</v>
      </c>
      <c r="K95" s="78"/>
      <c r="L95" s="74" t="str">
        <f>vlookup(A95,'Raw Data - MAGIC Calma Mapping'!A:E,3,FALSE)</f>
        <v>#N/A</v>
      </c>
      <c r="M95" s="78"/>
    </row>
    <row r="96">
      <c r="A96" s="69" t="str">
        <f t="shared" si="1"/>
        <v>data 67 13</v>
      </c>
      <c r="B96" s="70" t="str">
        <f>vlookup(E96,'Raw Data - Processed Names'!B:D,2,FALSE)</f>
        <v>(('li', 1), 'resistor')</v>
      </c>
      <c r="C96" s="70" t="str">
        <f>vlookup(E96,'Raw Data - Processed Names'!B:D,3,FALSE)</f>
        <v>(('li', 1), 'resistor')</v>
      </c>
      <c r="D96" s="71" t="s">
        <v>777</v>
      </c>
      <c r="E96" s="70" t="s">
        <v>930</v>
      </c>
      <c r="F96" s="70" t="s">
        <v>931</v>
      </c>
      <c r="G96" s="72">
        <v>1087.0</v>
      </c>
      <c r="H96" s="71" t="s">
        <v>728</v>
      </c>
      <c r="I96" s="71">
        <v>67.0</v>
      </c>
      <c r="J96" s="71">
        <v>13.0</v>
      </c>
      <c r="K96" s="73"/>
      <c r="L96" s="69" t="str">
        <f>vlookup(A96,'Raw Data - MAGIC Calma Mapping'!A:E,3,FALSE)</f>
        <v>#N/A</v>
      </c>
      <c r="M96" s="73"/>
    </row>
    <row r="97">
      <c r="A97" s="74" t="str">
        <f t="shared" si="1"/>
        <v>data 67 16</v>
      </c>
      <c r="B97" s="75" t="str">
        <f>vlookup(E97,'Raw Data - Processed Names'!B:D,2,FALSE)</f>
        <v>(('li', 1), 'pin')</v>
      </c>
      <c r="C97" s="75" t="str">
        <f>vlookup(E97,'Raw Data - Processed Names'!B:D,3,FALSE)</f>
        <v>(('li', 1), 'pin')</v>
      </c>
      <c r="D97" s="76" t="s">
        <v>777</v>
      </c>
      <c r="E97" s="75" t="s">
        <v>932</v>
      </c>
      <c r="F97" s="75" t="s">
        <v>924</v>
      </c>
      <c r="G97" s="80">
        <v>1147.0</v>
      </c>
      <c r="H97" s="76" t="s">
        <v>728</v>
      </c>
      <c r="I97" s="76">
        <v>67.0</v>
      </c>
      <c r="J97" s="76">
        <v>16.0</v>
      </c>
      <c r="K97" s="78"/>
      <c r="L97" s="74" t="str">
        <f>vlookup(A97,'Raw Data - MAGIC Calma Mapping'!A:E,3,FALSE)</f>
        <v>LI1T</v>
      </c>
      <c r="M97" s="75" t="s">
        <v>933</v>
      </c>
    </row>
    <row r="98">
      <c r="A98" s="69" t="str">
        <f t="shared" si="1"/>
        <v>text 67 16</v>
      </c>
      <c r="B98" s="70" t="str">
        <f>vlookup(E98,'Raw Data - Processed Names'!B:D,2,FALSE)</f>
        <v>(('li', 1), 'text')</v>
      </c>
      <c r="C98" s="70" t="str">
        <f>vlookup(E98,'Raw Data - Processed Names'!B:D,3,FALSE)</f>
        <v>(('li', 1), 'drawing')</v>
      </c>
      <c r="D98" s="71" t="s">
        <v>777</v>
      </c>
      <c r="E98" s="70" t="s">
        <v>925</v>
      </c>
      <c r="F98" s="70" t="s">
        <v>924</v>
      </c>
      <c r="G98" s="72">
        <v>1117.0</v>
      </c>
      <c r="H98" s="71" t="s">
        <v>472</v>
      </c>
      <c r="I98" s="71">
        <v>67.0</v>
      </c>
      <c r="J98" s="71">
        <v>16.0</v>
      </c>
      <c r="K98" s="73"/>
      <c r="L98" s="69" t="str">
        <f>vlookup(A98,'Raw Data - MAGIC Calma Mapping'!A:E,3,FALSE)</f>
        <v>#N/A</v>
      </c>
      <c r="M98" s="73"/>
    </row>
    <row r="99">
      <c r="A99" s="74" t="str">
        <f t="shared" si="1"/>
        <v>text 67 16</v>
      </c>
      <c r="B99" s="75" t="str">
        <f>vlookup(E99,'Raw Data - Processed Names'!B:D,2,FALSE)</f>
        <v>(('li', 1), 'pin')</v>
      </c>
      <c r="C99" s="75" t="str">
        <f>vlookup(E99,'Raw Data - Processed Names'!B:D,3,FALSE)</f>
        <v>(('li', 1), 'pin')</v>
      </c>
      <c r="D99" s="76" t="s">
        <v>777</v>
      </c>
      <c r="E99" s="75" t="s">
        <v>923</v>
      </c>
      <c r="F99" s="75" t="s">
        <v>924</v>
      </c>
      <c r="G99" s="77">
        <v>1155.0</v>
      </c>
      <c r="H99" s="76" t="s">
        <v>472</v>
      </c>
      <c r="I99" s="76">
        <v>67.0</v>
      </c>
      <c r="J99" s="76">
        <v>16.0</v>
      </c>
      <c r="K99" s="78"/>
      <c r="L99" s="74" t="str">
        <f>vlookup(A99,'Raw Data - MAGIC Calma Mapping'!A:E,3,FALSE)</f>
        <v>#N/A</v>
      </c>
      <c r="M99" s="78"/>
    </row>
    <row r="100">
      <c r="A100" s="69" t="str">
        <f t="shared" si="1"/>
        <v>data 67 20</v>
      </c>
      <c r="B100" s="70" t="str">
        <f>vlookup(E100,'Raw Data - Processed Names'!B:D,2,FALSE)</f>
        <v>(('li', 1),)</v>
      </c>
      <c r="C100" s="70" t="str">
        <f>vlookup(E100,'Raw Data - Processed Names'!B:D,3,FALSE)</f>
        <v>(('li', 1), 'drawing')</v>
      </c>
      <c r="D100" s="71" t="s">
        <v>777</v>
      </c>
      <c r="E100" s="70" t="s">
        <v>259</v>
      </c>
      <c r="F100" s="70" t="s">
        <v>934</v>
      </c>
      <c r="G100" s="72">
        <v>1013.0</v>
      </c>
      <c r="H100" s="71" t="s">
        <v>728</v>
      </c>
      <c r="I100" s="71">
        <v>67.0</v>
      </c>
      <c r="J100" s="71">
        <v>20.0</v>
      </c>
      <c r="K100" s="73"/>
      <c r="L100" s="69" t="str">
        <f>vlookup(A100,'Raw Data - MAGIC Calma Mapping'!A:E,3,FALSE)</f>
        <v>LI1</v>
      </c>
      <c r="M100" s="73"/>
    </row>
    <row r="101">
      <c r="A101" s="74" t="str">
        <f t="shared" si="1"/>
        <v>text 67 20</v>
      </c>
      <c r="B101" s="75" t="str">
        <f>vlookup(E101,'Raw Data - Processed Names'!B:D,2,FALSE)</f>
        <v>(('li', 1), 'text')</v>
      </c>
      <c r="C101" s="75" t="str">
        <f>vlookup(E101,'Raw Data - Processed Names'!B:D,3,FALSE)</f>
        <v>(('li', 1), 'drawing')</v>
      </c>
      <c r="D101" s="76" t="s">
        <v>777</v>
      </c>
      <c r="E101" s="75" t="s">
        <v>925</v>
      </c>
      <c r="F101" s="75" t="s">
        <v>934</v>
      </c>
      <c r="G101" s="77">
        <v>1114.0</v>
      </c>
      <c r="H101" s="76" t="s">
        <v>472</v>
      </c>
      <c r="I101" s="76">
        <v>67.0</v>
      </c>
      <c r="J101" s="76">
        <v>20.0</v>
      </c>
      <c r="K101" s="78"/>
      <c r="L101" s="74" t="str">
        <f>vlookup(A101,'Raw Data - MAGIC Calma Mapping'!A:E,3,FALSE)</f>
        <v>#N/A</v>
      </c>
      <c r="M101" s="78"/>
    </row>
    <row r="102">
      <c r="A102" s="69" t="str">
        <f t="shared" si="1"/>
        <v>text 67 23</v>
      </c>
      <c r="B102" s="70" t="str">
        <f>vlookup(E102,'Raw Data - Processed Names'!B:D,2,FALSE)</f>
        <v>(('li', 1), 'text')</v>
      </c>
      <c r="C102" s="70" t="str">
        <f>vlookup(E102,'Raw Data - Processed Names'!B:D,3,FALSE)</f>
        <v>(('li', 1), 'drawing')</v>
      </c>
      <c r="D102" s="71" t="s">
        <v>777</v>
      </c>
      <c r="E102" s="70" t="s">
        <v>925</v>
      </c>
      <c r="F102" s="70" t="s">
        <v>935</v>
      </c>
      <c r="G102" s="72">
        <v>1116.0</v>
      </c>
      <c r="H102" s="71" t="s">
        <v>472</v>
      </c>
      <c r="I102" s="71">
        <v>67.0</v>
      </c>
      <c r="J102" s="71">
        <v>23.0</v>
      </c>
      <c r="K102" s="73"/>
      <c r="L102" s="69" t="str">
        <f>vlookup(A102,'Raw Data - MAGIC Calma Mapping'!A:E,3,FALSE)</f>
        <v>#N/A</v>
      </c>
      <c r="M102" s="73"/>
    </row>
    <row r="103">
      <c r="A103" s="74" t="str">
        <f t="shared" si="1"/>
        <v>data 67 44</v>
      </c>
      <c r="B103" s="75" t="str">
        <f>vlookup(E103,'Raw Data - Processed Names'!B:D,2,FALSE)</f>
        <v>('mcon',)</v>
      </c>
      <c r="C103" s="75" t="str">
        <f>vlookup(E103,'Raw Data - Processed Names'!B:D,3,FALSE)</f>
        <v>('mcon', 'drawing')</v>
      </c>
      <c r="D103" s="76" t="s">
        <v>777</v>
      </c>
      <c r="E103" s="75" t="s">
        <v>92</v>
      </c>
      <c r="F103" s="75" t="s">
        <v>936</v>
      </c>
      <c r="G103" s="77">
        <v>1014.0</v>
      </c>
      <c r="H103" s="76" t="s">
        <v>728</v>
      </c>
      <c r="I103" s="76">
        <v>67.0</v>
      </c>
      <c r="J103" s="76">
        <v>44.0</v>
      </c>
      <c r="K103" s="78"/>
      <c r="L103" s="74" t="str">
        <f>vlookup(A103,'Raw Data - MAGIC Calma Mapping'!A:E,3,FALSE)</f>
        <v>MCON</v>
      </c>
      <c r="M103" s="78"/>
    </row>
    <row r="104">
      <c r="A104" s="69" t="str">
        <f t="shared" si="1"/>
        <v>data 67 60</v>
      </c>
      <c r="B104" s="70" t="str">
        <f>vlookup(E104,'Raw Data - Processed Names'!B:D,2,FALSE)</f>
        <v>('mcon', 'boundry')</v>
      </c>
      <c r="C104" s="70" t="str">
        <f>vlookup(E104,'Raw Data - Processed Names'!B:D,3,FALSE)</f>
        <v>('mcon', 'boundary')</v>
      </c>
      <c r="D104" s="71" t="s">
        <v>777</v>
      </c>
      <c r="E104" s="70" t="s">
        <v>937</v>
      </c>
      <c r="F104" s="70" t="s">
        <v>938</v>
      </c>
      <c r="G104" s="72">
        <v>1108.0</v>
      </c>
      <c r="H104" s="71" t="s">
        <v>728</v>
      </c>
      <c r="I104" s="71">
        <v>67.0</v>
      </c>
      <c r="J104" s="71">
        <v>60.0</v>
      </c>
      <c r="K104" s="73"/>
      <c r="L104" s="69" t="str">
        <f>vlookup(A104,'Raw Data - MAGIC Calma Mapping'!A:E,3,FALSE)</f>
        <v>#N/A</v>
      </c>
      <c r="M104" s="73"/>
    </row>
    <row r="105">
      <c r="A105" s="74" t="str">
        <f t="shared" si="1"/>
        <v>text 68 0</v>
      </c>
      <c r="B105" s="75" t="str">
        <f>vlookup(E105,'Raw Data - Processed Names'!B:D,2,FALSE)</f>
        <v>(('metal', 1), 'pin')</v>
      </c>
      <c r="C105" s="75" t="str">
        <f>vlookup(E105,'Raw Data - Processed Names'!B:D,3,FALSE)</f>
        <v>(('metal', 1), 'pin')</v>
      </c>
      <c r="D105" s="76" t="s">
        <v>777</v>
      </c>
      <c r="E105" s="75" t="s">
        <v>939</v>
      </c>
      <c r="F105" s="75" t="s">
        <v>940</v>
      </c>
      <c r="G105" s="79">
        <v>1156.0</v>
      </c>
      <c r="H105" s="76" t="s">
        <v>472</v>
      </c>
      <c r="I105" s="76">
        <v>68.0</v>
      </c>
      <c r="J105" s="76">
        <v>0.0</v>
      </c>
      <c r="K105" s="78"/>
      <c r="L105" s="74" t="str">
        <f>vlookup(A105,'Raw Data - MAGIC Calma Mapping'!A:E,3,FALSE)</f>
        <v>#N/A</v>
      </c>
      <c r="M105" s="78"/>
    </row>
    <row r="106">
      <c r="A106" s="69" t="str">
        <f t="shared" si="1"/>
        <v>data 68 5</v>
      </c>
      <c r="B106" s="70" t="str">
        <f>vlookup(E106,'Raw Data - Processed Names'!B:D,2,FALSE)</f>
        <v>(('metal', 1), 'label')</v>
      </c>
      <c r="C106" s="70" t="str">
        <f>vlookup(E106,'Raw Data - Processed Names'!B:D,3,FALSE)</f>
        <v>(('metal', 1), 'label')</v>
      </c>
      <c r="D106" s="71" t="s">
        <v>777</v>
      </c>
      <c r="E106" s="70" t="s">
        <v>941</v>
      </c>
      <c r="F106" s="70" t="s">
        <v>942</v>
      </c>
      <c r="G106" s="80">
        <v>1094.0</v>
      </c>
      <c r="H106" s="71" t="s">
        <v>728</v>
      </c>
      <c r="I106" s="71">
        <v>68.0</v>
      </c>
      <c r="J106" s="71">
        <v>5.0</v>
      </c>
      <c r="K106" s="73"/>
      <c r="L106" s="69" t="str">
        <f>vlookup(A106,'Raw Data - MAGIC Calma Mapping'!A:E,3,FALSE)</f>
        <v>MET1P</v>
      </c>
      <c r="M106" s="81" t="s">
        <v>933</v>
      </c>
    </row>
    <row r="107">
      <c r="A107" s="74" t="str">
        <f t="shared" si="1"/>
        <v>text 68 5</v>
      </c>
      <c r="B107" s="75" t="str">
        <f>vlookup(E107,'Raw Data - Processed Names'!B:D,2,FALSE)</f>
        <v>(('metal', 1), 'text')</v>
      </c>
      <c r="C107" s="75" t="str">
        <f>vlookup(E107,'Raw Data - Processed Names'!B:D,3,FALSE)</f>
        <v>(('metal', 1), 'drawing')</v>
      </c>
      <c r="D107" s="76" t="s">
        <v>777</v>
      </c>
      <c r="E107" s="75" t="s">
        <v>943</v>
      </c>
      <c r="F107" s="75" t="s">
        <v>942</v>
      </c>
      <c r="G107" s="77">
        <v>1119.0</v>
      </c>
      <c r="H107" s="76" t="s">
        <v>472</v>
      </c>
      <c r="I107" s="76">
        <v>68.0</v>
      </c>
      <c r="J107" s="76">
        <v>5.0</v>
      </c>
      <c r="K107" s="78"/>
      <c r="L107" s="74" t="str">
        <f>vlookup(A107,'Raw Data - MAGIC Calma Mapping'!A:E,3,FALSE)</f>
        <v>#N/A</v>
      </c>
      <c r="M107" s="78"/>
    </row>
    <row r="108">
      <c r="A108" s="69" t="str">
        <f t="shared" si="1"/>
        <v>data 68 10</v>
      </c>
      <c r="B108" s="70" t="str">
        <f>vlookup(E108,'Raw Data - Processed Names'!B:D,2,FALSE)</f>
        <v>(('metal', 1), 'blockage')</v>
      </c>
      <c r="C108" s="70" t="str">
        <f>vlookup(E108,'Raw Data - Processed Names'!B:D,3,FALSE)</f>
        <v>(('metal', 1), 'blockage')</v>
      </c>
      <c r="D108" s="71" t="s">
        <v>777</v>
      </c>
      <c r="E108" s="70" t="s">
        <v>944</v>
      </c>
      <c r="F108" s="70" t="s">
        <v>945</v>
      </c>
      <c r="G108" s="72">
        <v>1100.0</v>
      </c>
      <c r="H108" s="71" t="s">
        <v>728</v>
      </c>
      <c r="I108" s="71">
        <v>68.0</v>
      </c>
      <c r="J108" s="71">
        <v>10.0</v>
      </c>
      <c r="K108" s="73"/>
      <c r="L108" s="69" t="str">
        <f>vlookup(A108,'Raw Data - MAGIC Calma Mapping'!A:E,3,FALSE)</f>
        <v>#N/A</v>
      </c>
      <c r="M108" s="73"/>
    </row>
    <row r="109">
      <c r="A109" s="74" t="str">
        <f t="shared" si="1"/>
        <v>data 68 16</v>
      </c>
      <c r="B109" s="75" t="str">
        <f>vlookup(E109,'Raw Data - Processed Names'!B:D,2,FALSE)</f>
        <v>(('metal', 1), 'pin')</v>
      </c>
      <c r="C109" s="75" t="str">
        <f>vlookup(E109,'Raw Data - Processed Names'!B:D,3,FALSE)</f>
        <v>(('metal', 1), 'pin')</v>
      </c>
      <c r="D109" s="76" t="s">
        <v>777</v>
      </c>
      <c r="E109" s="75" t="s">
        <v>946</v>
      </c>
      <c r="F109" s="75" t="s">
        <v>940</v>
      </c>
      <c r="G109" s="80">
        <v>1148.0</v>
      </c>
      <c r="H109" s="76" t="s">
        <v>728</v>
      </c>
      <c r="I109" s="76">
        <v>68.0</v>
      </c>
      <c r="J109" s="76">
        <v>16.0</v>
      </c>
      <c r="K109" s="78"/>
      <c r="L109" s="74" t="str">
        <f>vlookup(A109,'Raw Data - MAGIC Calma Mapping'!A:E,3,FALSE)</f>
        <v>MET1T</v>
      </c>
      <c r="M109" s="75" t="s">
        <v>933</v>
      </c>
    </row>
    <row r="110">
      <c r="A110" s="69" t="str">
        <f t="shared" si="1"/>
        <v>text 68 16</v>
      </c>
      <c r="B110" s="70" t="str">
        <f>vlookup(E110,'Raw Data - Processed Names'!B:D,2,FALSE)</f>
        <v>(('metal', 1), 'text')</v>
      </c>
      <c r="C110" s="70" t="str">
        <f>vlookup(E110,'Raw Data - Processed Names'!B:D,3,FALSE)</f>
        <v>(('metal', 1), 'drawing')</v>
      </c>
      <c r="D110" s="71" t="s">
        <v>777</v>
      </c>
      <c r="E110" s="70" t="s">
        <v>943</v>
      </c>
      <c r="F110" s="70" t="s">
        <v>940</v>
      </c>
      <c r="G110" s="72">
        <v>1121.0</v>
      </c>
      <c r="H110" s="71" t="s">
        <v>472</v>
      </c>
      <c r="I110" s="71">
        <v>68.0</v>
      </c>
      <c r="J110" s="71">
        <v>16.0</v>
      </c>
      <c r="K110" s="73"/>
      <c r="L110" s="69" t="str">
        <f>vlookup(A110,'Raw Data - MAGIC Calma Mapping'!A:E,3,FALSE)</f>
        <v>#N/A</v>
      </c>
      <c r="M110" s="73"/>
    </row>
    <row r="111">
      <c r="A111" s="74" t="str">
        <f t="shared" si="1"/>
        <v>text 68 16</v>
      </c>
      <c r="B111" s="75" t="str">
        <f>vlookup(E111,'Raw Data - Processed Names'!B:D,2,FALSE)</f>
        <v>(('metal', 1), 'pin')</v>
      </c>
      <c r="C111" s="75" t="str">
        <f>vlookup(E111,'Raw Data - Processed Names'!B:D,3,FALSE)</f>
        <v>(('metal', 1), 'pin')</v>
      </c>
      <c r="D111" s="76" t="s">
        <v>777</v>
      </c>
      <c r="E111" s="75" t="s">
        <v>939</v>
      </c>
      <c r="F111" s="75" t="s">
        <v>940</v>
      </c>
      <c r="G111" s="77">
        <v>1156.0</v>
      </c>
      <c r="H111" s="76" t="s">
        <v>472</v>
      </c>
      <c r="I111" s="76">
        <v>68.0</v>
      </c>
      <c r="J111" s="76">
        <v>16.0</v>
      </c>
      <c r="K111" s="78"/>
      <c r="L111" s="74" t="str">
        <f>vlookup(A111,'Raw Data - MAGIC Calma Mapping'!A:E,3,FALSE)</f>
        <v>#N/A</v>
      </c>
      <c r="M111" s="78"/>
    </row>
    <row r="112">
      <c r="A112" s="69" t="str">
        <f t="shared" si="1"/>
        <v>data 68 20</v>
      </c>
      <c r="B112" s="70" t="str">
        <f>vlookup(E112,'Raw Data - Processed Names'!B:D,2,FALSE)</f>
        <v>(('metal', 1),)</v>
      </c>
      <c r="C112" s="70" t="str">
        <f>vlookup(E112,'Raw Data - Processed Names'!B:D,3,FALSE)</f>
        <v>(('metal', 1), 'drawing')</v>
      </c>
      <c r="D112" s="71" t="s">
        <v>777</v>
      </c>
      <c r="E112" s="70" t="s">
        <v>264</v>
      </c>
      <c r="F112" s="70" t="s">
        <v>947</v>
      </c>
      <c r="G112" s="72">
        <v>1015.0</v>
      </c>
      <c r="H112" s="71" t="s">
        <v>728</v>
      </c>
      <c r="I112" s="71">
        <v>68.0</v>
      </c>
      <c r="J112" s="71">
        <v>20.0</v>
      </c>
      <c r="K112" s="73"/>
      <c r="L112" s="69" t="str">
        <f>vlookup(A112,'Raw Data - MAGIC Calma Mapping'!A:E,3,FALSE)</f>
        <v>MET1</v>
      </c>
      <c r="M112" s="73"/>
    </row>
    <row r="113">
      <c r="A113" s="74" t="str">
        <f t="shared" si="1"/>
        <v>text 68 20</v>
      </c>
      <c r="B113" s="75" t="str">
        <f>vlookup(E113,'Raw Data - Processed Names'!B:D,2,FALSE)</f>
        <v>(('metal', 1), 'text')</v>
      </c>
      <c r="C113" s="75" t="str">
        <f>vlookup(E113,'Raw Data - Processed Names'!B:D,3,FALSE)</f>
        <v>(('metal', 1), 'drawing')</v>
      </c>
      <c r="D113" s="76" t="s">
        <v>777</v>
      </c>
      <c r="E113" s="75" t="s">
        <v>943</v>
      </c>
      <c r="F113" s="75" t="s">
        <v>947</v>
      </c>
      <c r="G113" s="77">
        <v>1118.0</v>
      </c>
      <c r="H113" s="76" t="s">
        <v>472</v>
      </c>
      <c r="I113" s="76">
        <v>68.0</v>
      </c>
      <c r="J113" s="76">
        <v>20.0</v>
      </c>
      <c r="K113" s="78"/>
      <c r="L113" s="74" t="str">
        <f>vlookup(A113,'Raw Data - MAGIC Calma Mapping'!A:E,3,FALSE)</f>
        <v>#N/A</v>
      </c>
      <c r="M113" s="78"/>
    </row>
    <row r="114">
      <c r="A114" s="69" t="str">
        <f t="shared" si="1"/>
        <v>text 68 23</v>
      </c>
      <c r="B114" s="70" t="str">
        <f>vlookup(E114,'Raw Data - Processed Names'!B:D,2,FALSE)</f>
        <v>(('metal', 1), 'text')</v>
      </c>
      <c r="C114" s="70" t="str">
        <f>vlookup(E114,'Raw Data - Processed Names'!B:D,3,FALSE)</f>
        <v>(('metal', 1), 'drawing')</v>
      </c>
      <c r="D114" s="71" t="s">
        <v>777</v>
      </c>
      <c r="E114" s="70" t="s">
        <v>943</v>
      </c>
      <c r="F114" s="70" t="s">
        <v>948</v>
      </c>
      <c r="G114" s="72">
        <v>1120.0</v>
      </c>
      <c r="H114" s="71" t="s">
        <v>472</v>
      </c>
      <c r="I114" s="71">
        <v>68.0</v>
      </c>
      <c r="J114" s="71">
        <v>23.0</v>
      </c>
      <c r="K114" s="73"/>
      <c r="L114" s="69" t="str">
        <f>vlookup(A114,'Raw Data - MAGIC Calma Mapping'!A:E,3,FALSE)</f>
        <v>#N/A</v>
      </c>
      <c r="M114" s="73"/>
    </row>
    <row r="115">
      <c r="A115" s="74" t="str">
        <f t="shared" si="1"/>
        <v>data 68 44</v>
      </c>
      <c r="B115" s="75" t="str">
        <f>vlookup(E115,'Raw Data - Processed Names'!B:D,2,FALSE)</f>
        <v>('via',)</v>
      </c>
      <c r="C115" s="75" t="str">
        <f>vlookup(E115,'Raw Data - Processed Names'!B:D,3,FALSE)</f>
        <v>('via', 'drawing')</v>
      </c>
      <c r="D115" s="76" t="s">
        <v>777</v>
      </c>
      <c r="E115" s="75" t="s">
        <v>113</v>
      </c>
      <c r="F115" s="75" t="s">
        <v>949</v>
      </c>
      <c r="G115" s="77">
        <v>1016.0</v>
      </c>
      <c r="H115" s="76" t="s">
        <v>728</v>
      </c>
      <c r="I115" s="76">
        <v>68.0</v>
      </c>
      <c r="J115" s="76">
        <v>44.0</v>
      </c>
      <c r="K115" s="78"/>
      <c r="L115" s="74" t="str">
        <f>vlookup(A115,'Raw Data - MAGIC Calma Mapping'!A:E,3,FALSE)</f>
        <v>VIA1</v>
      </c>
      <c r="M115" s="78"/>
    </row>
    <row r="116">
      <c r="A116" s="69" t="str">
        <f t="shared" si="1"/>
        <v>data 68 60</v>
      </c>
      <c r="B116" s="70" t="str">
        <f>vlookup(E116,'Raw Data - Processed Names'!B:D,2,FALSE)</f>
        <v>('via', 'boundry')</v>
      </c>
      <c r="C116" s="70" t="str">
        <f>vlookup(E116,'Raw Data - Processed Names'!B:D,3,FALSE)</f>
        <v>('via', 'boundary')</v>
      </c>
      <c r="D116" s="71" t="s">
        <v>777</v>
      </c>
      <c r="E116" s="70" t="s">
        <v>950</v>
      </c>
      <c r="F116" s="70" t="s">
        <v>951</v>
      </c>
      <c r="G116" s="72">
        <v>1110.0</v>
      </c>
      <c r="H116" s="71" t="s">
        <v>728</v>
      </c>
      <c r="I116" s="71">
        <v>68.0</v>
      </c>
      <c r="J116" s="71">
        <v>60.0</v>
      </c>
      <c r="K116" s="73"/>
      <c r="L116" s="69" t="str">
        <f>vlookup(A116,'Raw Data - MAGIC Calma Mapping'!A:E,3,FALSE)</f>
        <v>#N/A</v>
      </c>
      <c r="M116" s="73"/>
    </row>
    <row r="117">
      <c r="A117" s="74" t="str">
        <f t="shared" si="1"/>
        <v>text 69 0</v>
      </c>
      <c r="B117" s="75" t="str">
        <f>vlookup(E117,'Raw Data - Processed Names'!B:D,2,FALSE)</f>
        <v>(('metal', 2), 'pin')</v>
      </c>
      <c r="C117" s="75" t="str">
        <f>vlookup(E117,'Raw Data - Processed Names'!B:D,3,FALSE)</f>
        <v>(('metal', 2), 'pin')</v>
      </c>
      <c r="D117" s="76" t="s">
        <v>777</v>
      </c>
      <c r="E117" s="75" t="s">
        <v>952</v>
      </c>
      <c r="F117" s="75" t="s">
        <v>953</v>
      </c>
      <c r="G117" s="79">
        <v>1157.0</v>
      </c>
      <c r="H117" s="76" t="s">
        <v>472</v>
      </c>
      <c r="I117" s="76">
        <v>69.0</v>
      </c>
      <c r="J117" s="76">
        <v>0.0</v>
      </c>
      <c r="K117" s="78"/>
      <c r="L117" s="74" t="str">
        <f>vlookup(A117,'Raw Data - MAGIC Calma Mapping'!A:E,3,FALSE)</f>
        <v>#N/A</v>
      </c>
      <c r="M117" s="78"/>
    </row>
    <row r="118">
      <c r="A118" s="69" t="str">
        <f t="shared" si="1"/>
        <v>data 69 5</v>
      </c>
      <c r="B118" s="70" t="str">
        <f>vlookup(E118,'Raw Data - Processed Names'!B:D,2,FALSE)</f>
        <v>(('metal', 2), 'label')</v>
      </c>
      <c r="C118" s="70" t="str">
        <f>vlookup(E118,'Raw Data - Processed Names'!B:D,3,FALSE)</f>
        <v>(('metal', 2), 'label')</v>
      </c>
      <c r="D118" s="71" t="s">
        <v>777</v>
      </c>
      <c r="E118" s="70" t="s">
        <v>954</v>
      </c>
      <c r="F118" s="70" t="s">
        <v>955</v>
      </c>
      <c r="G118" s="80">
        <v>1095.0</v>
      </c>
      <c r="H118" s="71" t="s">
        <v>728</v>
      </c>
      <c r="I118" s="71">
        <v>69.0</v>
      </c>
      <c r="J118" s="71">
        <v>5.0</v>
      </c>
      <c r="K118" s="73"/>
      <c r="L118" s="69" t="str">
        <f>vlookup(A118,'Raw Data - MAGIC Calma Mapping'!A:E,3,FALSE)</f>
        <v>MET2P</v>
      </c>
      <c r="M118" s="81" t="s">
        <v>933</v>
      </c>
    </row>
    <row r="119">
      <c r="A119" s="74" t="str">
        <f t="shared" si="1"/>
        <v>text 69 5</v>
      </c>
      <c r="B119" s="75" t="str">
        <f>vlookup(E119,'Raw Data - Processed Names'!B:D,2,FALSE)</f>
        <v>(('metal', 2), 'text')</v>
      </c>
      <c r="C119" s="75" t="str">
        <f>vlookup(E119,'Raw Data - Processed Names'!B:D,3,FALSE)</f>
        <v>(('metal', 2), 'drawing')</v>
      </c>
      <c r="D119" s="76" t="s">
        <v>777</v>
      </c>
      <c r="E119" s="75" t="s">
        <v>956</v>
      </c>
      <c r="F119" s="75" t="s">
        <v>955</v>
      </c>
      <c r="G119" s="77">
        <v>1123.0</v>
      </c>
      <c r="H119" s="76" t="s">
        <v>472</v>
      </c>
      <c r="I119" s="76">
        <v>69.0</v>
      </c>
      <c r="J119" s="76">
        <v>5.0</v>
      </c>
      <c r="K119" s="78"/>
      <c r="L119" s="74" t="str">
        <f>vlookup(A119,'Raw Data - MAGIC Calma Mapping'!A:E,3,FALSE)</f>
        <v>#N/A</v>
      </c>
      <c r="M119" s="78"/>
    </row>
    <row r="120">
      <c r="A120" s="69" t="str">
        <f t="shared" si="1"/>
        <v>data 69 10</v>
      </c>
      <c r="B120" s="70" t="str">
        <f>vlookup(E120,'Raw Data - Processed Names'!B:D,2,FALSE)</f>
        <v>(('metal', 2), 'blockage')</v>
      </c>
      <c r="C120" s="70" t="str">
        <f>vlookup(E120,'Raw Data - Processed Names'!B:D,3,FALSE)</f>
        <v>(('metal', 2), 'blockage')</v>
      </c>
      <c r="D120" s="71" t="s">
        <v>777</v>
      </c>
      <c r="E120" s="70" t="s">
        <v>957</v>
      </c>
      <c r="F120" s="70" t="s">
        <v>958</v>
      </c>
      <c r="G120" s="72">
        <v>1101.0</v>
      </c>
      <c r="H120" s="71" t="s">
        <v>728</v>
      </c>
      <c r="I120" s="71">
        <v>69.0</v>
      </c>
      <c r="J120" s="71">
        <v>10.0</v>
      </c>
      <c r="K120" s="73"/>
      <c r="L120" s="69" t="str">
        <f>vlookup(A120,'Raw Data - MAGIC Calma Mapping'!A:E,3,FALSE)</f>
        <v>#N/A</v>
      </c>
      <c r="M120" s="73"/>
    </row>
    <row r="121">
      <c r="A121" s="74" t="str">
        <f t="shared" si="1"/>
        <v>data 69 16</v>
      </c>
      <c r="B121" s="75" t="str">
        <f>vlookup(E121,'Raw Data - Processed Names'!B:D,2,FALSE)</f>
        <v>(('metal', 2), 'pin')</v>
      </c>
      <c r="C121" s="75" t="str">
        <f>vlookup(E121,'Raw Data - Processed Names'!B:D,3,FALSE)</f>
        <v>(('metal', 2), 'pin')</v>
      </c>
      <c r="D121" s="76" t="s">
        <v>777</v>
      </c>
      <c r="E121" s="75" t="s">
        <v>959</v>
      </c>
      <c r="F121" s="75" t="s">
        <v>953</v>
      </c>
      <c r="G121" s="80">
        <v>1149.0</v>
      </c>
      <c r="H121" s="76" t="s">
        <v>728</v>
      </c>
      <c r="I121" s="76">
        <v>69.0</v>
      </c>
      <c r="J121" s="76">
        <v>16.0</v>
      </c>
      <c r="K121" s="78"/>
      <c r="L121" s="74" t="str">
        <f>vlookup(A121,'Raw Data - MAGIC Calma Mapping'!A:E,3,FALSE)</f>
        <v>MET2T</v>
      </c>
      <c r="M121" s="75" t="s">
        <v>933</v>
      </c>
    </row>
    <row r="122">
      <c r="A122" s="69" t="str">
        <f t="shared" si="1"/>
        <v>text 69 16</v>
      </c>
      <c r="B122" s="70" t="str">
        <f>vlookup(E122,'Raw Data - Processed Names'!B:D,2,FALSE)</f>
        <v>(('metal', 2), 'text')</v>
      </c>
      <c r="C122" s="70" t="str">
        <f>vlookup(E122,'Raw Data - Processed Names'!B:D,3,FALSE)</f>
        <v>(('metal', 2), 'drawing')</v>
      </c>
      <c r="D122" s="71" t="s">
        <v>777</v>
      </c>
      <c r="E122" s="70" t="s">
        <v>956</v>
      </c>
      <c r="F122" s="70" t="s">
        <v>953</v>
      </c>
      <c r="G122" s="72">
        <v>1125.0</v>
      </c>
      <c r="H122" s="71" t="s">
        <v>472</v>
      </c>
      <c r="I122" s="71">
        <v>69.0</v>
      </c>
      <c r="J122" s="71">
        <v>16.0</v>
      </c>
      <c r="K122" s="73"/>
      <c r="L122" s="69" t="str">
        <f>vlookup(A122,'Raw Data - MAGIC Calma Mapping'!A:E,3,FALSE)</f>
        <v>#N/A</v>
      </c>
      <c r="M122" s="73"/>
    </row>
    <row r="123">
      <c r="A123" s="74" t="str">
        <f t="shared" si="1"/>
        <v>text 69 16</v>
      </c>
      <c r="B123" s="75" t="str">
        <f>vlookup(E123,'Raw Data - Processed Names'!B:D,2,FALSE)</f>
        <v>(('metal', 2), 'pin')</v>
      </c>
      <c r="C123" s="75" t="str">
        <f>vlookup(E123,'Raw Data - Processed Names'!B:D,3,FALSE)</f>
        <v>(('metal', 2), 'pin')</v>
      </c>
      <c r="D123" s="76" t="s">
        <v>777</v>
      </c>
      <c r="E123" s="75" t="s">
        <v>952</v>
      </c>
      <c r="F123" s="75" t="s">
        <v>953</v>
      </c>
      <c r="G123" s="77">
        <v>1157.0</v>
      </c>
      <c r="H123" s="76" t="s">
        <v>472</v>
      </c>
      <c r="I123" s="76">
        <v>69.0</v>
      </c>
      <c r="J123" s="76">
        <v>16.0</v>
      </c>
      <c r="K123" s="78"/>
      <c r="L123" s="74" t="str">
        <f>vlookup(A123,'Raw Data - MAGIC Calma Mapping'!A:E,3,FALSE)</f>
        <v>#N/A</v>
      </c>
      <c r="M123" s="78"/>
    </row>
    <row r="124">
      <c r="A124" s="69" t="str">
        <f t="shared" si="1"/>
        <v>data 69 20</v>
      </c>
      <c r="B124" s="70" t="str">
        <f>vlookup(E124,'Raw Data - Processed Names'!B:D,2,FALSE)</f>
        <v>(('metal', 2),)</v>
      </c>
      <c r="C124" s="70" t="str">
        <f>vlookup(E124,'Raw Data - Processed Names'!B:D,3,FALSE)</f>
        <v>(('metal', 2), 'drawing')</v>
      </c>
      <c r="D124" s="71" t="s">
        <v>777</v>
      </c>
      <c r="E124" s="70" t="s">
        <v>268</v>
      </c>
      <c r="F124" s="70" t="s">
        <v>960</v>
      </c>
      <c r="G124" s="72">
        <v>1017.0</v>
      </c>
      <c r="H124" s="71" t="s">
        <v>728</v>
      </c>
      <c r="I124" s="71">
        <v>69.0</v>
      </c>
      <c r="J124" s="71">
        <v>20.0</v>
      </c>
      <c r="K124" s="73"/>
      <c r="L124" s="69" t="str">
        <f>vlookup(A124,'Raw Data - MAGIC Calma Mapping'!A:E,3,FALSE)</f>
        <v>MET2</v>
      </c>
      <c r="M124" s="73"/>
    </row>
    <row r="125">
      <c r="A125" s="74" t="str">
        <f t="shared" si="1"/>
        <v>text 69 20</v>
      </c>
      <c r="B125" s="75" t="str">
        <f>vlookup(E125,'Raw Data - Processed Names'!B:D,2,FALSE)</f>
        <v>(('metal', 2), 'text')</v>
      </c>
      <c r="C125" s="75" t="str">
        <f>vlookup(E125,'Raw Data - Processed Names'!B:D,3,FALSE)</f>
        <v>(('metal', 2), 'drawing')</v>
      </c>
      <c r="D125" s="76" t="s">
        <v>777</v>
      </c>
      <c r="E125" s="75" t="s">
        <v>956</v>
      </c>
      <c r="F125" s="75" t="s">
        <v>960</v>
      </c>
      <c r="G125" s="77">
        <v>1122.0</v>
      </c>
      <c r="H125" s="76" t="s">
        <v>472</v>
      </c>
      <c r="I125" s="76">
        <v>69.0</v>
      </c>
      <c r="J125" s="76">
        <v>20.0</v>
      </c>
      <c r="K125" s="78"/>
      <c r="L125" s="74" t="str">
        <f>vlookup(A125,'Raw Data - MAGIC Calma Mapping'!A:E,3,FALSE)</f>
        <v>#N/A</v>
      </c>
      <c r="M125" s="78"/>
    </row>
    <row r="126">
      <c r="A126" s="69" t="str">
        <f t="shared" si="1"/>
        <v>text 69 23</v>
      </c>
      <c r="B126" s="70" t="str">
        <f>vlookup(E126,'Raw Data - Processed Names'!B:D,2,FALSE)</f>
        <v>(('metal', 2), 'text')</v>
      </c>
      <c r="C126" s="70" t="str">
        <f>vlookup(E126,'Raw Data - Processed Names'!B:D,3,FALSE)</f>
        <v>(('metal', 2), 'drawing')</v>
      </c>
      <c r="D126" s="71" t="s">
        <v>777</v>
      </c>
      <c r="E126" s="70" t="s">
        <v>956</v>
      </c>
      <c r="F126" s="70" t="s">
        <v>961</v>
      </c>
      <c r="G126" s="72">
        <v>1124.0</v>
      </c>
      <c r="H126" s="71" t="s">
        <v>472</v>
      </c>
      <c r="I126" s="71">
        <v>69.0</v>
      </c>
      <c r="J126" s="71">
        <v>23.0</v>
      </c>
      <c r="K126" s="73"/>
      <c r="L126" s="69" t="str">
        <f>vlookup(A126,'Raw Data - MAGIC Calma Mapping'!A:E,3,FALSE)</f>
        <v>#N/A</v>
      </c>
      <c r="M126" s="73"/>
    </row>
    <row r="127">
      <c r="A127" s="74" t="str">
        <f t="shared" si="1"/>
        <v>data 69 44</v>
      </c>
      <c r="B127" s="75" t="str">
        <f>vlookup(E127,'Raw Data - Processed Names'!B:D,2,FALSE)</f>
        <v>(('via', 2),)</v>
      </c>
      <c r="C127" s="75" t="str">
        <f>vlookup(E127,'Raw Data - Processed Names'!B:D,3,FALSE)</f>
        <v>(('via', 2), 'drawing')</v>
      </c>
      <c r="D127" s="76" t="s">
        <v>777</v>
      </c>
      <c r="E127" s="75" t="s">
        <v>120</v>
      </c>
      <c r="F127" s="75" t="s">
        <v>962</v>
      </c>
      <c r="G127" s="77">
        <v>1019.0</v>
      </c>
      <c r="H127" s="76" t="s">
        <v>728</v>
      </c>
      <c r="I127" s="76">
        <v>69.0</v>
      </c>
      <c r="J127" s="76">
        <v>44.0</v>
      </c>
      <c r="K127" s="78"/>
      <c r="L127" s="74" t="str">
        <f>vlookup(A127,'Raw Data - MAGIC Calma Mapping'!A:E,3,FALSE)</f>
        <v>VIA2</v>
      </c>
      <c r="M127" s="78"/>
    </row>
    <row r="128">
      <c r="A128" s="69" t="str">
        <f t="shared" si="1"/>
        <v>data 69 60</v>
      </c>
      <c r="B128" s="70" t="str">
        <f>vlookup(E128,'Raw Data - Processed Names'!B:D,2,FALSE)</f>
        <v>(('via', 2), 'boundry')</v>
      </c>
      <c r="C128" s="70" t="str">
        <f>vlookup(E128,'Raw Data - Processed Names'!B:D,3,FALSE)</f>
        <v>(('via', 2), 'boundary')</v>
      </c>
      <c r="D128" s="71" t="s">
        <v>777</v>
      </c>
      <c r="E128" s="70" t="s">
        <v>963</v>
      </c>
      <c r="F128" s="70" t="s">
        <v>964</v>
      </c>
      <c r="G128" s="72">
        <v>1111.0</v>
      </c>
      <c r="H128" s="71" t="s">
        <v>728</v>
      </c>
      <c r="I128" s="71">
        <v>69.0</v>
      </c>
      <c r="J128" s="71">
        <v>60.0</v>
      </c>
      <c r="K128" s="73"/>
      <c r="L128" s="69" t="str">
        <f>vlookup(A128,'Raw Data - MAGIC Calma Mapping'!A:E,3,FALSE)</f>
        <v>#N/A</v>
      </c>
      <c r="M128" s="73"/>
    </row>
    <row r="129">
      <c r="A129" s="74" t="str">
        <f t="shared" si="1"/>
        <v>text 70 0</v>
      </c>
      <c r="B129" s="75" t="str">
        <f>vlookup(E129,'Raw Data - Processed Names'!B:D,2,FALSE)</f>
        <v>(('metal', 3), 'pin')</v>
      </c>
      <c r="C129" s="75" t="str">
        <f>vlookup(E129,'Raw Data - Processed Names'!B:D,3,FALSE)</f>
        <v>(('metal', 3), 'pin')</v>
      </c>
      <c r="D129" s="76" t="s">
        <v>777</v>
      </c>
      <c r="E129" s="75" t="s">
        <v>965</v>
      </c>
      <c r="F129" s="75" t="s">
        <v>966</v>
      </c>
      <c r="G129" s="79">
        <v>1158.0</v>
      </c>
      <c r="H129" s="76" t="s">
        <v>472</v>
      </c>
      <c r="I129" s="76">
        <v>70.0</v>
      </c>
      <c r="J129" s="76">
        <v>0.0</v>
      </c>
      <c r="K129" s="78"/>
      <c r="L129" s="74" t="str">
        <f>vlookup(A129,'Raw Data - MAGIC Calma Mapping'!A:E,3,FALSE)</f>
        <v>#N/A</v>
      </c>
      <c r="M129" s="78"/>
    </row>
    <row r="130">
      <c r="A130" s="69" t="str">
        <f t="shared" si="1"/>
        <v>data 70 5</v>
      </c>
      <c r="B130" s="70" t="str">
        <f>vlookup(E130,'Raw Data - Processed Names'!B:D,2,FALSE)</f>
        <v>(('metal', 3), 'label')</v>
      </c>
      <c r="C130" s="70" t="str">
        <f>vlookup(E130,'Raw Data - Processed Names'!B:D,3,FALSE)</f>
        <v>(('metal', 3), 'label')</v>
      </c>
      <c r="D130" s="71" t="s">
        <v>777</v>
      </c>
      <c r="E130" s="70" t="s">
        <v>967</v>
      </c>
      <c r="F130" s="70" t="s">
        <v>968</v>
      </c>
      <c r="G130" s="80">
        <v>1096.0</v>
      </c>
      <c r="H130" s="71" t="s">
        <v>728</v>
      </c>
      <c r="I130" s="71">
        <v>70.0</v>
      </c>
      <c r="J130" s="71">
        <v>5.0</v>
      </c>
      <c r="K130" s="73"/>
      <c r="L130" s="69" t="str">
        <f>vlookup(A130,'Raw Data - MAGIC Calma Mapping'!A:E,3,FALSE)</f>
        <v>MET3P</v>
      </c>
      <c r="M130" s="81" t="s">
        <v>933</v>
      </c>
    </row>
    <row r="131">
      <c r="A131" s="74" t="str">
        <f t="shared" si="1"/>
        <v>text 70 5</v>
      </c>
      <c r="B131" s="75" t="str">
        <f>vlookup(E131,'Raw Data - Processed Names'!B:D,2,FALSE)</f>
        <v>(('metal', 3), 'text')</v>
      </c>
      <c r="C131" s="75" t="str">
        <f>vlookup(E131,'Raw Data - Processed Names'!B:D,3,FALSE)</f>
        <v>(('metal', 3), 'drawing')</v>
      </c>
      <c r="D131" s="76" t="s">
        <v>777</v>
      </c>
      <c r="E131" s="75" t="s">
        <v>969</v>
      </c>
      <c r="F131" s="75" t="s">
        <v>968</v>
      </c>
      <c r="G131" s="77">
        <v>1127.0</v>
      </c>
      <c r="H131" s="76" t="s">
        <v>472</v>
      </c>
      <c r="I131" s="76">
        <v>70.0</v>
      </c>
      <c r="J131" s="76">
        <v>5.0</v>
      </c>
      <c r="K131" s="78"/>
      <c r="L131" s="74" t="str">
        <f>vlookup(A131,'Raw Data - MAGIC Calma Mapping'!A:E,3,FALSE)</f>
        <v>#N/A</v>
      </c>
      <c r="M131" s="78"/>
    </row>
    <row r="132">
      <c r="A132" s="69" t="str">
        <f t="shared" si="1"/>
        <v>data 70 10</v>
      </c>
      <c r="B132" s="70" t="str">
        <f>vlookup(E132,'Raw Data - Processed Names'!B:D,2,FALSE)</f>
        <v>(('metal', 3), 'blockage')</v>
      </c>
      <c r="C132" s="70" t="str">
        <f>vlookup(E132,'Raw Data - Processed Names'!B:D,3,FALSE)</f>
        <v>(('metal', 3), 'blockage')</v>
      </c>
      <c r="D132" s="71" t="s">
        <v>777</v>
      </c>
      <c r="E132" s="70" t="s">
        <v>970</v>
      </c>
      <c r="F132" s="70" t="s">
        <v>971</v>
      </c>
      <c r="G132" s="72">
        <v>1102.0</v>
      </c>
      <c r="H132" s="71" t="s">
        <v>728</v>
      </c>
      <c r="I132" s="71">
        <v>70.0</v>
      </c>
      <c r="J132" s="71">
        <v>10.0</v>
      </c>
      <c r="K132" s="73"/>
      <c r="L132" s="69" t="str">
        <f>vlookup(A132,'Raw Data - MAGIC Calma Mapping'!A:E,3,FALSE)</f>
        <v>#N/A</v>
      </c>
      <c r="M132" s="73"/>
    </row>
    <row r="133">
      <c r="A133" s="74" t="str">
        <f t="shared" si="1"/>
        <v>data 70 16</v>
      </c>
      <c r="B133" s="75" t="str">
        <f>vlookup(E133,'Raw Data - Processed Names'!B:D,2,FALSE)</f>
        <v>(('metal', 3), 'pin')</v>
      </c>
      <c r="C133" s="75" t="str">
        <f>vlookup(E133,'Raw Data - Processed Names'!B:D,3,FALSE)</f>
        <v>(('metal', 3), 'pin')</v>
      </c>
      <c r="D133" s="76" t="s">
        <v>777</v>
      </c>
      <c r="E133" s="75" t="s">
        <v>972</v>
      </c>
      <c r="F133" s="75" t="s">
        <v>966</v>
      </c>
      <c r="G133" s="80">
        <v>1150.0</v>
      </c>
      <c r="H133" s="76" t="s">
        <v>728</v>
      </c>
      <c r="I133" s="76">
        <v>70.0</v>
      </c>
      <c r="J133" s="76">
        <v>16.0</v>
      </c>
      <c r="K133" s="78"/>
      <c r="L133" s="74" t="str">
        <f>vlookup(A133,'Raw Data - MAGIC Calma Mapping'!A:E,3,FALSE)</f>
        <v>MET3T</v>
      </c>
      <c r="M133" s="75" t="s">
        <v>933</v>
      </c>
    </row>
    <row r="134">
      <c r="A134" s="69" t="str">
        <f t="shared" si="1"/>
        <v>text 70 16</v>
      </c>
      <c r="B134" s="70" t="str">
        <f>vlookup(E134,'Raw Data - Processed Names'!B:D,2,FALSE)</f>
        <v>(('metal', 3), 'text')</v>
      </c>
      <c r="C134" s="70" t="str">
        <f>vlookup(E134,'Raw Data - Processed Names'!B:D,3,FALSE)</f>
        <v>(('metal', 3), 'drawing')</v>
      </c>
      <c r="D134" s="71" t="s">
        <v>777</v>
      </c>
      <c r="E134" s="70" t="s">
        <v>969</v>
      </c>
      <c r="F134" s="70" t="s">
        <v>966</v>
      </c>
      <c r="G134" s="72">
        <v>1129.0</v>
      </c>
      <c r="H134" s="71" t="s">
        <v>472</v>
      </c>
      <c r="I134" s="71">
        <v>70.0</v>
      </c>
      <c r="J134" s="71">
        <v>16.0</v>
      </c>
      <c r="K134" s="73"/>
      <c r="L134" s="69" t="str">
        <f>vlookup(A134,'Raw Data - MAGIC Calma Mapping'!A:E,3,FALSE)</f>
        <v>#N/A</v>
      </c>
      <c r="M134" s="73"/>
    </row>
    <row r="135">
      <c r="A135" s="74" t="str">
        <f t="shared" si="1"/>
        <v>text 70 16</v>
      </c>
      <c r="B135" s="75" t="str">
        <f>vlookup(E135,'Raw Data - Processed Names'!B:D,2,FALSE)</f>
        <v>(('metal', 3), 'pin')</v>
      </c>
      <c r="C135" s="75" t="str">
        <f>vlookup(E135,'Raw Data - Processed Names'!B:D,3,FALSE)</f>
        <v>(('metal', 3), 'pin')</v>
      </c>
      <c r="D135" s="76" t="s">
        <v>777</v>
      </c>
      <c r="E135" s="75" t="s">
        <v>965</v>
      </c>
      <c r="F135" s="75" t="s">
        <v>966</v>
      </c>
      <c r="G135" s="77">
        <v>1158.0</v>
      </c>
      <c r="H135" s="76" t="s">
        <v>472</v>
      </c>
      <c r="I135" s="76">
        <v>70.0</v>
      </c>
      <c r="J135" s="76">
        <v>16.0</v>
      </c>
      <c r="K135" s="78"/>
      <c r="L135" s="74" t="str">
        <f>vlookup(A135,'Raw Data - MAGIC Calma Mapping'!A:E,3,FALSE)</f>
        <v>#N/A</v>
      </c>
      <c r="M135" s="78"/>
    </row>
    <row r="136">
      <c r="A136" s="69" t="str">
        <f t="shared" si="1"/>
        <v>data 70 20</v>
      </c>
      <c r="B136" s="70" t="str">
        <f>vlookup(E136,'Raw Data - Processed Names'!B:D,2,FALSE)</f>
        <v>(('metal', 3),)</v>
      </c>
      <c r="C136" s="70" t="str">
        <f>vlookup(E136,'Raw Data - Processed Names'!B:D,3,FALSE)</f>
        <v>(('metal', 3), 'drawing')</v>
      </c>
      <c r="D136" s="71" t="s">
        <v>777</v>
      </c>
      <c r="E136" s="70" t="s">
        <v>272</v>
      </c>
      <c r="F136" s="70" t="s">
        <v>973</v>
      </c>
      <c r="G136" s="72">
        <v>1020.0</v>
      </c>
      <c r="H136" s="71" t="s">
        <v>728</v>
      </c>
      <c r="I136" s="71">
        <v>70.0</v>
      </c>
      <c r="J136" s="71">
        <v>20.0</v>
      </c>
      <c r="K136" s="73"/>
      <c r="L136" s="69" t="str">
        <f>vlookup(A136,'Raw Data - MAGIC Calma Mapping'!A:E,3,FALSE)</f>
        <v>MET3</v>
      </c>
      <c r="M136" s="73"/>
    </row>
    <row r="137">
      <c r="A137" s="74" t="str">
        <f t="shared" si="1"/>
        <v>text 70 20</v>
      </c>
      <c r="B137" s="75" t="str">
        <f>vlookup(E137,'Raw Data - Processed Names'!B:D,2,FALSE)</f>
        <v>(('metal', 3), 'text')</v>
      </c>
      <c r="C137" s="75" t="str">
        <f>vlookup(E137,'Raw Data - Processed Names'!B:D,3,FALSE)</f>
        <v>(('metal', 3), 'drawing')</v>
      </c>
      <c r="D137" s="76" t="s">
        <v>777</v>
      </c>
      <c r="E137" s="75" t="s">
        <v>969</v>
      </c>
      <c r="F137" s="75" t="s">
        <v>973</v>
      </c>
      <c r="G137" s="77">
        <v>1126.0</v>
      </c>
      <c r="H137" s="76" t="s">
        <v>472</v>
      </c>
      <c r="I137" s="76">
        <v>70.0</v>
      </c>
      <c r="J137" s="76">
        <v>20.0</v>
      </c>
      <c r="K137" s="78"/>
      <c r="L137" s="74" t="str">
        <f>vlookup(A137,'Raw Data - MAGIC Calma Mapping'!A:E,3,FALSE)</f>
        <v>#N/A</v>
      </c>
      <c r="M137" s="78"/>
    </row>
    <row r="138">
      <c r="A138" s="69" t="str">
        <f t="shared" si="1"/>
        <v>text 70 23</v>
      </c>
      <c r="B138" s="70" t="str">
        <f>vlookup(E138,'Raw Data - Processed Names'!B:D,2,FALSE)</f>
        <v>(('metal', 3), 'text')</v>
      </c>
      <c r="C138" s="70" t="str">
        <f>vlookup(E138,'Raw Data - Processed Names'!B:D,3,FALSE)</f>
        <v>(('metal', 3), 'drawing')</v>
      </c>
      <c r="D138" s="71" t="s">
        <v>777</v>
      </c>
      <c r="E138" s="70" t="s">
        <v>969</v>
      </c>
      <c r="F138" s="70" t="s">
        <v>974</v>
      </c>
      <c r="G138" s="72">
        <v>1128.0</v>
      </c>
      <c r="H138" s="71" t="s">
        <v>472</v>
      </c>
      <c r="I138" s="71">
        <v>70.0</v>
      </c>
      <c r="J138" s="71">
        <v>23.0</v>
      </c>
      <c r="K138" s="73"/>
      <c r="L138" s="69" t="str">
        <f>vlookup(A138,'Raw Data - MAGIC Calma Mapping'!A:E,3,FALSE)</f>
        <v>#N/A</v>
      </c>
      <c r="M138" s="73"/>
    </row>
    <row r="139">
      <c r="A139" s="74" t="str">
        <f t="shared" si="1"/>
        <v>data 70 32</v>
      </c>
      <c r="B139" s="75" t="str">
        <f>vlookup(E139,'Raw Data - Processed Names'!B:D,2,FALSE)</f>
        <v>#N/A</v>
      </c>
      <c r="C139" s="75" t="str">
        <f>vlookup(E139,'Raw Data - Processed Names'!B:D,3,FALSE)</f>
        <v>#N/A</v>
      </c>
      <c r="D139" s="76" t="s">
        <v>777</v>
      </c>
      <c r="E139" s="75" t="s">
        <v>975</v>
      </c>
      <c r="F139" s="75" t="s">
        <v>976</v>
      </c>
      <c r="G139" s="77">
        <v>1054.0</v>
      </c>
      <c r="H139" s="76" t="s">
        <v>728</v>
      </c>
      <c r="I139" s="76">
        <v>70.0</v>
      </c>
      <c r="J139" s="76">
        <v>32.0</v>
      </c>
      <c r="K139" s="78"/>
      <c r="L139" s="74" t="str">
        <f>vlookup(A139,'Raw Data - MAGIC Calma Mapping'!A:E,3,FALSE)</f>
        <v>#N/A</v>
      </c>
      <c r="M139" s="78"/>
    </row>
    <row r="140">
      <c r="A140" s="69" t="str">
        <f t="shared" si="1"/>
        <v>data 70 33</v>
      </c>
      <c r="B140" s="70" t="str">
        <f>vlookup(E140,'Raw Data - Processed Names'!B:D,2,FALSE)</f>
        <v>#N/A</v>
      </c>
      <c r="C140" s="70" t="str">
        <f>vlookup(E140,'Raw Data - Processed Names'!B:D,3,FALSE)</f>
        <v>#N/A</v>
      </c>
      <c r="D140" s="71" t="s">
        <v>777</v>
      </c>
      <c r="E140" s="70" t="s">
        <v>977</v>
      </c>
      <c r="F140" s="70" t="s">
        <v>978</v>
      </c>
      <c r="G140" s="72">
        <v>1055.0</v>
      </c>
      <c r="H140" s="71" t="s">
        <v>728</v>
      </c>
      <c r="I140" s="71">
        <v>70.0</v>
      </c>
      <c r="J140" s="71">
        <v>33.0</v>
      </c>
      <c r="K140" s="73"/>
      <c r="L140" s="69" t="str">
        <f>vlookup(A140,'Raw Data - MAGIC Calma Mapping'!A:E,3,FALSE)</f>
        <v>#N/A</v>
      </c>
      <c r="M140" s="73"/>
    </row>
    <row r="141">
      <c r="A141" s="74" t="str">
        <f t="shared" si="1"/>
        <v>data 70 34</v>
      </c>
      <c r="B141" s="75" t="str">
        <f>vlookup(E141,'Raw Data - Processed Names'!B:D,2,FALSE)</f>
        <v>#N/A</v>
      </c>
      <c r="C141" s="75" t="str">
        <f>vlookup(E141,'Raw Data - Processed Names'!B:D,3,FALSE)</f>
        <v>#N/A</v>
      </c>
      <c r="D141" s="76" t="s">
        <v>777</v>
      </c>
      <c r="E141" s="75" t="s">
        <v>979</v>
      </c>
      <c r="F141" s="75" t="s">
        <v>980</v>
      </c>
      <c r="G141" s="77">
        <v>1056.0</v>
      </c>
      <c r="H141" s="76" t="s">
        <v>728</v>
      </c>
      <c r="I141" s="76">
        <v>70.0</v>
      </c>
      <c r="J141" s="76">
        <v>34.0</v>
      </c>
      <c r="K141" s="78"/>
      <c r="L141" s="74" t="str">
        <f>vlookup(A141,'Raw Data - MAGIC Calma Mapping'!A:E,3,FALSE)</f>
        <v>#N/A</v>
      </c>
      <c r="M141" s="78"/>
    </row>
    <row r="142">
      <c r="A142" s="69" t="str">
        <f t="shared" si="1"/>
        <v>data 70 35</v>
      </c>
      <c r="B142" s="70" t="str">
        <f>vlookup(E142,'Raw Data - Processed Names'!B:D,2,FALSE)</f>
        <v>#N/A</v>
      </c>
      <c r="C142" s="70" t="str">
        <f>vlookup(E142,'Raw Data - Processed Names'!B:D,3,FALSE)</f>
        <v>#N/A</v>
      </c>
      <c r="D142" s="71" t="s">
        <v>777</v>
      </c>
      <c r="E142" s="70" t="s">
        <v>981</v>
      </c>
      <c r="F142" s="70" t="s">
        <v>982</v>
      </c>
      <c r="G142" s="72">
        <v>1057.0</v>
      </c>
      <c r="H142" s="71" t="s">
        <v>728</v>
      </c>
      <c r="I142" s="71">
        <v>70.0</v>
      </c>
      <c r="J142" s="71">
        <v>35.0</v>
      </c>
      <c r="K142" s="73"/>
      <c r="L142" s="69" t="str">
        <f>vlookup(A142,'Raw Data - MAGIC Calma Mapping'!A:E,3,FALSE)</f>
        <v>#N/A</v>
      </c>
      <c r="M142" s="73"/>
    </row>
    <row r="143">
      <c r="A143" s="74" t="str">
        <f t="shared" si="1"/>
        <v>data 70 36</v>
      </c>
      <c r="B143" s="75" t="str">
        <f>vlookup(E143,'Raw Data - Processed Names'!B:D,2,FALSE)</f>
        <v>#N/A</v>
      </c>
      <c r="C143" s="75" t="str">
        <f>vlookup(E143,'Raw Data - Processed Names'!B:D,3,FALSE)</f>
        <v>#N/A</v>
      </c>
      <c r="D143" s="76" t="s">
        <v>777</v>
      </c>
      <c r="E143" s="75" t="s">
        <v>983</v>
      </c>
      <c r="F143" s="75" t="s">
        <v>984</v>
      </c>
      <c r="G143" s="77">
        <v>1058.0</v>
      </c>
      <c r="H143" s="76" t="s">
        <v>728</v>
      </c>
      <c r="I143" s="76">
        <v>70.0</v>
      </c>
      <c r="J143" s="76">
        <v>36.0</v>
      </c>
      <c r="K143" s="78"/>
      <c r="L143" s="74" t="str">
        <f>vlookup(A143,'Raw Data - MAGIC Calma Mapping'!A:E,3,FALSE)</f>
        <v>#N/A</v>
      </c>
      <c r="M143" s="78"/>
    </row>
    <row r="144">
      <c r="A144" s="69" t="str">
        <f t="shared" si="1"/>
        <v>data 70 37</v>
      </c>
      <c r="B144" s="70" t="str">
        <f>vlookup(E144,'Raw Data - Processed Names'!B:D,2,FALSE)</f>
        <v>#N/A</v>
      </c>
      <c r="C144" s="70" t="str">
        <f>vlookup(E144,'Raw Data - Processed Names'!B:D,3,FALSE)</f>
        <v>#N/A</v>
      </c>
      <c r="D144" s="71" t="s">
        <v>777</v>
      </c>
      <c r="E144" s="70" t="s">
        <v>985</v>
      </c>
      <c r="F144" s="70" t="s">
        <v>986</v>
      </c>
      <c r="G144" s="72">
        <v>1059.0</v>
      </c>
      <c r="H144" s="71" t="s">
        <v>728</v>
      </c>
      <c r="I144" s="71">
        <v>70.0</v>
      </c>
      <c r="J144" s="71">
        <v>37.0</v>
      </c>
      <c r="K144" s="73"/>
      <c r="L144" s="69" t="str">
        <f>vlookup(A144,'Raw Data - MAGIC Calma Mapping'!A:E,3,FALSE)</f>
        <v>#N/A</v>
      </c>
      <c r="M144" s="73"/>
    </row>
    <row r="145">
      <c r="A145" s="74" t="str">
        <f t="shared" si="1"/>
        <v>data 70 38</v>
      </c>
      <c r="B145" s="75" t="str">
        <f>vlookup(E145,'Raw Data - Processed Names'!B:D,2,FALSE)</f>
        <v>#N/A</v>
      </c>
      <c r="C145" s="75" t="str">
        <f>vlookup(E145,'Raw Data - Processed Names'!B:D,3,FALSE)</f>
        <v>#N/A</v>
      </c>
      <c r="D145" s="76" t="s">
        <v>777</v>
      </c>
      <c r="E145" s="75" t="s">
        <v>987</v>
      </c>
      <c r="F145" s="75" t="s">
        <v>988</v>
      </c>
      <c r="G145" s="77">
        <v>1060.0</v>
      </c>
      <c r="H145" s="76" t="s">
        <v>728</v>
      </c>
      <c r="I145" s="76">
        <v>70.0</v>
      </c>
      <c r="J145" s="76">
        <v>38.0</v>
      </c>
      <c r="K145" s="78"/>
      <c r="L145" s="74" t="str">
        <f>vlookup(A145,'Raw Data - MAGIC Calma Mapping'!A:E,3,FALSE)</f>
        <v>#N/A</v>
      </c>
      <c r="M145" s="78"/>
    </row>
    <row r="146">
      <c r="A146" s="69" t="str">
        <f t="shared" si="1"/>
        <v>data 70 39</v>
      </c>
      <c r="B146" s="70" t="str">
        <f>vlookup(E146,'Raw Data - Processed Names'!B:D,2,FALSE)</f>
        <v>#N/A</v>
      </c>
      <c r="C146" s="70" t="str">
        <f>vlookup(E146,'Raw Data - Processed Names'!B:D,3,FALSE)</f>
        <v>#N/A</v>
      </c>
      <c r="D146" s="71" t="s">
        <v>777</v>
      </c>
      <c r="E146" s="70" t="s">
        <v>989</v>
      </c>
      <c r="F146" s="70" t="s">
        <v>990</v>
      </c>
      <c r="G146" s="72">
        <v>1061.0</v>
      </c>
      <c r="H146" s="71" t="s">
        <v>728</v>
      </c>
      <c r="I146" s="71">
        <v>70.0</v>
      </c>
      <c r="J146" s="71">
        <v>39.0</v>
      </c>
      <c r="K146" s="73"/>
      <c r="L146" s="69" t="str">
        <f>vlookup(A146,'Raw Data - MAGIC Calma Mapping'!A:E,3,FALSE)</f>
        <v>#N/A</v>
      </c>
      <c r="M146" s="73"/>
    </row>
    <row r="147">
      <c r="A147" s="74" t="str">
        <f t="shared" si="1"/>
        <v>data 70 44</v>
      </c>
      <c r="B147" s="75" t="str">
        <f>vlookup(E147,'Raw Data - Processed Names'!B:D,2,FALSE)</f>
        <v>(('via', 3),)</v>
      </c>
      <c r="C147" s="75" t="str">
        <f>vlookup(E147,'Raw Data - Processed Names'!B:D,3,FALSE)</f>
        <v>(('via', 3), 'drawing')</v>
      </c>
      <c r="D147" s="76" t="s">
        <v>777</v>
      </c>
      <c r="E147" s="75" t="s">
        <v>127</v>
      </c>
      <c r="F147" s="75" t="s">
        <v>991</v>
      </c>
      <c r="G147" s="77">
        <v>1021.0</v>
      </c>
      <c r="H147" s="76" t="s">
        <v>728</v>
      </c>
      <c r="I147" s="76">
        <v>70.0</v>
      </c>
      <c r="J147" s="76">
        <v>44.0</v>
      </c>
      <c r="K147" s="78"/>
      <c r="L147" s="74" t="str">
        <f>vlookup(A147,'Raw Data - MAGIC Calma Mapping'!A:E,3,FALSE)</f>
        <v>VIA3</v>
      </c>
      <c r="M147" s="78"/>
    </row>
    <row r="148">
      <c r="A148" s="69" t="str">
        <f t="shared" si="1"/>
        <v>data 70 60</v>
      </c>
      <c r="B148" s="70" t="str">
        <f>vlookup(E148,'Raw Data - Processed Names'!B:D,2,FALSE)</f>
        <v>(('via', 3), 'boundry')</v>
      </c>
      <c r="C148" s="70" t="str">
        <f>vlookup(E148,'Raw Data - Processed Names'!B:D,3,FALSE)</f>
        <v>(('via', 3), 'boundary')</v>
      </c>
      <c r="D148" s="71" t="s">
        <v>777</v>
      </c>
      <c r="E148" s="70" t="s">
        <v>992</v>
      </c>
      <c r="F148" s="70" t="s">
        <v>993</v>
      </c>
      <c r="G148" s="72">
        <v>1112.0</v>
      </c>
      <c r="H148" s="71" t="s">
        <v>728</v>
      </c>
      <c r="I148" s="71">
        <v>70.0</v>
      </c>
      <c r="J148" s="71">
        <v>60.0</v>
      </c>
      <c r="K148" s="73"/>
      <c r="L148" s="69" t="str">
        <f>vlookup(A148,'Raw Data - MAGIC Calma Mapping'!A:E,3,FALSE)</f>
        <v>#N/A</v>
      </c>
      <c r="M148" s="73"/>
    </row>
    <row r="149">
      <c r="A149" s="74" t="str">
        <f t="shared" si="1"/>
        <v>text 71 0</v>
      </c>
      <c r="B149" s="75" t="str">
        <f>vlookup(E149,'Raw Data - Processed Names'!B:D,2,FALSE)</f>
        <v>(('metal', 4), 'pin')</v>
      </c>
      <c r="C149" s="75" t="str">
        <f>vlookup(E149,'Raw Data - Processed Names'!B:D,3,FALSE)</f>
        <v>(('metal', 4), 'pin')</v>
      </c>
      <c r="D149" s="76" t="s">
        <v>777</v>
      </c>
      <c r="E149" s="75" t="s">
        <v>994</v>
      </c>
      <c r="F149" s="75" t="s">
        <v>995</v>
      </c>
      <c r="G149" s="79">
        <v>1159.0</v>
      </c>
      <c r="H149" s="76" t="s">
        <v>472</v>
      </c>
      <c r="I149" s="76">
        <v>71.0</v>
      </c>
      <c r="J149" s="76">
        <v>0.0</v>
      </c>
      <c r="K149" s="78"/>
      <c r="L149" s="74" t="str">
        <f>vlookup(A149,'Raw Data - MAGIC Calma Mapping'!A:E,3,FALSE)</f>
        <v>#N/A</v>
      </c>
      <c r="M149" s="78"/>
    </row>
    <row r="150">
      <c r="A150" s="69" t="str">
        <f t="shared" si="1"/>
        <v>data 71 5</v>
      </c>
      <c r="B150" s="70" t="str">
        <f>vlookup(E150,'Raw Data - Processed Names'!B:D,2,FALSE)</f>
        <v>(('metal', 4), 'label')</v>
      </c>
      <c r="C150" s="70" t="str">
        <f>vlookup(E150,'Raw Data - Processed Names'!B:D,3,FALSE)</f>
        <v>(('metal', 4), 'label')</v>
      </c>
      <c r="D150" s="71" t="s">
        <v>777</v>
      </c>
      <c r="E150" s="70" t="s">
        <v>996</v>
      </c>
      <c r="F150" s="70" t="s">
        <v>997</v>
      </c>
      <c r="G150" s="80">
        <v>1097.0</v>
      </c>
      <c r="H150" s="71" t="s">
        <v>728</v>
      </c>
      <c r="I150" s="71">
        <v>71.0</v>
      </c>
      <c r="J150" s="71">
        <v>5.0</v>
      </c>
      <c r="K150" s="73"/>
      <c r="L150" s="69" t="str">
        <f>vlookup(A150,'Raw Data - MAGIC Calma Mapping'!A:E,3,FALSE)</f>
        <v>MET4P</v>
      </c>
      <c r="M150" s="81" t="s">
        <v>933</v>
      </c>
    </row>
    <row r="151">
      <c r="A151" s="74" t="str">
        <f t="shared" si="1"/>
        <v>text 71 5</v>
      </c>
      <c r="B151" s="75" t="str">
        <f>vlookup(E151,'Raw Data - Processed Names'!B:D,2,FALSE)</f>
        <v>(('metal', 4), 'text')</v>
      </c>
      <c r="C151" s="75" t="str">
        <f>vlookup(E151,'Raw Data - Processed Names'!B:D,3,FALSE)</f>
        <v>(('metal', 4), 'drawing')</v>
      </c>
      <c r="D151" s="76" t="s">
        <v>777</v>
      </c>
      <c r="E151" s="75" t="s">
        <v>998</v>
      </c>
      <c r="F151" s="75" t="s">
        <v>997</v>
      </c>
      <c r="G151" s="77">
        <v>1131.0</v>
      </c>
      <c r="H151" s="76" t="s">
        <v>472</v>
      </c>
      <c r="I151" s="76">
        <v>71.0</v>
      </c>
      <c r="J151" s="76">
        <v>5.0</v>
      </c>
      <c r="K151" s="78"/>
      <c r="L151" s="74" t="str">
        <f>vlookup(A151,'Raw Data - MAGIC Calma Mapping'!A:E,3,FALSE)</f>
        <v>#N/A</v>
      </c>
      <c r="M151" s="78"/>
    </row>
    <row r="152">
      <c r="A152" s="69" t="str">
        <f t="shared" si="1"/>
        <v>data 71 10</v>
      </c>
      <c r="B152" s="70" t="str">
        <f>vlookup(E152,'Raw Data - Processed Names'!B:D,2,FALSE)</f>
        <v>(('metal', 4), 'blockage')</v>
      </c>
      <c r="C152" s="70" t="str">
        <f>vlookup(E152,'Raw Data - Processed Names'!B:D,3,FALSE)</f>
        <v>(('metal', 4), 'blockage')</v>
      </c>
      <c r="D152" s="71" t="s">
        <v>777</v>
      </c>
      <c r="E152" s="70" t="s">
        <v>999</v>
      </c>
      <c r="F152" s="70" t="s">
        <v>1000</v>
      </c>
      <c r="G152" s="72">
        <v>1103.0</v>
      </c>
      <c r="H152" s="71" t="s">
        <v>728</v>
      </c>
      <c r="I152" s="71">
        <v>71.0</v>
      </c>
      <c r="J152" s="71">
        <v>10.0</v>
      </c>
      <c r="K152" s="73"/>
      <c r="L152" s="69" t="str">
        <f>vlookup(A152,'Raw Data - MAGIC Calma Mapping'!A:E,3,FALSE)</f>
        <v>#N/A</v>
      </c>
      <c r="M152" s="73"/>
    </row>
    <row r="153">
      <c r="A153" s="74" t="str">
        <f t="shared" si="1"/>
        <v>data 71 16</v>
      </c>
      <c r="B153" s="75" t="str">
        <f>vlookup(E153,'Raw Data - Processed Names'!B:D,2,FALSE)</f>
        <v>(('metal', 4), 'pin')</v>
      </c>
      <c r="C153" s="75" t="str">
        <f>vlookup(E153,'Raw Data - Processed Names'!B:D,3,FALSE)</f>
        <v>(('metal', 4), 'pin')</v>
      </c>
      <c r="D153" s="76" t="s">
        <v>777</v>
      </c>
      <c r="E153" s="75" t="s">
        <v>1001</v>
      </c>
      <c r="F153" s="75" t="s">
        <v>995</v>
      </c>
      <c r="G153" s="80">
        <v>1151.0</v>
      </c>
      <c r="H153" s="76" t="s">
        <v>728</v>
      </c>
      <c r="I153" s="76">
        <v>71.0</v>
      </c>
      <c r="J153" s="76">
        <v>16.0</v>
      </c>
      <c r="K153" s="78"/>
      <c r="L153" s="74" t="str">
        <f>vlookup(A153,'Raw Data - MAGIC Calma Mapping'!A:E,3,FALSE)</f>
        <v>MET4T</v>
      </c>
      <c r="M153" s="75" t="s">
        <v>933</v>
      </c>
    </row>
    <row r="154">
      <c r="A154" s="69" t="str">
        <f t="shared" si="1"/>
        <v>text 71 16</v>
      </c>
      <c r="B154" s="70" t="str">
        <f>vlookup(E154,'Raw Data - Processed Names'!B:D,2,FALSE)</f>
        <v>(('metal', 4), 'text')</v>
      </c>
      <c r="C154" s="70" t="str">
        <f>vlookup(E154,'Raw Data - Processed Names'!B:D,3,FALSE)</f>
        <v>(('metal', 4), 'drawing')</v>
      </c>
      <c r="D154" s="71" t="s">
        <v>777</v>
      </c>
      <c r="E154" s="70" t="s">
        <v>998</v>
      </c>
      <c r="F154" s="70" t="s">
        <v>995</v>
      </c>
      <c r="G154" s="72">
        <v>1133.0</v>
      </c>
      <c r="H154" s="71" t="s">
        <v>472</v>
      </c>
      <c r="I154" s="71">
        <v>71.0</v>
      </c>
      <c r="J154" s="71">
        <v>16.0</v>
      </c>
      <c r="K154" s="73"/>
      <c r="L154" s="69" t="str">
        <f>vlookup(A154,'Raw Data - MAGIC Calma Mapping'!A:E,3,FALSE)</f>
        <v>#N/A</v>
      </c>
      <c r="M154" s="73"/>
    </row>
    <row r="155">
      <c r="A155" s="74" t="str">
        <f t="shared" si="1"/>
        <v>text 71 16</v>
      </c>
      <c r="B155" s="75" t="str">
        <f>vlookup(E155,'Raw Data - Processed Names'!B:D,2,FALSE)</f>
        <v>(('metal', 4), 'pin')</v>
      </c>
      <c r="C155" s="75" t="str">
        <f>vlookup(E155,'Raw Data - Processed Names'!B:D,3,FALSE)</f>
        <v>(('metal', 4), 'pin')</v>
      </c>
      <c r="D155" s="76" t="s">
        <v>777</v>
      </c>
      <c r="E155" s="75" t="s">
        <v>994</v>
      </c>
      <c r="F155" s="75" t="s">
        <v>995</v>
      </c>
      <c r="G155" s="77">
        <v>1159.0</v>
      </c>
      <c r="H155" s="76" t="s">
        <v>472</v>
      </c>
      <c r="I155" s="76">
        <v>71.0</v>
      </c>
      <c r="J155" s="76">
        <v>16.0</v>
      </c>
      <c r="K155" s="78"/>
      <c r="L155" s="74" t="str">
        <f>vlookup(A155,'Raw Data - MAGIC Calma Mapping'!A:E,3,FALSE)</f>
        <v>#N/A</v>
      </c>
      <c r="M155" s="78"/>
    </row>
    <row r="156">
      <c r="A156" s="69" t="str">
        <f t="shared" si="1"/>
        <v>data 71 17</v>
      </c>
      <c r="B156" s="70" t="str">
        <f>vlookup(E156,'Raw Data - Processed Names'!B:D,2,FALSE)</f>
        <v>('fuse',)</v>
      </c>
      <c r="C156" s="70" t="str">
        <f>vlookup(E156,'Raw Data - Processed Names'!B:D,3,FALSE)</f>
        <v>(('metal', 4), 'fuse')</v>
      </c>
      <c r="D156" s="71" t="s">
        <v>777</v>
      </c>
      <c r="E156" s="70" t="s">
        <v>429</v>
      </c>
      <c r="F156" s="70" t="s">
        <v>1002</v>
      </c>
      <c r="G156" s="72">
        <v>1088.0</v>
      </c>
      <c r="H156" s="71" t="s">
        <v>728</v>
      </c>
      <c r="I156" s="71">
        <v>71.0</v>
      </c>
      <c r="J156" s="71">
        <v>17.0</v>
      </c>
      <c r="K156" s="73"/>
      <c r="L156" s="69" t="str">
        <f>vlookup(A156,'Raw Data - MAGIC Calma Mapping'!A:E,3,FALSE)</f>
        <v>#N/A</v>
      </c>
      <c r="M156" s="73"/>
    </row>
    <row r="157">
      <c r="A157" s="74" t="str">
        <f t="shared" si="1"/>
        <v>data 71 20</v>
      </c>
      <c r="B157" s="75" t="str">
        <f>vlookup(E157,'Raw Data - Processed Names'!B:D,2,FALSE)</f>
        <v>(('metal', 4),)</v>
      </c>
      <c r="C157" s="75" t="str">
        <f>vlookup(E157,'Raw Data - Processed Names'!B:D,3,FALSE)</f>
        <v>(('metal', 4), 'drawing')</v>
      </c>
      <c r="D157" s="76" t="s">
        <v>777</v>
      </c>
      <c r="E157" s="75" t="s">
        <v>138</v>
      </c>
      <c r="F157" s="75" t="s">
        <v>1003</v>
      </c>
      <c r="G157" s="77">
        <v>1022.0</v>
      </c>
      <c r="H157" s="76" t="s">
        <v>728</v>
      </c>
      <c r="I157" s="76">
        <v>71.0</v>
      </c>
      <c r="J157" s="76">
        <v>20.0</v>
      </c>
      <c r="K157" s="78"/>
      <c r="L157" s="74" t="str">
        <f>vlookup(A157,'Raw Data - MAGIC Calma Mapping'!A:E,3,FALSE)</f>
        <v>MET4</v>
      </c>
      <c r="M157" s="78"/>
    </row>
    <row r="158">
      <c r="A158" s="69" t="str">
        <f t="shared" si="1"/>
        <v>text 71 20</v>
      </c>
      <c r="B158" s="70" t="str">
        <f>vlookup(E158,'Raw Data - Processed Names'!B:D,2,FALSE)</f>
        <v>(('metal', 4), 'text')</v>
      </c>
      <c r="C158" s="70" t="str">
        <f>vlookup(E158,'Raw Data - Processed Names'!B:D,3,FALSE)</f>
        <v>(('metal', 4), 'drawing')</v>
      </c>
      <c r="D158" s="71" t="s">
        <v>777</v>
      </c>
      <c r="E158" s="70" t="s">
        <v>998</v>
      </c>
      <c r="F158" s="70" t="s">
        <v>1003</v>
      </c>
      <c r="G158" s="72">
        <v>1130.0</v>
      </c>
      <c r="H158" s="71" t="s">
        <v>472</v>
      </c>
      <c r="I158" s="71">
        <v>71.0</v>
      </c>
      <c r="J158" s="71">
        <v>20.0</v>
      </c>
      <c r="K158" s="73"/>
      <c r="L158" s="69" t="str">
        <f>vlookup(A158,'Raw Data - MAGIC Calma Mapping'!A:E,3,FALSE)</f>
        <v>#N/A</v>
      </c>
      <c r="M158" s="73"/>
    </row>
    <row r="159">
      <c r="A159" s="74" t="str">
        <f t="shared" si="1"/>
        <v>text 71 23</v>
      </c>
      <c r="B159" s="75" t="str">
        <f>vlookup(E159,'Raw Data - Processed Names'!B:D,2,FALSE)</f>
        <v>(('metal', 4), 'text')</v>
      </c>
      <c r="C159" s="75" t="str">
        <f>vlookup(E159,'Raw Data - Processed Names'!B:D,3,FALSE)</f>
        <v>(('metal', 4), 'drawing')</v>
      </c>
      <c r="D159" s="76" t="s">
        <v>777</v>
      </c>
      <c r="E159" s="75" t="s">
        <v>998</v>
      </c>
      <c r="F159" s="75" t="s">
        <v>1004</v>
      </c>
      <c r="G159" s="77">
        <v>1132.0</v>
      </c>
      <c r="H159" s="76" t="s">
        <v>472</v>
      </c>
      <c r="I159" s="76">
        <v>71.0</v>
      </c>
      <c r="J159" s="76">
        <v>23.0</v>
      </c>
      <c r="K159" s="78"/>
      <c r="L159" s="74" t="str">
        <f>vlookup(A159,'Raw Data - MAGIC Calma Mapping'!A:E,3,FALSE)</f>
        <v>#N/A</v>
      </c>
      <c r="M159" s="78"/>
    </row>
    <row r="160">
      <c r="A160" s="69" t="str">
        <f t="shared" si="1"/>
        <v>data 71 44</v>
      </c>
      <c r="B160" s="70" t="str">
        <f>vlookup(E160,'Raw Data - Processed Names'!B:D,2,FALSE)</f>
        <v>(('via', 4),)</v>
      </c>
      <c r="C160" s="70" t="str">
        <f>vlookup(E160,'Raw Data - Processed Names'!B:D,3,FALSE)</f>
        <v>(('via', 4), 'drawing')</v>
      </c>
      <c r="D160" s="71" t="s">
        <v>777</v>
      </c>
      <c r="E160" s="70" t="s">
        <v>141</v>
      </c>
      <c r="F160" s="70" t="s">
        <v>1005</v>
      </c>
      <c r="G160" s="72">
        <v>1023.0</v>
      </c>
      <c r="H160" s="71" t="s">
        <v>728</v>
      </c>
      <c r="I160" s="71">
        <v>71.0</v>
      </c>
      <c r="J160" s="71">
        <v>44.0</v>
      </c>
      <c r="K160" s="73"/>
      <c r="L160" s="69" t="str">
        <f>vlookup(A160,'Raw Data - MAGIC Calma Mapping'!A:E,3,FALSE)</f>
        <v>VIA4</v>
      </c>
      <c r="M160" s="73"/>
    </row>
    <row r="161">
      <c r="A161" s="74" t="str">
        <f t="shared" si="1"/>
        <v>data 71 60</v>
      </c>
      <c r="B161" s="75" t="str">
        <f>vlookup(E161,'Raw Data - Processed Names'!B:D,2,FALSE)</f>
        <v>(('via', 4), 'boundry')</v>
      </c>
      <c r="C161" s="75" t="str">
        <f>vlookup(E161,'Raw Data - Processed Names'!B:D,3,FALSE)</f>
        <v>(('via', 4), 'boundary')</v>
      </c>
      <c r="D161" s="76" t="s">
        <v>777</v>
      </c>
      <c r="E161" s="75" t="s">
        <v>1006</v>
      </c>
      <c r="F161" s="75" t="s">
        <v>1007</v>
      </c>
      <c r="G161" s="77">
        <v>1113.0</v>
      </c>
      <c r="H161" s="76" t="s">
        <v>728</v>
      </c>
      <c r="I161" s="76">
        <v>71.0</v>
      </c>
      <c r="J161" s="76">
        <v>60.0</v>
      </c>
      <c r="K161" s="78"/>
      <c r="L161" s="74" t="str">
        <f>vlookup(A161,'Raw Data - MAGIC Calma Mapping'!A:E,3,FALSE)</f>
        <v>#N/A</v>
      </c>
      <c r="M161" s="78"/>
    </row>
    <row r="162">
      <c r="A162" s="69" t="str">
        <f t="shared" si="1"/>
        <v>text 72 0</v>
      </c>
      <c r="B162" s="70" t="str">
        <f>vlookup(E162,'Raw Data - Processed Names'!B:D,2,FALSE)</f>
        <v>(('metal', 5), 'pin')</v>
      </c>
      <c r="C162" s="70" t="str">
        <f>vlookup(E162,'Raw Data - Processed Names'!B:D,3,FALSE)</f>
        <v>(('metal', 5), 'pin')</v>
      </c>
      <c r="D162" s="71" t="s">
        <v>777</v>
      </c>
      <c r="E162" s="70" t="s">
        <v>1008</v>
      </c>
      <c r="F162" s="70" t="s">
        <v>1009</v>
      </c>
      <c r="G162" s="79">
        <v>1160.0</v>
      </c>
      <c r="H162" s="71" t="s">
        <v>472</v>
      </c>
      <c r="I162" s="71">
        <v>72.0</v>
      </c>
      <c r="J162" s="71">
        <v>0.0</v>
      </c>
      <c r="K162" s="73"/>
      <c r="L162" s="69" t="str">
        <f>vlookup(A162,'Raw Data - MAGIC Calma Mapping'!A:E,3,FALSE)</f>
        <v>#N/A</v>
      </c>
      <c r="M162" s="73"/>
    </row>
    <row r="163">
      <c r="A163" s="74" t="str">
        <f t="shared" si="1"/>
        <v>data 72 5</v>
      </c>
      <c r="B163" s="75" t="str">
        <f>vlookup(E163,'Raw Data - Processed Names'!B:D,2,FALSE)</f>
        <v>(('metal', 5), 'label')</v>
      </c>
      <c r="C163" s="75" t="str">
        <f>vlookup(E163,'Raw Data - Processed Names'!B:D,3,FALSE)</f>
        <v>(('metal', 5), 'label')</v>
      </c>
      <c r="D163" s="76" t="s">
        <v>777</v>
      </c>
      <c r="E163" s="75" t="s">
        <v>1010</v>
      </c>
      <c r="F163" s="75" t="s">
        <v>1011</v>
      </c>
      <c r="G163" s="80">
        <v>1098.0</v>
      </c>
      <c r="H163" s="76" t="s">
        <v>728</v>
      </c>
      <c r="I163" s="76">
        <v>72.0</v>
      </c>
      <c r="J163" s="76">
        <v>5.0</v>
      </c>
      <c r="K163" s="78"/>
      <c r="L163" s="74" t="str">
        <f>vlookup(A163,'Raw Data - MAGIC Calma Mapping'!A:E,3,FALSE)</f>
        <v>MET5P</v>
      </c>
      <c r="M163" s="82" t="s">
        <v>933</v>
      </c>
    </row>
    <row r="164">
      <c r="A164" s="69" t="str">
        <f t="shared" si="1"/>
        <v>text 72 5</v>
      </c>
      <c r="B164" s="70" t="str">
        <f>vlookup(E164,'Raw Data - Processed Names'!B:D,2,FALSE)</f>
        <v>(('metal', 5), 'text')</v>
      </c>
      <c r="C164" s="70" t="str">
        <f>vlookup(E164,'Raw Data - Processed Names'!B:D,3,FALSE)</f>
        <v>(('metal', 5), 'drawing')</v>
      </c>
      <c r="D164" s="71" t="s">
        <v>777</v>
      </c>
      <c r="E164" s="70" t="s">
        <v>1012</v>
      </c>
      <c r="F164" s="70" t="s">
        <v>1011</v>
      </c>
      <c r="G164" s="72">
        <v>1135.0</v>
      </c>
      <c r="H164" s="71" t="s">
        <v>472</v>
      </c>
      <c r="I164" s="71">
        <v>72.0</v>
      </c>
      <c r="J164" s="71">
        <v>5.0</v>
      </c>
      <c r="K164" s="73"/>
      <c r="L164" s="69" t="str">
        <f>vlookup(A164,'Raw Data - MAGIC Calma Mapping'!A:E,3,FALSE)</f>
        <v>#N/A</v>
      </c>
      <c r="M164" s="73"/>
    </row>
    <row r="165">
      <c r="A165" s="74" t="str">
        <f t="shared" si="1"/>
        <v>data 72 10</v>
      </c>
      <c r="B165" s="75" t="str">
        <f>vlookup(E165,'Raw Data - Processed Names'!B:D,2,FALSE)</f>
        <v>(('metal', 5), 'blockage')</v>
      </c>
      <c r="C165" s="75" t="str">
        <f>vlookup(E165,'Raw Data - Processed Names'!B:D,3,FALSE)</f>
        <v>(('metal', 5), 'blockage')</v>
      </c>
      <c r="D165" s="76" t="s">
        <v>777</v>
      </c>
      <c r="E165" s="75" t="s">
        <v>1013</v>
      </c>
      <c r="F165" s="75" t="s">
        <v>1014</v>
      </c>
      <c r="G165" s="77">
        <v>1104.0</v>
      </c>
      <c r="H165" s="76" t="s">
        <v>728</v>
      </c>
      <c r="I165" s="76">
        <v>72.0</v>
      </c>
      <c r="J165" s="76">
        <v>10.0</v>
      </c>
      <c r="K165" s="78"/>
      <c r="L165" s="74" t="str">
        <f>vlookup(A165,'Raw Data - MAGIC Calma Mapping'!A:E,3,FALSE)</f>
        <v>#N/A</v>
      </c>
      <c r="M165" s="78"/>
    </row>
    <row r="166">
      <c r="A166" s="69" t="str">
        <f t="shared" si="1"/>
        <v>data 72 16</v>
      </c>
      <c r="B166" s="70" t="str">
        <f>vlookup(E166,'Raw Data - Processed Names'!B:D,2,FALSE)</f>
        <v>(('metal', 5), 'pin')</v>
      </c>
      <c r="C166" s="70" t="str">
        <f>vlookup(E166,'Raw Data - Processed Names'!B:D,3,FALSE)</f>
        <v>(('metal', 5), 'pin')</v>
      </c>
      <c r="D166" s="71" t="s">
        <v>777</v>
      </c>
      <c r="E166" s="70" t="s">
        <v>1015</v>
      </c>
      <c r="F166" s="70" t="s">
        <v>1009</v>
      </c>
      <c r="G166" s="80">
        <v>1152.0</v>
      </c>
      <c r="H166" s="71" t="s">
        <v>728</v>
      </c>
      <c r="I166" s="71">
        <v>72.0</v>
      </c>
      <c r="J166" s="71">
        <v>16.0</v>
      </c>
      <c r="K166" s="73"/>
      <c r="L166" s="69" t="str">
        <f>vlookup(A166,'Raw Data - MAGIC Calma Mapping'!A:E,3,FALSE)</f>
        <v>MET5T</v>
      </c>
      <c r="M166" s="70" t="s">
        <v>933</v>
      </c>
    </row>
    <row r="167">
      <c r="A167" s="74" t="str">
        <f t="shared" si="1"/>
        <v>text 72 16</v>
      </c>
      <c r="B167" s="75" t="str">
        <f>vlookup(E167,'Raw Data - Processed Names'!B:D,2,FALSE)</f>
        <v>(('metal', 5), 'text')</v>
      </c>
      <c r="C167" s="75" t="str">
        <f>vlookup(E167,'Raw Data - Processed Names'!B:D,3,FALSE)</f>
        <v>(('metal', 5), 'drawing')</v>
      </c>
      <c r="D167" s="76" t="s">
        <v>777</v>
      </c>
      <c r="E167" s="75" t="s">
        <v>1012</v>
      </c>
      <c r="F167" s="75" t="s">
        <v>1009</v>
      </c>
      <c r="G167" s="77">
        <v>1137.0</v>
      </c>
      <c r="H167" s="76" t="s">
        <v>472</v>
      </c>
      <c r="I167" s="76">
        <v>72.0</v>
      </c>
      <c r="J167" s="76">
        <v>16.0</v>
      </c>
      <c r="K167" s="78"/>
      <c r="L167" s="74" t="str">
        <f>vlookup(A167,'Raw Data - MAGIC Calma Mapping'!A:E,3,FALSE)</f>
        <v>#N/A</v>
      </c>
      <c r="M167" s="78"/>
    </row>
    <row r="168">
      <c r="A168" s="69" t="str">
        <f t="shared" si="1"/>
        <v>text 72 16</v>
      </c>
      <c r="B168" s="70" t="str">
        <f>vlookup(E168,'Raw Data - Processed Names'!B:D,2,FALSE)</f>
        <v>(('metal', 5), 'pin')</v>
      </c>
      <c r="C168" s="70" t="str">
        <f>vlookup(E168,'Raw Data - Processed Names'!B:D,3,FALSE)</f>
        <v>(('metal', 5), 'pin')</v>
      </c>
      <c r="D168" s="71" t="s">
        <v>777</v>
      </c>
      <c r="E168" s="70" t="s">
        <v>1008</v>
      </c>
      <c r="F168" s="70" t="s">
        <v>1009</v>
      </c>
      <c r="G168" s="72">
        <v>1160.0</v>
      </c>
      <c r="H168" s="71" t="s">
        <v>472</v>
      </c>
      <c r="I168" s="71">
        <v>72.0</v>
      </c>
      <c r="J168" s="71">
        <v>16.0</v>
      </c>
      <c r="K168" s="73"/>
      <c r="L168" s="69" t="str">
        <f>vlookup(A168,'Raw Data - MAGIC Calma Mapping'!A:E,3,FALSE)</f>
        <v>#N/A</v>
      </c>
      <c r="M168" s="73"/>
    </row>
    <row r="169">
      <c r="A169" s="74" t="str">
        <f t="shared" si="1"/>
        <v>data 72 20</v>
      </c>
      <c r="B169" s="75" t="str">
        <f>vlookup(E169,'Raw Data - Processed Names'!B:D,2,FALSE)</f>
        <v>(('metal', 5),)</v>
      </c>
      <c r="C169" s="75" t="str">
        <f>vlookup(E169,'Raw Data - Processed Names'!B:D,3,FALSE)</f>
        <v>(('metal', 5), 'drawing')</v>
      </c>
      <c r="D169" s="76" t="s">
        <v>777</v>
      </c>
      <c r="E169" s="75" t="s">
        <v>145</v>
      </c>
      <c r="F169" s="75" t="s">
        <v>1016</v>
      </c>
      <c r="G169" s="77">
        <v>1024.0</v>
      </c>
      <c r="H169" s="76" t="s">
        <v>728</v>
      </c>
      <c r="I169" s="76">
        <v>72.0</v>
      </c>
      <c r="J169" s="76">
        <v>20.0</v>
      </c>
      <c r="K169" s="78"/>
      <c r="L169" s="74" t="str">
        <f>vlookup(A169,'Raw Data - MAGIC Calma Mapping'!A:E,3,FALSE)</f>
        <v>MET5</v>
      </c>
      <c r="M169" s="78"/>
    </row>
    <row r="170">
      <c r="A170" s="69" t="str">
        <f t="shared" si="1"/>
        <v>text 72 20</v>
      </c>
      <c r="B170" s="70" t="str">
        <f>vlookup(E170,'Raw Data - Processed Names'!B:D,2,FALSE)</f>
        <v>(('metal', 5), 'text')</v>
      </c>
      <c r="C170" s="70" t="str">
        <f>vlookup(E170,'Raw Data - Processed Names'!B:D,3,FALSE)</f>
        <v>(('metal', 5), 'drawing')</v>
      </c>
      <c r="D170" s="71" t="s">
        <v>777</v>
      </c>
      <c r="E170" s="70" t="s">
        <v>1012</v>
      </c>
      <c r="F170" s="70" t="s">
        <v>1016</v>
      </c>
      <c r="G170" s="72">
        <v>1134.0</v>
      </c>
      <c r="H170" s="71" t="s">
        <v>472</v>
      </c>
      <c r="I170" s="71">
        <v>72.0</v>
      </c>
      <c r="J170" s="71">
        <v>20.0</v>
      </c>
      <c r="K170" s="73"/>
      <c r="L170" s="69" t="str">
        <f>vlookup(A170,'Raw Data - MAGIC Calma Mapping'!A:E,3,FALSE)</f>
        <v>#N/A</v>
      </c>
      <c r="M170" s="73"/>
    </row>
    <row r="171">
      <c r="A171" s="74" t="str">
        <f t="shared" si="1"/>
        <v>text 72 23</v>
      </c>
      <c r="B171" s="75" t="str">
        <f>vlookup(E171,'Raw Data - Processed Names'!B:D,2,FALSE)</f>
        <v>(('metal', 5), 'text')</v>
      </c>
      <c r="C171" s="75" t="str">
        <f>vlookup(E171,'Raw Data - Processed Names'!B:D,3,FALSE)</f>
        <v>(('metal', 5), 'drawing')</v>
      </c>
      <c r="D171" s="76" t="s">
        <v>777</v>
      </c>
      <c r="E171" s="75" t="s">
        <v>1012</v>
      </c>
      <c r="F171" s="75" t="s">
        <v>1017</v>
      </c>
      <c r="G171" s="77">
        <v>1136.0</v>
      </c>
      <c r="H171" s="76" t="s">
        <v>472</v>
      </c>
      <c r="I171" s="76">
        <v>72.0</v>
      </c>
      <c r="J171" s="76">
        <v>23.0</v>
      </c>
      <c r="K171" s="78"/>
      <c r="L171" s="74" t="str">
        <f>vlookup(A171,'Raw Data - MAGIC Calma Mapping'!A:E,3,FALSE)</f>
        <v>#N/A</v>
      </c>
      <c r="M171" s="78"/>
    </row>
    <row r="172">
      <c r="A172" s="69" t="str">
        <f t="shared" si="1"/>
        <v>data 74 20</v>
      </c>
      <c r="B172" s="70" t="str">
        <f>vlookup(E172,'Raw Data - Processed Names'!B:D,2,FALSE)</f>
        <v>#N/A</v>
      </c>
      <c r="C172" s="70" t="str">
        <f>vlookup(E172,'Raw Data - Processed Names'!B:D,3,FALSE)</f>
        <v>#N/A</v>
      </c>
      <c r="D172" s="71" t="s">
        <v>777</v>
      </c>
      <c r="E172" s="70" t="s">
        <v>152</v>
      </c>
      <c r="F172" s="70" t="s">
        <v>1018</v>
      </c>
      <c r="G172" s="72">
        <v>1035.0</v>
      </c>
      <c r="H172" s="71" t="s">
        <v>728</v>
      </c>
      <c r="I172" s="71">
        <v>74.0</v>
      </c>
      <c r="J172" s="71">
        <v>20.0</v>
      </c>
      <c r="K172" s="73"/>
      <c r="L172" s="69" t="str">
        <f>vlookup(A172,'Raw Data - MAGIC Calma Mapping'!A:E,3,FALSE)</f>
        <v>#N/A</v>
      </c>
      <c r="M172" s="73"/>
    </row>
    <row r="173">
      <c r="A173" s="74" t="str">
        <f t="shared" si="1"/>
        <v>data 74 21</v>
      </c>
      <c r="B173" s="75" t="str">
        <f>vlookup(E173,'Raw Data - Processed Names'!B:D,2,FALSE)</f>
        <v>('vhvi',)</v>
      </c>
      <c r="C173" s="75" t="str">
        <f>vlookup(E173,'Raw Data - Processed Names'!B:D,3,FALSE)</f>
        <v>('vhvi', 'drawing')</v>
      </c>
      <c r="D173" s="76" t="s">
        <v>777</v>
      </c>
      <c r="E173" s="75" t="s">
        <v>193</v>
      </c>
      <c r="F173" s="75" t="s">
        <v>1019</v>
      </c>
      <c r="G173" s="77">
        <v>1018.0</v>
      </c>
      <c r="H173" s="76" t="s">
        <v>728</v>
      </c>
      <c r="I173" s="76">
        <v>74.0</v>
      </c>
      <c r="J173" s="76">
        <v>21.0</v>
      </c>
      <c r="K173" s="78"/>
      <c r="L173" s="74" t="str">
        <f>vlookup(A173,'Raw Data - MAGIC Calma Mapping'!A:E,3,FALSE)</f>
        <v>VHVI</v>
      </c>
      <c r="M173" s="78"/>
    </row>
    <row r="174">
      <c r="A174" s="69" t="str">
        <f t="shared" si="1"/>
        <v>data 74 22</v>
      </c>
      <c r="B174" s="70" t="str">
        <f>vlookup(E174,'Raw Data - Processed Names'!B:D,2,FALSE)</f>
        <v>('uhvi',)</v>
      </c>
      <c r="C174" s="70" t="str">
        <f>vlookup(E174,'Raw Data - Processed Names'!B:D,3,FALSE)</f>
        <v>('uhvi', 'drawing')</v>
      </c>
      <c r="D174" s="71" t="s">
        <v>777</v>
      </c>
      <c r="E174" s="70" t="s">
        <v>195</v>
      </c>
      <c r="F174" s="70" t="s">
        <v>1020</v>
      </c>
      <c r="G174" s="72">
        <v>1305.0</v>
      </c>
      <c r="H174" s="71" t="s">
        <v>728</v>
      </c>
      <c r="I174" s="71">
        <v>74.0</v>
      </c>
      <c r="J174" s="71">
        <v>22.0</v>
      </c>
      <c r="K174" s="73"/>
      <c r="L174" s="69" t="str">
        <f>vlookup(A174,'Raw Data - MAGIC Calma Mapping'!A:E,3,FALSE)</f>
        <v>#N/A</v>
      </c>
      <c r="M174" s="73"/>
    </row>
    <row r="175">
      <c r="A175" s="74" t="str">
        <f t="shared" si="1"/>
        <v>data 75 20</v>
      </c>
      <c r="B175" s="75" t="str">
        <f>vlookup(E175,'Raw Data - Processed Names'!B:D,2,FALSE)</f>
        <v>('hvi',)</v>
      </c>
      <c r="C175" s="75" t="str">
        <f>vlookup(E175,'Raw Data - Processed Names'!B:D,3,FALSE)</f>
        <v>('hvi', 'drawing')</v>
      </c>
      <c r="D175" s="76" t="s">
        <v>777</v>
      </c>
      <c r="E175" s="75" t="s">
        <v>157</v>
      </c>
      <c r="F175" s="75" t="s">
        <v>1021</v>
      </c>
      <c r="G175" s="77">
        <v>1006.0</v>
      </c>
      <c r="H175" s="76" t="s">
        <v>728</v>
      </c>
      <c r="I175" s="76">
        <v>75.0</v>
      </c>
      <c r="J175" s="76">
        <v>20.0</v>
      </c>
      <c r="K175" s="78"/>
      <c r="L175" s="74" t="str">
        <f>vlookup(A175,'Raw Data - MAGIC Calma Mapping'!A:E,3,FALSE)</f>
        <v>THKOX</v>
      </c>
      <c r="M175" s="78"/>
    </row>
    <row r="176">
      <c r="A176" s="69" t="str">
        <f t="shared" si="1"/>
        <v>text 76 0</v>
      </c>
      <c r="B176" s="70" t="str">
        <f>vlookup(E176,'Raw Data - Processed Names'!B:D,2,FALSE)</f>
        <v>('padpt',)</v>
      </c>
      <c r="C176" s="70" t="str">
        <f>vlookup(E176,'Raw Data - Processed Names'!B:D,3,FALSE)</f>
        <v>('pad', 'pin')</v>
      </c>
      <c r="D176" s="71" t="s">
        <v>777</v>
      </c>
      <c r="E176" s="70" t="s">
        <v>1022</v>
      </c>
      <c r="F176" s="70" t="s">
        <v>1023</v>
      </c>
      <c r="G176" s="79">
        <v>1169.0</v>
      </c>
      <c r="H176" s="71" t="s">
        <v>472</v>
      </c>
      <c r="I176" s="71">
        <v>76.0</v>
      </c>
      <c r="J176" s="71">
        <v>0.0</v>
      </c>
      <c r="K176" s="73"/>
      <c r="L176" s="69" t="str">
        <f>vlookup(A176,'Raw Data - MAGIC Calma Mapping'!A:E,3,FALSE)</f>
        <v>#N/A</v>
      </c>
      <c r="M176" s="73"/>
    </row>
    <row r="177">
      <c r="A177" s="74" t="str">
        <f t="shared" si="1"/>
        <v>text 76 5</v>
      </c>
      <c r="B177" s="75" t="str">
        <f>vlookup(E177,'Raw Data - Processed Names'!B:D,2,FALSE)</f>
        <v>('pad', 'text')</v>
      </c>
      <c r="C177" s="75" t="str">
        <f>vlookup(E177,'Raw Data - Processed Names'!B:D,3,FALSE)</f>
        <v>('pad', 'label')</v>
      </c>
      <c r="D177" s="76" t="s">
        <v>777</v>
      </c>
      <c r="E177" s="75" t="s">
        <v>1024</v>
      </c>
      <c r="F177" s="75" t="s">
        <v>1025</v>
      </c>
      <c r="G177" s="77">
        <v>1089.0</v>
      </c>
      <c r="H177" s="76" t="s">
        <v>472</v>
      </c>
      <c r="I177" s="76">
        <v>76.0</v>
      </c>
      <c r="J177" s="76">
        <v>5.0</v>
      </c>
      <c r="K177" s="78"/>
      <c r="L177" s="74" t="str">
        <f>vlookup(A177,'Raw Data - MAGIC Calma Mapping'!A:E,3,FALSE)</f>
        <v>PADP</v>
      </c>
      <c r="M177" s="78"/>
    </row>
    <row r="178">
      <c r="A178" s="69" t="str">
        <f t="shared" si="1"/>
        <v>data 76 16</v>
      </c>
      <c r="B178" s="70" t="str">
        <f>vlookup(E178,'Raw Data - Processed Names'!B:D,2,FALSE)</f>
        <v>('pad', 'pin')</v>
      </c>
      <c r="C178" s="70" t="str">
        <f>vlookup(E178,'Raw Data - Processed Names'!B:D,3,FALSE)</f>
        <v>('pad', 'pin')</v>
      </c>
      <c r="D178" s="71" t="s">
        <v>777</v>
      </c>
      <c r="E178" s="70" t="s">
        <v>1026</v>
      </c>
      <c r="F178" s="70" t="s">
        <v>1023</v>
      </c>
      <c r="G178" s="80">
        <v>1168.0</v>
      </c>
      <c r="H178" s="71" t="s">
        <v>728</v>
      </c>
      <c r="I178" s="71">
        <v>76.0</v>
      </c>
      <c r="J178" s="71">
        <v>16.0</v>
      </c>
      <c r="K178" s="73"/>
      <c r="L178" s="69" t="str">
        <f>vlookup(A178,'Raw Data - MAGIC Calma Mapping'!A:E,3,FALSE)</f>
        <v>PADT</v>
      </c>
      <c r="M178" s="70" t="s">
        <v>933</v>
      </c>
    </row>
    <row r="179">
      <c r="A179" s="74" t="str">
        <f t="shared" si="1"/>
        <v>text 76 16</v>
      </c>
      <c r="B179" s="75" t="str">
        <f>vlookup(E179,'Raw Data - Processed Names'!B:D,2,FALSE)</f>
        <v>('padpt',)</v>
      </c>
      <c r="C179" s="75" t="str">
        <f>vlookup(E179,'Raw Data - Processed Names'!B:D,3,FALSE)</f>
        <v>('pad', 'pin')</v>
      </c>
      <c r="D179" s="76" t="s">
        <v>777</v>
      </c>
      <c r="E179" s="75" t="s">
        <v>1022</v>
      </c>
      <c r="F179" s="75" t="s">
        <v>1023</v>
      </c>
      <c r="G179" s="77">
        <v>1169.0</v>
      </c>
      <c r="H179" s="76" t="s">
        <v>472</v>
      </c>
      <c r="I179" s="76">
        <v>76.0</v>
      </c>
      <c r="J179" s="76">
        <v>16.0</v>
      </c>
      <c r="K179" s="78"/>
      <c r="L179" s="74" t="str">
        <f>vlookup(A179,'Raw Data - MAGIC Calma Mapping'!A:E,3,FALSE)</f>
        <v>#N/A</v>
      </c>
      <c r="M179" s="78"/>
    </row>
    <row r="180">
      <c r="A180" s="69" t="str">
        <f t="shared" si="1"/>
        <v>data 76 20</v>
      </c>
      <c r="B180" s="70" t="str">
        <f>vlookup(E180,'Raw Data - Processed Names'!B:D,2,FALSE)</f>
        <v>('pad',)</v>
      </c>
      <c r="C180" s="70" t="str">
        <f>vlookup(E180,'Raw Data - Processed Names'!B:D,3,FALSE)</f>
        <v>('pad', 'drawing')</v>
      </c>
      <c r="D180" s="71" t="s">
        <v>777</v>
      </c>
      <c r="E180" s="70" t="s">
        <v>148</v>
      </c>
      <c r="F180" s="70" t="s">
        <v>1027</v>
      </c>
      <c r="G180" s="72">
        <v>1026.0</v>
      </c>
      <c r="H180" s="71" t="s">
        <v>728</v>
      </c>
      <c r="I180" s="71">
        <v>76.0</v>
      </c>
      <c r="J180" s="71">
        <v>20.0</v>
      </c>
      <c r="K180" s="73"/>
      <c r="L180" s="69" t="str">
        <f>vlookup(A180,'Raw Data - MAGIC Calma Mapping'!A:E,3,FALSE)</f>
        <v>PAD</v>
      </c>
      <c r="M180" s="73"/>
    </row>
    <row r="181">
      <c r="A181" s="74" t="str">
        <f t="shared" si="1"/>
        <v>text 76 20</v>
      </c>
      <c r="B181" s="75" t="str">
        <f>vlookup(E181,'Raw Data - Processed Names'!B:D,2,FALSE)</f>
        <v>('padtt',)</v>
      </c>
      <c r="C181" s="75" t="str">
        <f>vlookup(E181,'Raw Data - Processed Names'!B:D,3,FALSE)</f>
        <v>('pad', 'drawing')</v>
      </c>
      <c r="D181" s="76" t="s">
        <v>777</v>
      </c>
      <c r="E181" s="75" t="s">
        <v>1028</v>
      </c>
      <c r="F181" s="75" t="s">
        <v>1027</v>
      </c>
      <c r="G181" s="77">
        <v>1167.0</v>
      </c>
      <c r="H181" s="76" t="s">
        <v>472</v>
      </c>
      <c r="I181" s="76">
        <v>76.0</v>
      </c>
      <c r="J181" s="76">
        <v>20.0</v>
      </c>
      <c r="K181" s="78"/>
      <c r="L181" s="74" t="str">
        <f>vlookup(A181,'Raw Data - MAGIC Calma Mapping'!A:E,3,FALSE)</f>
        <v>#N/A</v>
      </c>
      <c r="M181" s="78"/>
    </row>
    <row r="182">
      <c r="A182" s="69" t="str">
        <f t="shared" si="1"/>
        <v>data 76 44</v>
      </c>
      <c r="B182" s="70" t="str">
        <f>vlookup(E182,'Raw Data - Processed Names'!B:D,2,FALSE)</f>
        <v>('target',)</v>
      </c>
      <c r="C182" s="70" t="str">
        <f>vlookup(E182,'Raw Data - Processed Names'!B:D,3,FALSE)</f>
        <v>('target', 'drawing')</v>
      </c>
      <c r="D182" s="71" t="s">
        <v>777</v>
      </c>
      <c r="E182" s="70" t="s">
        <v>312</v>
      </c>
      <c r="F182" s="70" t="s">
        <v>1029</v>
      </c>
      <c r="G182" s="72">
        <v>1040.0</v>
      </c>
      <c r="H182" s="71" t="s">
        <v>728</v>
      </c>
      <c r="I182" s="71">
        <v>76.0</v>
      </c>
      <c r="J182" s="71">
        <v>44.0</v>
      </c>
      <c r="K182" s="73"/>
      <c r="L182" s="69" t="str">
        <f>vlookup(A182,'Raw Data - MAGIC Calma Mapping'!A:E,3,FALSE)</f>
        <v>#N/A</v>
      </c>
      <c r="M182" s="73"/>
    </row>
    <row r="183">
      <c r="A183" s="74" t="str">
        <f t="shared" si="1"/>
        <v>data 77 20</v>
      </c>
      <c r="B183" s="75" t="str">
        <f>vlookup(E183,'Raw Data - Processed Names'!B:D,2,FALSE)</f>
        <v>#N/A</v>
      </c>
      <c r="C183" s="75" t="str">
        <f>vlookup(E183,'Raw Data - Processed Names'!B:D,3,FALSE)</f>
        <v>#N/A</v>
      </c>
      <c r="D183" s="76" t="s">
        <v>777</v>
      </c>
      <c r="E183" s="75" t="s">
        <v>1030</v>
      </c>
      <c r="F183" s="75" t="s">
        <v>1031</v>
      </c>
      <c r="G183" s="77">
        <v>1033.0</v>
      </c>
      <c r="H183" s="76" t="s">
        <v>728</v>
      </c>
      <c r="I183" s="76">
        <v>77.0</v>
      </c>
      <c r="J183" s="76">
        <v>20.0</v>
      </c>
      <c r="K183" s="78"/>
      <c r="L183" s="74" t="str">
        <f>vlookup(A183,'Raw Data - MAGIC Calma Mapping'!A:E,3,FALSE)</f>
        <v>#N/A</v>
      </c>
      <c r="M183" s="78"/>
    </row>
    <row r="184">
      <c r="A184" s="69" t="str">
        <f t="shared" si="1"/>
        <v>data 78 44</v>
      </c>
      <c r="B184" s="70" t="str">
        <f>vlookup(E184,'Raw Data - Processed Names'!B:D,2,FALSE)</f>
        <v>('hvtp',)</v>
      </c>
      <c r="C184" s="70" t="str">
        <f>vlookup(E184,'Raw Data - Processed Names'!B:D,3,FALSE)</f>
        <v>('hvtp', 'drawing')</v>
      </c>
      <c r="D184" s="71" t="s">
        <v>777</v>
      </c>
      <c r="E184" s="70" t="s">
        <v>28</v>
      </c>
      <c r="F184" s="70" t="s">
        <v>1032</v>
      </c>
      <c r="G184" s="72">
        <v>1005.0</v>
      </c>
      <c r="H184" s="71" t="s">
        <v>728</v>
      </c>
      <c r="I184" s="71">
        <v>78.0</v>
      </c>
      <c r="J184" s="71">
        <v>44.0</v>
      </c>
      <c r="K184" s="73"/>
      <c r="L184" s="69" t="str">
        <f>vlookup(A184,'Raw Data - MAGIC Calma Mapping'!A:E,3,FALSE)</f>
        <v>HVTP</v>
      </c>
      <c r="M184" s="73"/>
    </row>
    <row r="185">
      <c r="A185" s="74" t="str">
        <f t="shared" si="1"/>
        <v>data 79 20</v>
      </c>
      <c r="B185" s="75" t="str">
        <f>vlookup(E185,'Raw Data - Processed Names'!B:D,2,FALSE)</f>
        <v>('urpm',)</v>
      </c>
      <c r="C185" s="75" t="str">
        <f>vlookup(E185,'Raw Data - Processed Names'!B:D,3,FALSE)</f>
        <v>('urpm', 'drawing')</v>
      </c>
      <c r="D185" s="76" t="s">
        <v>777</v>
      </c>
      <c r="E185" s="75" t="s">
        <v>251</v>
      </c>
      <c r="F185" s="75" t="s">
        <v>1033</v>
      </c>
      <c r="G185" s="77">
        <v>1300.0</v>
      </c>
      <c r="H185" s="76" t="s">
        <v>728</v>
      </c>
      <c r="I185" s="76">
        <v>79.0</v>
      </c>
      <c r="J185" s="76">
        <v>20.0</v>
      </c>
      <c r="K185" s="78"/>
      <c r="L185" s="74" t="str">
        <f>vlookup(A185,'Raw Data - MAGIC Calma Mapping'!A:E,3,FALSE)</f>
        <v>#N/A</v>
      </c>
      <c r="M185" s="78"/>
    </row>
    <row r="186">
      <c r="A186" s="69" t="str">
        <f t="shared" si="1"/>
        <v>data 80 20</v>
      </c>
      <c r="B186" s="70" t="str">
        <f>vlookup(E186,'Raw Data - Processed Names'!B:D,2,FALSE)</f>
        <v>('tunm',)</v>
      </c>
      <c r="C186" s="70" t="str">
        <f>vlookup(E186,'Raw Data - Processed Names'!B:D,3,FALSE)</f>
        <v>('tunm', 'drawing')</v>
      </c>
      <c r="D186" s="71" t="s">
        <v>777</v>
      </c>
      <c r="E186" s="70" t="s">
        <v>49</v>
      </c>
      <c r="F186" s="70" t="s">
        <v>1034</v>
      </c>
      <c r="G186" s="72">
        <v>1007.0</v>
      </c>
      <c r="H186" s="71" t="s">
        <v>728</v>
      </c>
      <c r="I186" s="71">
        <v>80.0</v>
      </c>
      <c r="J186" s="71">
        <v>20.0</v>
      </c>
      <c r="K186" s="73"/>
      <c r="L186" s="69" t="str">
        <f>vlookup(A186,'Raw Data - MAGIC Calma Mapping'!A:E,3,FALSE)</f>
        <v>TUNM</v>
      </c>
      <c r="M186" s="73"/>
    </row>
    <row r="187">
      <c r="A187" s="74" t="str">
        <f t="shared" si="1"/>
        <v>data 81 1</v>
      </c>
      <c r="B187" s="75" t="str">
        <f>vlookup(E187,'Raw Data - Processed Names'!B:D,2,FALSE)</f>
        <v>('seal', 'areaid')</v>
      </c>
      <c r="C187" s="75" t="str">
        <f>vlookup(E187,'Raw Data - Processed Names'!B:D,3,FALSE)</f>
        <v>('areaid', 'seal')</v>
      </c>
      <c r="D187" s="76" t="s">
        <v>777</v>
      </c>
      <c r="E187" s="75" t="s">
        <v>1035</v>
      </c>
      <c r="F187" s="75" t="s">
        <v>1036</v>
      </c>
      <c r="G187" s="77">
        <v>1064.0</v>
      </c>
      <c r="H187" s="76" t="s">
        <v>728</v>
      </c>
      <c r="I187" s="76">
        <v>81.0</v>
      </c>
      <c r="J187" s="76">
        <v>1.0</v>
      </c>
      <c r="K187" s="78"/>
      <c r="L187" s="74" t="str">
        <f>vlookup(A187,'Raw Data - MAGIC Calma Mapping'!A:E,3,FALSE)</f>
        <v>#N/A</v>
      </c>
      <c r="M187" s="78"/>
    </row>
    <row r="188">
      <c r="A188" s="69" t="str">
        <f t="shared" si="1"/>
        <v>data 81 2</v>
      </c>
      <c r="B188" s="70" t="str">
        <f>vlookup(E188,'Raw Data - Processed Names'!B:D,2,FALSE)</f>
        <v>('core', 'areaid')</v>
      </c>
      <c r="C188" s="70" t="str">
        <f>vlookup(E188,'Raw Data - Processed Names'!B:D,3,FALSE)</f>
        <v>('areaid', 'core')</v>
      </c>
      <c r="D188" s="71" t="s">
        <v>777</v>
      </c>
      <c r="E188" s="70" t="s">
        <v>1037</v>
      </c>
      <c r="F188" s="70" t="s">
        <v>1038</v>
      </c>
      <c r="G188" s="72">
        <v>1069.0</v>
      </c>
      <c r="H188" s="71" t="s">
        <v>728</v>
      </c>
      <c r="I188" s="71">
        <v>81.0</v>
      </c>
      <c r="J188" s="71">
        <v>2.0</v>
      </c>
      <c r="K188" s="73"/>
      <c r="L188" s="69" t="str">
        <f>vlookup(A188,'Raw Data - MAGIC Calma Mapping'!A:E,3,FALSE)</f>
        <v>#N/A</v>
      </c>
      <c r="M188" s="73"/>
    </row>
    <row r="189">
      <c r="A189" s="74" t="str">
        <f t="shared" si="1"/>
        <v>data 81 3</v>
      </c>
      <c r="B189" s="75" t="str">
        <f>vlookup(E189,'Raw Data - Processed Names'!B:D,2,FALSE)</f>
        <v>('frame', 'areaid')</v>
      </c>
      <c r="C189" s="75" t="str">
        <f>vlookup(E189,'Raw Data - Processed Names'!B:D,3,FALSE)</f>
        <v>('areaid', 'frame')</v>
      </c>
      <c r="D189" s="76" t="s">
        <v>777</v>
      </c>
      <c r="E189" s="75" t="s">
        <v>1039</v>
      </c>
      <c r="F189" s="75" t="s">
        <v>1040</v>
      </c>
      <c r="G189" s="77">
        <v>1065.0</v>
      </c>
      <c r="H189" s="76" t="s">
        <v>728</v>
      </c>
      <c r="I189" s="76">
        <v>81.0</v>
      </c>
      <c r="J189" s="76">
        <v>3.0</v>
      </c>
      <c r="K189" s="78"/>
      <c r="L189" s="74" t="str">
        <f>vlookup(A189,'Raw Data - MAGIC Calma Mapping'!A:E,3,FALSE)</f>
        <v>#N/A</v>
      </c>
      <c r="M189" s="78"/>
    </row>
    <row r="190">
      <c r="A190" s="69" t="str">
        <f t="shared" si="1"/>
        <v>data 81 4</v>
      </c>
      <c r="B190" s="70" t="str">
        <f>vlookup(E190,'Raw Data - Processed Names'!B:D,2,FALSE)</f>
        <v>('stdc', 'areaid')</v>
      </c>
      <c r="C190" s="70" t="str">
        <f>vlookup(E190,'Raw Data - Processed Names'!B:D,3,FALSE)</f>
        <v>('areaid', 'standardc')</v>
      </c>
      <c r="D190" s="71" t="s">
        <v>777</v>
      </c>
      <c r="E190" s="70" t="s">
        <v>1041</v>
      </c>
      <c r="F190" s="70" t="s">
        <v>1042</v>
      </c>
      <c r="G190" s="72">
        <v>1070.0</v>
      </c>
      <c r="H190" s="71" t="s">
        <v>728</v>
      </c>
      <c r="I190" s="71">
        <v>81.0</v>
      </c>
      <c r="J190" s="71">
        <v>4.0</v>
      </c>
      <c r="K190" s="73"/>
      <c r="L190" s="69" t="str">
        <f>vlookup(A190,'Raw Data - MAGIC Calma Mapping'!A:E,3,FALSE)</f>
        <v>BOUND</v>
      </c>
      <c r="M190" s="73"/>
    </row>
    <row r="191">
      <c r="A191" s="74" t="str">
        <f t="shared" si="1"/>
        <v>data 81 10</v>
      </c>
      <c r="B191" s="75" t="str">
        <f>vlookup(E191,'Raw Data - Processed Names'!B:D,2,FALSE)</f>
        <v>('module', 'cut', 'area')</v>
      </c>
      <c r="C191" s="75" t="str">
        <f>vlookup(E191,'Raw Data - Processed Names'!B:D,3,FALSE)</f>
        <v>('areaid', 'module', 'cut')</v>
      </c>
      <c r="D191" s="76" t="s">
        <v>777</v>
      </c>
      <c r="E191" s="75" t="s">
        <v>1043</v>
      </c>
      <c r="F191" s="75" t="s">
        <v>1044</v>
      </c>
      <c r="G191" s="77">
        <v>1062.0</v>
      </c>
      <c r="H191" s="76" t="s">
        <v>728</v>
      </c>
      <c r="I191" s="76">
        <v>81.0</v>
      </c>
      <c r="J191" s="76">
        <v>10.0</v>
      </c>
      <c r="K191" s="78"/>
      <c r="L191" s="74" t="str">
        <f>vlookup(A191,'Raw Data - MAGIC Calma Mapping'!A:E,3,FALSE)</f>
        <v>#N/A</v>
      </c>
      <c r="M191" s="78"/>
    </row>
    <row r="192">
      <c r="A192" s="69" t="str">
        <f t="shared" si="1"/>
        <v>data 81 11</v>
      </c>
      <c r="B192" s="70" t="str">
        <f>vlookup(E192,'Raw Data - Processed Names'!B:D,2,FALSE)</f>
        <v>('die', 'cut')</v>
      </c>
      <c r="C192" s="70" t="str">
        <f>vlookup(E192,'Raw Data - Processed Names'!B:D,3,FALSE)</f>
        <v>('areaid', 'die', 'cut')</v>
      </c>
      <c r="D192" s="71" t="s">
        <v>777</v>
      </c>
      <c r="E192" s="70" t="s">
        <v>1045</v>
      </c>
      <c r="F192" s="70" t="s">
        <v>1046</v>
      </c>
      <c r="G192" s="72">
        <v>1079.0</v>
      </c>
      <c r="H192" s="71" t="s">
        <v>728</v>
      </c>
      <c r="I192" s="71">
        <v>81.0</v>
      </c>
      <c r="J192" s="71">
        <v>11.0</v>
      </c>
      <c r="K192" s="73"/>
      <c r="L192" s="69" t="str">
        <f>vlookup(A192,'Raw Data - MAGIC Calma Mapping'!A:E,3,FALSE)</f>
        <v>#N/A</v>
      </c>
      <c r="M192" s="73"/>
    </row>
    <row r="193">
      <c r="A193" s="74" t="str">
        <f t="shared" si="1"/>
        <v>data 81 12</v>
      </c>
      <c r="B193" s="75" t="str">
        <f>vlookup(E193,'Raw Data - Processed Names'!B:D,2,FALSE)</f>
        <v>('frame', 'bndr')</v>
      </c>
      <c r="C193" s="75" t="str">
        <f>vlookup(E193,'Raw Data - Processed Names'!B:D,3,FALSE)</f>
        <v>('areaid', 'frame', 'rect')</v>
      </c>
      <c r="D193" s="76" t="s">
        <v>777</v>
      </c>
      <c r="E193" s="75" t="s">
        <v>1047</v>
      </c>
      <c r="F193" s="75" t="s">
        <v>1048</v>
      </c>
      <c r="G193" s="77">
        <v>1077.0</v>
      </c>
      <c r="H193" s="76" t="s">
        <v>728</v>
      </c>
      <c r="I193" s="76">
        <v>81.0</v>
      </c>
      <c r="J193" s="76">
        <v>12.0</v>
      </c>
      <c r="K193" s="78"/>
      <c r="L193" s="74" t="str">
        <f>vlookup(A193,'Raw Data - MAGIC Calma Mapping'!A:E,3,FALSE)</f>
        <v>#N/A</v>
      </c>
      <c r="M193" s="78"/>
    </row>
    <row r="194">
      <c r="A194" s="69" t="str">
        <f t="shared" si="1"/>
        <v>data 81 14</v>
      </c>
      <c r="B194" s="70" t="str">
        <f>vlookup(E194,'Raw Data - Processed Names'!B:D,2,FALSE)</f>
        <v>('ld', 'areaid')</v>
      </c>
      <c r="C194" s="70" t="str">
        <f>vlookup(E194,'Raw Data - Processed Names'!B:D,3,FALSE)</f>
        <v>('areaid', 'low', 'tap', 'density')</v>
      </c>
      <c r="D194" s="71" t="s">
        <v>777</v>
      </c>
      <c r="E194" s="70" t="s">
        <v>1049</v>
      </c>
      <c r="F194" s="70" t="s">
        <v>1050</v>
      </c>
      <c r="G194" s="72">
        <v>1072.0</v>
      </c>
      <c r="H194" s="71" t="s">
        <v>728</v>
      </c>
      <c r="I194" s="71">
        <v>81.0</v>
      </c>
      <c r="J194" s="71">
        <v>14.0</v>
      </c>
      <c r="K194" s="73"/>
      <c r="L194" s="69" t="str">
        <f>vlookup(A194,'Raw Data - MAGIC Calma Mapping'!A:E,3,FALSE)</f>
        <v>#N/A</v>
      </c>
      <c r="M194" s="73"/>
    </row>
    <row r="195">
      <c r="A195" s="74" t="str">
        <f t="shared" si="1"/>
        <v>data 81 17</v>
      </c>
      <c r="B195" s="75" t="str">
        <f>vlookup(E195,'Raw Data - Processed Names'!B:D,2,FALSE)</f>
        <v>('ij', 'areaid')</v>
      </c>
      <c r="C195" s="75" t="str">
        <f>vlookup(E195,'Raw Data - Processed Names'!B:D,3,FALSE)</f>
        <v>('areaid', 'injection')</v>
      </c>
      <c r="D195" s="76" t="s">
        <v>777</v>
      </c>
      <c r="E195" s="75" t="s">
        <v>1051</v>
      </c>
      <c r="F195" s="75" t="s">
        <v>1052</v>
      </c>
      <c r="G195" s="77">
        <v>1073.0</v>
      </c>
      <c r="H195" s="76" t="s">
        <v>728</v>
      </c>
      <c r="I195" s="76">
        <v>81.0</v>
      </c>
      <c r="J195" s="76">
        <v>17.0</v>
      </c>
      <c r="K195" s="78"/>
      <c r="L195" s="74" t="str">
        <f>vlookup(A195,'Raw Data - MAGIC Calma Mapping'!A:E,3,FALSE)</f>
        <v>#N/A</v>
      </c>
      <c r="M195" s="78"/>
    </row>
    <row r="196">
      <c r="A196" s="69" t="str">
        <f t="shared" si="1"/>
        <v>data 81 19</v>
      </c>
      <c r="B196" s="70" t="str">
        <f>vlookup(E196,'Raw Data - Processed Names'!B:D,2,FALSE)</f>
        <v>('esd', 'areaid')</v>
      </c>
      <c r="C196" s="70" t="str">
        <f>vlookup(E196,'Raw Data - Processed Names'!B:D,3,FALSE)</f>
        <v>('areaid', 'esd')</v>
      </c>
      <c r="D196" s="71" t="s">
        <v>777</v>
      </c>
      <c r="E196" s="70" t="s">
        <v>1053</v>
      </c>
      <c r="F196" s="70" t="s">
        <v>1054</v>
      </c>
      <c r="G196" s="72">
        <v>1066.0</v>
      </c>
      <c r="H196" s="71" t="s">
        <v>728</v>
      </c>
      <c r="I196" s="71">
        <v>81.0</v>
      </c>
      <c r="J196" s="71">
        <v>19.0</v>
      </c>
      <c r="K196" s="73"/>
      <c r="L196" s="69" t="str">
        <f>vlookup(A196,'Raw Data - MAGIC Calma Mapping'!A:E,3,FALSE)</f>
        <v>#N/A</v>
      </c>
      <c r="M196" s="73"/>
    </row>
    <row r="197">
      <c r="A197" s="74" t="str">
        <f t="shared" si="1"/>
        <v>data 81 20</v>
      </c>
      <c r="B197" s="75" t="str">
        <f>vlookup(E197,'Raw Data - Processed Names'!B:D,2,FALSE)</f>
        <v>('pad', 'center')</v>
      </c>
      <c r="C197" s="75" t="str">
        <f>vlookup(E197,'Raw Data - Processed Names'!B:D,3,FALSE)</f>
        <v>('pad', 'center', 'drawing')</v>
      </c>
      <c r="D197" s="76" t="s">
        <v>777</v>
      </c>
      <c r="E197" s="75" t="s">
        <v>309</v>
      </c>
      <c r="F197" s="75" t="s">
        <v>1055</v>
      </c>
      <c r="G197" s="77">
        <v>1082.0</v>
      </c>
      <c r="H197" s="76" t="s">
        <v>728</v>
      </c>
      <c r="I197" s="76">
        <v>81.0</v>
      </c>
      <c r="J197" s="76">
        <v>20.0</v>
      </c>
      <c r="K197" s="78"/>
      <c r="L197" s="74" t="str">
        <f>vlookup(A197,'Raw Data - MAGIC Calma Mapping'!A:E,3,FALSE)</f>
        <v>#N/A</v>
      </c>
      <c r="M197" s="78"/>
    </row>
    <row r="198">
      <c r="A198" s="69" t="str">
        <f t="shared" si="1"/>
        <v>data 81 23</v>
      </c>
      <c r="B198" s="70" t="str">
        <f>vlookup(E198,'Raw Data - Processed Names'!B:D,2,FALSE)</f>
        <v>('diode', 'areaid')</v>
      </c>
      <c r="C198" s="70" t="str">
        <f>vlookup(E198,'Raw Data - Processed Names'!B:D,3,FALSE)</f>
        <v>('areaid', 'diode')</v>
      </c>
      <c r="D198" s="71" t="s">
        <v>777</v>
      </c>
      <c r="E198" s="70" t="s">
        <v>1056</v>
      </c>
      <c r="F198" s="70" t="s">
        <v>1057</v>
      </c>
      <c r="G198" s="72">
        <v>1067.0</v>
      </c>
      <c r="H198" s="71" t="s">
        <v>728</v>
      </c>
      <c r="I198" s="71">
        <v>81.0</v>
      </c>
      <c r="J198" s="71">
        <v>23.0</v>
      </c>
      <c r="K198" s="73"/>
      <c r="L198" s="69" t="str">
        <f>vlookup(A198,'Raw Data - MAGIC Calma Mapping'!A:E,3,FALSE)</f>
        <v>DIODE</v>
      </c>
      <c r="M198" s="73"/>
    </row>
    <row r="199">
      <c r="A199" s="74" t="str">
        <f t="shared" si="1"/>
        <v>data 81 51</v>
      </c>
      <c r="B199" s="75" t="str">
        <f>vlookup(E199,'Raw Data - Processed Names'!B:D,2,FALSE)</f>
        <v>('ccorner',)</v>
      </c>
      <c r="C199" s="75" t="str">
        <f>vlookup(E199,'Raw Data - Processed Names'!B:D,3,FALSE)</f>
        <v>('areaid', 'crit', 'corner')</v>
      </c>
      <c r="D199" s="76" t="s">
        <v>777</v>
      </c>
      <c r="E199" s="75" t="s">
        <v>1058</v>
      </c>
      <c r="F199" s="75" t="s">
        <v>1059</v>
      </c>
      <c r="G199" s="77">
        <v>1162.0</v>
      </c>
      <c r="H199" s="76" t="s">
        <v>728</v>
      </c>
      <c r="I199" s="76">
        <v>81.0</v>
      </c>
      <c r="J199" s="76">
        <v>51.0</v>
      </c>
      <c r="K199" s="78"/>
      <c r="L199" s="74" t="str">
        <f>vlookup(A199,'Raw Data - MAGIC Calma Mapping'!A:E,3,FALSE)</f>
        <v>#N/A</v>
      </c>
      <c r="M199" s="78"/>
    </row>
    <row r="200">
      <c r="A200" s="69" t="str">
        <f t="shared" si="1"/>
        <v>data 81 52</v>
      </c>
      <c r="B200" s="70" t="str">
        <f>vlookup(E200,'Raw Data - Processed Names'!B:D,2,FALSE)</f>
        <v>('critside',)</v>
      </c>
      <c r="C200" s="70" t="str">
        <f>vlookup(E200,'Raw Data - Processed Names'!B:D,3,FALSE)</f>
        <v>('areaid', 'crit', 'sid')</v>
      </c>
      <c r="D200" s="71" t="s">
        <v>777</v>
      </c>
      <c r="E200" s="70" t="s">
        <v>1060</v>
      </c>
      <c r="F200" s="70" t="s">
        <v>1061</v>
      </c>
      <c r="G200" s="72">
        <v>1163.0</v>
      </c>
      <c r="H200" s="71" t="s">
        <v>728</v>
      </c>
      <c r="I200" s="71">
        <v>81.0</v>
      </c>
      <c r="J200" s="71">
        <v>52.0</v>
      </c>
      <c r="K200" s="73"/>
      <c r="L200" s="69" t="str">
        <f>vlookup(A200,'Raw Data - MAGIC Calma Mapping'!A:E,3,FALSE)</f>
        <v>#N/A</v>
      </c>
      <c r="M200" s="73"/>
    </row>
    <row r="201">
      <c r="A201" s="74" t="str">
        <f t="shared" si="1"/>
        <v>data 81 53</v>
      </c>
      <c r="B201" s="75" t="str">
        <f>vlookup(E201,'Raw Data - Processed Names'!B:D,2,FALSE)</f>
        <v>('local', 'substrate')</v>
      </c>
      <c r="C201" s="75" t="str">
        <f>vlookup(E201,'Raw Data - Processed Names'!B:D,3,FALSE)</f>
        <v>('areaid', 'substrate', 'cut')</v>
      </c>
      <c r="D201" s="76" t="s">
        <v>777</v>
      </c>
      <c r="E201" s="75" t="s">
        <v>1062</v>
      </c>
      <c r="F201" s="75" t="s">
        <v>1063</v>
      </c>
      <c r="G201" s="77">
        <v>1235.0</v>
      </c>
      <c r="H201" s="76" t="s">
        <v>728</v>
      </c>
      <c r="I201" s="76">
        <v>81.0</v>
      </c>
      <c r="J201" s="76">
        <v>53.0</v>
      </c>
      <c r="K201" s="78"/>
      <c r="L201" s="74" t="str">
        <f>vlookup(A201,'Raw Data - MAGIC Calma Mapping'!A:E,3,FALSE)</f>
        <v>#N/A</v>
      </c>
      <c r="M201" s="78"/>
    </row>
    <row r="202">
      <c r="A202" s="69" t="str">
        <f t="shared" si="1"/>
        <v>data 81 57</v>
      </c>
      <c r="B202" s="70" t="str">
        <f>vlookup(E202,'Raw Data - Processed Names'!B:D,2,FALSE)</f>
        <v>('en', 'areaid')</v>
      </c>
      <c r="C202" s="70" t="str">
        <f>vlookup(E202,'Raw Data - Processed Names'!B:D,3,FALSE)</f>
        <v>('areaid', 'extended', 'drain')</v>
      </c>
      <c r="D202" s="71" t="s">
        <v>777</v>
      </c>
      <c r="E202" s="70" t="s">
        <v>1064</v>
      </c>
      <c r="F202" s="70" t="s">
        <v>1065</v>
      </c>
      <c r="G202" s="72">
        <v>1071.0</v>
      </c>
      <c r="H202" s="71" t="s">
        <v>728</v>
      </c>
      <c r="I202" s="71">
        <v>81.0</v>
      </c>
      <c r="J202" s="71">
        <v>57.0</v>
      </c>
      <c r="K202" s="73"/>
      <c r="L202" s="69" t="str">
        <f>vlookup(A202,'Raw Data - MAGIC Calma Mapping'!A:E,3,FALSE)</f>
        <v>#N/A</v>
      </c>
      <c r="M202" s="73"/>
    </row>
    <row r="203">
      <c r="A203" s="74" t="str">
        <f t="shared" si="1"/>
        <v>data 81 58</v>
      </c>
      <c r="B203" s="75" t="str">
        <f>vlookup(E203,'Raw Data - Processed Names'!B:D,2,FALSE)</f>
        <v>(('extdrain', 20),)</v>
      </c>
      <c r="C203" s="75" t="str">
        <f>vlookup(E203,'Raw Data - Processed Names'!B:D,3,FALSE)</f>
        <v>(('extd', 20), 'v', 'drawing')</v>
      </c>
      <c r="D203" s="76" t="s">
        <v>777</v>
      </c>
      <c r="E203" s="75" t="s">
        <v>1066</v>
      </c>
      <c r="F203" s="75" t="s">
        <v>1067</v>
      </c>
      <c r="G203" s="77">
        <v>1301.0</v>
      </c>
      <c r="H203" s="76" t="s">
        <v>728</v>
      </c>
      <c r="I203" s="76">
        <v>81.0</v>
      </c>
      <c r="J203" s="76">
        <v>58.0</v>
      </c>
      <c r="K203" s="78"/>
      <c r="L203" s="74" t="str">
        <f>vlookup(A203,'Raw Data - MAGIC Calma Mapping'!A:E,3,FALSE)</f>
        <v>#N/A</v>
      </c>
      <c r="M203" s="78"/>
    </row>
    <row r="204">
      <c r="A204" s="69" t="str">
        <f t="shared" si="1"/>
        <v>data 81 60</v>
      </c>
      <c r="B204" s="70" t="str">
        <f>vlookup(E204,'Raw Data - Processed Names'!B:D,2,FALSE)</f>
        <v>('lv', 'areaid')</v>
      </c>
      <c r="C204" s="70" t="str">
        <f>vlookup(E204,'Raw Data - Processed Names'!B:D,3,FALSE)</f>
        <v>('areaid', 'lv', 'native')</v>
      </c>
      <c r="D204" s="71" t="s">
        <v>777</v>
      </c>
      <c r="E204" s="70" t="s">
        <v>1068</v>
      </c>
      <c r="F204" s="70" t="s">
        <v>1069</v>
      </c>
      <c r="G204" s="72">
        <v>1076.0</v>
      </c>
      <c r="H204" s="71" t="s">
        <v>728</v>
      </c>
      <c r="I204" s="71">
        <v>81.0</v>
      </c>
      <c r="J204" s="71">
        <v>60.0</v>
      </c>
      <c r="K204" s="73"/>
      <c r="L204" s="69" t="str">
        <f>vlookup(A204,'Raw Data - MAGIC Calma Mapping'!A:E,3,FALSE)</f>
        <v>#N/A</v>
      </c>
      <c r="M204" s="73"/>
    </row>
    <row r="205">
      <c r="A205" s="74" t="str">
        <f t="shared" si="1"/>
        <v>data 81 63</v>
      </c>
      <c r="B205" s="75" t="str">
        <f>vlookup(E205,'Raw Data - Processed Names'!B:D,2,FALSE)</f>
        <v>('hvn', 'areaid')</v>
      </c>
      <c r="C205" s="75" t="str">
        <f>vlookup(E205,'Raw Data - Processed Names'!B:D,3,FALSE)</f>
        <v>('areaid', 'hvnwell')</v>
      </c>
      <c r="D205" s="76" t="s">
        <v>777</v>
      </c>
      <c r="E205" s="75" t="s">
        <v>1070</v>
      </c>
      <c r="F205" s="75" t="s">
        <v>1071</v>
      </c>
      <c r="G205" s="77">
        <v>1078.0</v>
      </c>
      <c r="H205" s="76" t="s">
        <v>728</v>
      </c>
      <c r="I205" s="76">
        <v>81.0</v>
      </c>
      <c r="J205" s="76">
        <v>63.0</v>
      </c>
      <c r="K205" s="78"/>
      <c r="L205" s="74" t="str">
        <f>vlookup(A205,'Raw Data - MAGIC Calma Mapping'!A:E,3,FALSE)</f>
        <v>#N/A</v>
      </c>
      <c r="M205" s="78"/>
    </row>
    <row r="206">
      <c r="A206" s="69" t="str">
        <f t="shared" si="1"/>
        <v>data 81 79</v>
      </c>
      <c r="B206" s="70" t="str">
        <f>vlookup(E206,'Raw Data - Processed Names'!B:D,2,FALSE)</f>
        <v>('analog', 'areaid')</v>
      </c>
      <c r="C206" s="70" t="str">
        <f>vlookup(E206,'Raw Data - Processed Names'!B:D,3,FALSE)</f>
        <v>('areaid', 'analog')</v>
      </c>
      <c r="D206" s="71" t="s">
        <v>777</v>
      </c>
      <c r="E206" s="70" t="s">
        <v>1072</v>
      </c>
      <c r="F206" s="70" t="s">
        <v>1073</v>
      </c>
      <c r="G206" s="72">
        <v>1081.0</v>
      </c>
      <c r="H206" s="71" t="s">
        <v>728</v>
      </c>
      <c r="I206" s="71">
        <v>81.0</v>
      </c>
      <c r="J206" s="71">
        <v>79.0</v>
      </c>
      <c r="K206" s="73"/>
      <c r="L206" s="69" t="str">
        <f>vlookup(A206,'Raw Data - MAGIC Calma Mapping'!A:E,3,FALSE)</f>
        <v>#N/A</v>
      </c>
      <c r="M206" s="73"/>
    </row>
    <row r="207">
      <c r="A207" s="74" t="str">
        <f t="shared" si="1"/>
        <v>data 81 81</v>
      </c>
      <c r="B207" s="75" t="str">
        <f>vlookup(E207,'Raw Data - Processed Names'!B:D,2,FALSE)</f>
        <v>('photo', 'areaid')</v>
      </c>
      <c r="C207" s="75" t="str">
        <f>vlookup(E207,'Raw Data - Processed Names'!B:D,3,FALSE)</f>
        <v>('areaid', 'photo')</v>
      </c>
      <c r="D207" s="76" t="s">
        <v>777</v>
      </c>
      <c r="E207" s="75" t="s">
        <v>1074</v>
      </c>
      <c r="F207" s="75" t="s">
        <v>1075</v>
      </c>
      <c r="G207" s="77">
        <v>1080.0</v>
      </c>
      <c r="H207" s="76" t="s">
        <v>728</v>
      </c>
      <c r="I207" s="76">
        <v>81.0</v>
      </c>
      <c r="J207" s="76">
        <v>81.0</v>
      </c>
      <c r="K207" s="78"/>
      <c r="L207" s="74" t="str">
        <f>vlookup(A207,'Raw Data - MAGIC Calma Mapping'!A:E,3,FALSE)</f>
        <v>#N/A</v>
      </c>
      <c r="M207" s="78"/>
    </row>
    <row r="208">
      <c r="A208" s="69" t="str">
        <f t="shared" si="1"/>
        <v>data 81 101</v>
      </c>
      <c r="B208" s="70" t="str">
        <f>vlookup(E208,'Raw Data - Processed Names'!B:D,2,FALSE)</f>
        <v>('etest', 'areaid')</v>
      </c>
      <c r="C208" s="70" t="str">
        <f>vlookup(E208,'Raw Data - Processed Names'!B:D,3,FALSE)</f>
        <v>('areaid', 'etest')</v>
      </c>
      <c r="D208" s="71" t="s">
        <v>777</v>
      </c>
      <c r="E208" s="70" t="s">
        <v>1076</v>
      </c>
      <c r="F208" s="70" t="s">
        <v>1077</v>
      </c>
      <c r="G208" s="72">
        <v>1063.0</v>
      </c>
      <c r="H208" s="71" t="s">
        <v>728</v>
      </c>
      <c r="I208" s="71">
        <v>81.0</v>
      </c>
      <c r="J208" s="71">
        <v>101.0</v>
      </c>
      <c r="K208" s="73"/>
      <c r="L208" s="69" t="str">
        <f>vlookup(A208,'Raw Data - MAGIC Calma Mapping'!A:E,3,FALSE)</f>
        <v>#N/A</v>
      </c>
      <c r="M208" s="73"/>
    </row>
    <row r="209">
      <c r="A209" s="74" t="str">
        <f t="shared" si="1"/>
        <v>data 81 108</v>
      </c>
      <c r="B209" s="75" t="str">
        <f>vlookup(E209,'Raw Data - Processed Names'!B:D,2,FALSE)</f>
        <v>('lowvt', 'areaid')</v>
      </c>
      <c r="C209" s="75" t="str">
        <f>vlookup(E209,'Raw Data - Processed Names'!B:D,3,FALSE)</f>
        <v>('areaid', 'low', 'vt', 'drawing')</v>
      </c>
      <c r="D209" s="76" t="s">
        <v>777</v>
      </c>
      <c r="E209" s="75" t="s">
        <v>1078</v>
      </c>
      <c r="F209" s="75" t="s">
        <v>1079</v>
      </c>
      <c r="G209" s="77">
        <v>1304.0</v>
      </c>
      <c r="H209" s="76" t="s">
        <v>728</v>
      </c>
      <c r="I209" s="76">
        <v>81.0</v>
      </c>
      <c r="J209" s="76">
        <v>108.0</v>
      </c>
      <c r="K209" s="78"/>
      <c r="L209" s="74" t="str">
        <f>vlookup(A209,'Raw Data - MAGIC Calma Mapping'!A:E,3,FALSE)</f>
        <v>#N/A</v>
      </c>
      <c r="M209" s="78"/>
    </row>
    <row r="210">
      <c r="A210" s="69" t="str">
        <f t="shared" si="1"/>
        <v>data 81 125</v>
      </c>
      <c r="B210" s="70" t="str">
        <f>vlookup(E210,'Raw Data - Processed Names'!B:D,2,FALSE)</f>
        <v>('rfdiode', 'areaid')</v>
      </c>
      <c r="C210" s="70" t="str">
        <f>vlookup(E210,'Raw Data - Processed Names'!B:D,3,FALSE)</f>
        <v>('areaid', 'rf', 'diode')</v>
      </c>
      <c r="D210" s="71" t="s">
        <v>777</v>
      </c>
      <c r="E210" s="70" t="s">
        <v>1080</v>
      </c>
      <c r="F210" s="70" t="s">
        <v>1081</v>
      </c>
      <c r="G210" s="72">
        <v>1068.0</v>
      </c>
      <c r="H210" s="71" t="s">
        <v>728</v>
      </c>
      <c r="I210" s="71">
        <v>81.0</v>
      </c>
      <c r="J210" s="71">
        <v>125.0</v>
      </c>
      <c r="K210" s="73"/>
      <c r="L210" s="69" t="str">
        <f>vlookup(A210,'Raw Data - MAGIC Calma Mapping'!A:E,3,FALSE)</f>
        <v>#N/A</v>
      </c>
      <c r="M210" s="73"/>
    </row>
    <row r="211">
      <c r="A211" s="74" t="str">
        <f t="shared" si="1"/>
        <v>data 82 24</v>
      </c>
      <c r="B211" s="75" t="str">
        <f>vlookup(E211,'Raw Data - Processed Names'!B:D,2,FALSE)</f>
        <v>('inductor',)</v>
      </c>
      <c r="C211" s="75" t="str">
        <f>vlookup(E211,'Raw Data - Processed Names'!B:D,3,FALSE)</f>
        <v>('inductor', 'drawing')</v>
      </c>
      <c r="D211" s="76" t="s">
        <v>777</v>
      </c>
      <c r="E211" s="75" t="s">
        <v>295</v>
      </c>
      <c r="F211" s="75" t="s">
        <v>1082</v>
      </c>
      <c r="G211" s="77">
        <v>1034.0</v>
      </c>
      <c r="H211" s="76" t="s">
        <v>728</v>
      </c>
      <c r="I211" s="76">
        <v>82.0</v>
      </c>
      <c r="J211" s="76">
        <v>24.0</v>
      </c>
      <c r="K211" s="78"/>
      <c r="L211" s="74" t="str">
        <f>vlookup(A211,'Raw Data - MAGIC Calma Mapping'!A:E,3,FALSE)</f>
        <v>IND</v>
      </c>
      <c r="M211" s="78"/>
    </row>
    <row r="212">
      <c r="A212" s="69" t="str">
        <f t="shared" si="1"/>
        <v>data 82 44</v>
      </c>
      <c r="B212" s="70" t="str">
        <f>vlookup(E212,'Raw Data - Processed Names'!B:D,2,FALSE)</f>
        <v>('pnp',)</v>
      </c>
      <c r="C212" s="70" t="str">
        <f>vlookup(E212,'Raw Data - Processed Names'!B:D,3,FALSE)</f>
        <v>('pnp', 'drawing')</v>
      </c>
      <c r="D212" s="71" t="s">
        <v>777</v>
      </c>
      <c r="E212" s="70" t="s">
        <v>301</v>
      </c>
      <c r="F212" s="70" t="s">
        <v>1083</v>
      </c>
      <c r="G212" s="72">
        <v>1030.0</v>
      </c>
      <c r="H212" s="71" t="s">
        <v>728</v>
      </c>
      <c r="I212" s="71">
        <v>82.0</v>
      </c>
      <c r="J212" s="71">
        <v>44.0</v>
      </c>
      <c r="K212" s="73"/>
      <c r="L212" s="69" t="str">
        <f>vlookup(A212,'Raw Data - MAGIC Calma Mapping'!A:E,3,FALSE)</f>
        <v>PNP</v>
      </c>
      <c r="M212" s="73"/>
    </row>
    <row r="213">
      <c r="A213" s="74" t="str">
        <f t="shared" si="1"/>
        <v>data 82 64</v>
      </c>
      <c r="B213" s="75" t="str">
        <f>vlookup(E213,'Raw Data - Processed Names'!B:D,2,FALSE)</f>
        <v>('capacitor',)</v>
      </c>
      <c r="C213" s="75" t="str">
        <f>vlookup(E213,'Raw Data - Processed Names'!B:D,3,FALSE)</f>
        <v>('capacitor', 'drawing')</v>
      </c>
      <c r="D213" s="76" t="s">
        <v>777</v>
      </c>
      <c r="E213" s="75" t="s">
        <v>298</v>
      </c>
      <c r="F213" s="75" t="s">
        <v>1084</v>
      </c>
      <c r="G213" s="77">
        <v>1031.0</v>
      </c>
      <c r="H213" s="76" t="s">
        <v>728</v>
      </c>
      <c r="I213" s="76">
        <v>82.0</v>
      </c>
      <c r="J213" s="76">
        <v>64.0</v>
      </c>
      <c r="K213" s="78"/>
      <c r="L213" s="74" t="str">
        <f>vlookup(A213,'Raw Data - MAGIC Calma Mapping'!A:E,3,FALSE)</f>
        <v>CAP</v>
      </c>
      <c r="M213" s="78"/>
    </row>
    <row r="214">
      <c r="A214" s="69" t="str">
        <f t="shared" si="1"/>
        <v>text 83 44</v>
      </c>
      <c r="B214" s="70" t="str">
        <f>vlookup(E214,'Raw Data - Processed Names'!B:D,2,FALSE)</f>
        <v>('textlabel',)</v>
      </c>
      <c r="C214" s="70" t="str">
        <f>vlookup(E214,'Raw Data - Processed Names'!B:D,3,FALSE)</f>
        <v>('text', 'drawing')</v>
      </c>
      <c r="D214" s="71" t="s">
        <v>777</v>
      </c>
      <c r="E214" s="70" t="s">
        <v>1085</v>
      </c>
      <c r="F214" s="70" t="s">
        <v>1086</v>
      </c>
      <c r="G214" s="72">
        <v>1161.0</v>
      </c>
      <c r="H214" s="71" t="s">
        <v>472</v>
      </c>
      <c r="I214" s="71">
        <v>83.0</v>
      </c>
      <c r="J214" s="71">
        <v>44.0</v>
      </c>
      <c r="K214" s="73"/>
      <c r="L214" s="69" t="str">
        <f>vlookup(A214,'Raw Data - MAGIC Calma Mapping'!A:E,3,FALSE)</f>
        <v>TEXT</v>
      </c>
      <c r="M214" s="73"/>
    </row>
    <row r="215">
      <c r="A215" s="74" t="str">
        <f t="shared" si="1"/>
        <v>data 84 44</v>
      </c>
      <c r="B215" s="75" t="str">
        <f>vlookup(E215,'Raw Data - Processed Names'!B:D,2,FALSE)</f>
        <v>('prune',)</v>
      </c>
      <c r="C215" s="75" t="str">
        <f>vlookup(E215,'Raw Data - Processed Names'!B:D,3,FALSE)</f>
        <v>('prune', 'drawing')</v>
      </c>
      <c r="D215" s="76" t="s">
        <v>777</v>
      </c>
      <c r="E215" s="75" t="s">
        <v>1087</v>
      </c>
      <c r="F215" s="75" t="s">
        <v>1088</v>
      </c>
      <c r="G215" s="77">
        <v>1164.0</v>
      </c>
      <c r="H215" s="76" t="s">
        <v>728</v>
      </c>
      <c r="I215" s="76">
        <v>84.0</v>
      </c>
      <c r="J215" s="76">
        <v>44.0</v>
      </c>
      <c r="K215" s="78"/>
      <c r="L215" s="74" t="str">
        <f>vlookup(A215,'Raw Data - MAGIC Calma Mapping'!A:E,3,FALSE)</f>
        <v>#N/A</v>
      </c>
      <c r="M215" s="78"/>
    </row>
    <row r="216">
      <c r="A216" s="69" t="str">
        <f t="shared" si="1"/>
        <v>data 85 44</v>
      </c>
      <c r="B216" s="70" t="str">
        <f>vlookup(E216,'Raw Data - Processed Names'!B:D,2,FALSE)</f>
        <v>('pmm',)</v>
      </c>
      <c r="C216" s="70" t="str">
        <f>vlookup(E216,'Raw Data - Processed Names'!B:D,3,FALSE)</f>
        <v>('pmm', 'drawing')</v>
      </c>
      <c r="D216" s="71" t="s">
        <v>777</v>
      </c>
      <c r="E216" s="70" t="s">
        <v>1089</v>
      </c>
      <c r="F216" s="70" t="s">
        <v>1090</v>
      </c>
      <c r="G216" s="72">
        <v>1029.0</v>
      </c>
      <c r="H216" s="71" t="s">
        <v>728</v>
      </c>
      <c r="I216" s="71">
        <v>85.0</v>
      </c>
      <c r="J216" s="71">
        <v>44.0</v>
      </c>
      <c r="K216" s="73"/>
      <c r="L216" s="69" t="str">
        <f>vlookup(A216,'Raw Data - MAGIC Calma Mapping'!A:E,3,FALSE)</f>
        <v>PMM</v>
      </c>
      <c r="M216" s="73"/>
    </row>
    <row r="217">
      <c r="A217" s="74" t="str">
        <f t="shared" si="1"/>
        <v>data 86 20</v>
      </c>
      <c r="B217" s="75" t="str">
        <f>vlookup(E217,'Raw Data - Processed Names'!B:D,2,FALSE)</f>
        <v>('rpm',)</v>
      </c>
      <c r="C217" s="75" t="str">
        <f>vlookup(E217,'Raw Data - Processed Names'!B:D,3,FALSE)</f>
        <v>('rpm', 'drawing')</v>
      </c>
      <c r="D217" s="76" t="s">
        <v>777</v>
      </c>
      <c r="E217" s="75" t="s">
        <v>56</v>
      </c>
      <c r="F217" s="75" t="s">
        <v>1091</v>
      </c>
      <c r="G217" s="77">
        <v>1036.0</v>
      </c>
      <c r="H217" s="76" t="s">
        <v>728</v>
      </c>
      <c r="I217" s="76">
        <v>86.0</v>
      </c>
      <c r="J217" s="76">
        <v>20.0</v>
      </c>
      <c r="K217" s="78"/>
      <c r="L217" s="74" t="str">
        <f>vlookup(A217,'Raw Data - MAGIC Calma Mapping'!A:E,3,FALSE)</f>
        <v>RPM</v>
      </c>
      <c r="M217" s="78"/>
    </row>
    <row r="218">
      <c r="A218" s="69" t="str">
        <f t="shared" si="1"/>
        <v>data 87 44</v>
      </c>
      <c r="B218" s="70" t="str">
        <f>vlookup(E218,'Raw Data - Processed Names'!B:D,2,FALSE)</f>
        <v>('conom',)</v>
      </c>
      <c r="C218" s="70" t="str">
        <f>vlookup(E218,'Raw Data - Processed Names'!B:D,3,FALSE)</f>
        <v>('conom', 'drawing')</v>
      </c>
      <c r="D218" s="71" t="s">
        <v>777</v>
      </c>
      <c r="E218" s="70" t="s">
        <v>604</v>
      </c>
      <c r="F218" s="70" t="s">
        <v>1092</v>
      </c>
      <c r="G218" s="72">
        <v>1044.0</v>
      </c>
      <c r="H218" s="71" t="s">
        <v>728</v>
      </c>
      <c r="I218" s="71">
        <v>87.0</v>
      </c>
      <c r="J218" s="71">
        <v>44.0</v>
      </c>
      <c r="K218" s="73"/>
      <c r="L218" s="69" t="str">
        <f>vlookup(A218,'Raw Data - MAGIC Calma Mapping'!A:E,3,FALSE)</f>
        <v>#N/A</v>
      </c>
      <c r="M218" s="73"/>
    </row>
    <row r="219">
      <c r="A219" s="74" t="str">
        <f t="shared" si="1"/>
        <v>data 88 0</v>
      </c>
      <c r="B219" s="75" t="str">
        <f>vlookup(E219,'Raw Data - Processed Names'!B:D,2,FALSE)</f>
        <v>('onom', 'mask')</v>
      </c>
      <c r="C219" s="75" t="str">
        <f>vlookup(E219,'Raw Data - Processed Names'!B:D,3,FALSE)</f>
        <v>('conom', 'mask')</v>
      </c>
      <c r="D219" s="76" t="s">
        <v>777</v>
      </c>
      <c r="E219" s="75" t="s">
        <v>1093</v>
      </c>
      <c r="F219" s="75" t="s">
        <v>1094</v>
      </c>
      <c r="G219" s="77">
        <v>1214.0</v>
      </c>
      <c r="H219" s="76" t="s">
        <v>728</v>
      </c>
      <c r="I219" s="76">
        <v>88.0</v>
      </c>
      <c r="J219" s="76">
        <v>0.0</v>
      </c>
      <c r="K219" s="78"/>
      <c r="L219" s="74" t="str">
        <f>vlookup(A219,'Raw Data - MAGIC Calma Mapping'!A:E,3,FALSE)</f>
        <v>#N/A</v>
      </c>
      <c r="M219" s="78"/>
    </row>
    <row r="220">
      <c r="A220" s="69" t="str">
        <f t="shared" si="1"/>
        <v>data 88 44</v>
      </c>
      <c r="B220" s="70" t="str">
        <f>vlookup(E220,'Raw Data - Processed Names'!B:D,2,FALSE)</f>
        <v>('chvtpm',)</v>
      </c>
      <c r="C220" s="70" t="str">
        <f>vlookup(E220,'Raw Data - Processed Names'!B:D,3,FALSE)</f>
        <v>('chvtpm', 'drawing')</v>
      </c>
      <c r="D220" s="71" t="s">
        <v>777</v>
      </c>
      <c r="E220" s="70" t="s">
        <v>613</v>
      </c>
      <c r="F220" s="70" t="s">
        <v>1095</v>
      </c>
      <c r="G220" s="72">
        <v>1043.0</v>
      </c>
      <c r="H220" s="71" t="s">
        <v>728</v>
      </c>
      <c r="I220" s="71">
        <v>88.0</v>
      </c>
      <c r="J220" s="71">
        <v>44.0</v>
      </c>
      <c r="K220" s="73"/>
      <c r="L220" s="69" t="str">
        <f>vlookup(A220,'Raw Data - MAGIC Calma Mapping'!A:E,3,FALSE)</f>
        <v>#N/A</v>
      </c>
      <c r="M220" s="73"/>
    </row>
    <row r="221">
      <c r="A221" s="74" t="str">
        <f t="shared" si="1"/>
        <v>data 89 44</v>
      </c>
      <c r="B221" s="75" t="str">
        <f>vlookup(E221,'Raw Data - Processed Names'!B:D,2,FALSE)</f>
        <v>('capm',)</v>
      </c>
      <c r="C221" s="75" t="str">
        <f>vlookup(E221,'Raw Data - Processed Names'!B:D,3,FALSE)</f>
        <v>('capm', 'drawing')</v>
      </c>
      <c r="D221" s="76" t="s">
        <v>777</v>
      </c>
      <c r="E221" s="75" t="s">
        <v>95</v>
      </c>
      <c r="F221" s="75" t="s">
        <v>1096</v>
      </c>
      <c r="G221" s="77">
        <v>1229.0</v>
      </c>
      <c r="H221" s="76" t="s">
        <v>728</v>
      </c>
      <c r="I221" s="76">
        <v>89.0</v>
      </c>
      <c r="J221" s="76">
        <v>44.0</v>
      </c>
      <c r="K221" s="78"/>
      <c r="L221" s="74" t="str">
        <f>vlookup(A221,'Raw Data - MAGIC Calma Mapping'!A:E,3,FALSE)</f>
        <v>#N/A</v>
      </c>
      <c r="M221" s="78"/>
    </row>
    <row r="222">
      <c r="A222" s="69" t="str">
        <f t="shared" si="1"/>
        <v>data 89 45</v>
      </c>
      <c r="B222" s="70" t="str">
        <f>vlookup(E222,'Raw Data - Processed Names'!B:D,2,FALSE)</f>
        <v>('ccapm',)</v>
      </c>
      <c r="C222" s="70" t="str">
        <f>vlookup(E222,'Raw Data - Processed Names'!B:D,3,FALSE)</f>
        <v>('capm', 'drawing')</v>
      </c>
      <c r="D222" s="71" t="s">
        <v>777</v>
      </c>
      <c r="E222" s="70" t="s">
        <v>1097</v>
      </c>
      <c r="F222" s="70" t="s">
        <v>1096</v>
      </c>
      <c r="G222" s="72">
        <v>1407.0</v>
      </c>
      <c r="H222" s="71" t="s">
        <v>728</v>
      </c>
      <c r="I222" s="71">
        <v>89.0</v>
      </c>
      <c r="J222" s="71">
        <v>45.0</v>
      </c>
      <c r="K222" s="73"/>
      <c r="L222" s="69" t="str">
        <f>vlookup(A222,'Raw Data - MAGIC Calma Mapping'!A:E,3,FALSE)</f>
        <v>#N/A</v>
      </c>
      <c r="M222" s="73"/>
    </row>
    <row r="223">
      <c r="A223" s="74" t="str">
        <f t="shared" si="1"/>
        <v>data 92 44</v>
      </c>
      <c r="B223" s="75" t="str">
        <f>vlookup(E223,'Raw Data - Processed Names'!B:D,2,FALSE)</f>
        <v>('ncm',)</v>
      </c>
      <c r="C223" s="75" t="str">
        <f>vlookup(E223,'Raw Data - Processed Names'!B:D,3,FALSE)</f>
        <v>('ncm', 'drawing')</v>
      </c>
      <c r="D223" s="76" t="s">
        <v>777</v>
      </c>
      <c r="E223" s="75" t="s">
        <v>40</v>
      </c>
      <c r="F223" s="75" t="s">
        <v>1098</v>
      </c>
      <c r="G223" s="77">
        <v>1032.0</v>
      </c>
      <c r="H223" s="76" t="s">
        <v>728</v>
      </c>
      <c r="I223" s="76">
        <v>92.0</v>
      </c>
      <c r="J223" s="76">
        <v>44.0</v>
      </c>
      <c r="K223" s="78"/>
      <c r="L223" s="74" t="str">
        <f>vlookup(A223,'Raw Data - MAGIC Calma Mapping'!A:E,3,FALSE)</f>
        <v>NCM</v>
      </c>
      <c r="M223" s="78"/>
    </row>
    <row r="224">
      <c r="A224" s="69" t="str">
        <f t="shared" si="1"/>
        <v>data 93 0</v>
      </c>
      <c r="B224" s="70" t="str">
        <f>vlookup(E224,'Raw Data - Processed Names'!B:D,2,FALSE)</f>
        <v>#N/A</v>
      </c>
      <c r="C224" s="70" t="str">
        <f>vlookup(E224,'Raw Data - Processed Names'!B:D,3,FALSE)</f>
        <v>#N/A</v>
      </c>
      <c r="D224" s="71" t="s">
        <v>777</v>
      </c>
      <c r="E224" s="70" t="s">
        <v>1099</v>
      </c>
      <c r="F224" s="70" t="s">
        <v>1100</v>
      </c>
      <c r="G224" s="72">
        <v>1189.0</v>
      </c>
      <c r="H224" s="71" t="s">
        <v>728</v>
      </c>
      <c r="I224" s="71">
        <v>93.0</v>
      </c>
      <c r="J224" s="71">
        <v>0.0</v>
      </c>
      <c r="K224" s="73"/>
      <c r="L224" s="69" t="str">
        <f>vlookup(A224,'Raw Data - MAGIC Calma Mapping'!A:E,3,FALSE)</f>
        <v>#N/A</v>
      </c>
      <c r="M224" s="73"/>
    </row>
    <row r="225">
      <c r="A225" s="74" t="str">
        <f t="shared" si="1"/>
        <v>data 93 44</v>
      </c>
      <c r="B225" s="75" t="str">
        <f>vlookup(E225,'Raw Data - Processed Names'!B:D,2,FALSE)</f>
        <v>('nsdm',)</v>
      </c>
      <c r="C225" s="75" t="str">
        <f>vlookup(E225,'Raw Data - Processed Names'!B:D,3,FALSE)</f>
        <v>('nsdm', 'drawing')</v>
      </c>
      <c r="D225" s="76" t="s">
        <v>777</v>
      </c>
      <c r="E225" s="75" t="s">
        <v>74</v>
      </c>
      <c r="F225" s="75" t="s">
        <v>1101</v>
      </c>
      <c r="G225" s="77">
        <v>1010.0</v>
      </c>
      <c r="H225" s="76" t="s">
        <v>728</v>
      </c>
      <c r="I225" s="76">
        <v>93.0</v>
      </c>
      <c r="J225" s="76">
        <v>44.0</v>
      </c>
      <c r="K225" s="78"/>
      <c r="L225" s="74" t="str">
        <f>vlookup(A225,'Raw Data - MAGIC Calma Mapping'!A:E,3,FALSE)</f>
        <v>NSDM</v>
      </c>
      <c r="M225" s="78"/>
    </row>
    <row r="226">
      <c r="A226" s="69" t="str">
        <f t="shared" si="1"/>
        <v>data 94 0</v>
      </c>
      <c r="B226" s="70" t="str">
        <f>vlookup(E226,'Raw Data - Processed Names'!B:D,2,FALSE)</f>
        <v>#N/A</v>
      </c>
      <c r="C226" s="70" t="str">
        <f>vlookup(E226,'Raw Data - Processed Names'!B:D,3,FALSE)</f>
        <v>#N/A</v>
      </c>
      <c r="D226" s="71" t="s">
        <v>777</v>
      </c>
      <c r="E226" s="70" t="s">
        <v>1102</v>
      </c>
      <c r="F226" s="70" t="s">
        <v>1103</v>
      </c>
      <c r="G226" s="72">
        <v>1188.0</v>
      </c>
      <c r="H226" s="71" t="s">
        <v>728</v>
      </c>
      <c r="I226" s="71">
        <v>94.0</v>
      </c>
      <c r="J226" s="71">
        <v>0.0</v>
      </c>
      <c r="K226" s="73"/>
      <c r="L226" s="69" t="str">
        <f>vlookup(A226,'Raw Data - MAGIC Calma Mapping'!A:E,3,FALSE)</f>
        <v>#N/A</v>
      </c>
      <c r="M226" s="73"/>
    </row>
    <row r="227">
      <c r="A227" s="74" t="str">
        <f t="shared" si="1"/>
        <v>data 94 20</v>
      </c>
      <c r="B227" s="75" t="str">
        <f>vlookup(E227,'Raw Data - Processed Names'!B:D,2,FALSE)</f>
        <v>('psdm',)</v>
      </c>
      <c r="C227" s="75" t="str">
        <f>vlookup(E227,'Raw Data - Processed Names'!B:D,3,FALSE)</f>
        <v>('psdm', 'drawing')</v>
      </c>
      <c r="D227" s="76" t="s">
        <v>777</v>
      </c>
      <c r="E227" s="75" t="s">
        <v>79</v>
      </c>
      <c r="F227" s="75" t="s">
        <v>1104</v>
      </c>
      <c r="G227" s="77">
        <v>1011.0</v>
      </c>
      <c r="H227" s="76" t="s">
        <v>728</v>
      </c>
      <c r="I227" s="76">
        <v>94.0</v>
      </c>
      <c r="J227" s="76">
        <v>20.0</v>
      </c>
      <c r="K227" s="78"/>
      <c r="L227" s="74" t="str">
        <f>vlookup(A227,'Raw Data - MAGIC Calma Mapping'!A:E,3,FALSE)</f>
        <v>PSDM</v>
      </c>
      <c r="M227" s="78"/>
    </row>
    <row r="228">
      <c r="A228" s="69" t="str">
        <f t="shared" si="1"/>
        <v>data 95 20</v>
      </c>
      <c r="B228" s="70" t="str">
        <f>vlookup(E228,'Raw Data - Processed Names'!B:D,2,FALSE)</f>
        <v>('npc',)</v>
      </c>
      <c r="C228" s="70" t="str">
        <f>vlookup(E228,'Raw Data - Processed Names'!B:D,3,FALSE)</f>
        <v>('npc', 'drawing')</v>
      </c>
      <c r="D228" s="71" t="s">
        <v>777</v>
      </c>
      <c r="E228" s="70" t="s">
        <v>69</v>
      </c>
      <c r="F228" s="70" t="s">
        <v>1105</v>
      </c>
      <c r="G228" s="72">
        <v>1009.0</v>
      </c>
      <c r="H228" s="71" t="s">
        <v>728</v>
      </c>
      <c r="I228" s="71">
        <v>95.0</v>
      </c>
      <c r="J228" s="71">
        <v>20.0</v>
      </c>
      <c r="K228" s="73"/>
      <c r="L228" s="69" t="str">
        <f>vlookup(A228,'Raw Data - MAGIC Calma Mapping'!A:E,3,FALSE)</f>
        <v>NPC</v>
      </c>
      <c r="M228" s="73"/>
    </row>
    <row r="229">
      <c r="A229" s="74" t="str">
        <f t="shared" si="1"/>
        <v>data 96 0</v>
      </c>
      <c r="B229" s="75" t="str">
        <f>vlookup(E229,'Raw Data - Processed Names'!B:D,2,FALSE)</f>
        <v>('rpm', 'mask')</v>
      </c>
      <c r="C229" s="75" t="str">
        <f>vlookup(E229,'Raw Data - Processed Names'!B:D,3,FALSE)</f>
        <v>('crpm', 'mask')</v>
      </c>
      <c r="D229" s="76" t="s">
        <v>777</v>
      </c>
      <c r="E229" s="75" t="s">
        <v>1106</v>
      </c>
      <c r="F229" s="75" t="s">
        <v>1107</v>
      </c>
      <c r="G229" s="77">
        <v>1190.0</v>
      </c>
      <c r="H229" s="76" t="s">
        <v>728</v>
      </c>
      <c r="I229" s="76">
        <v>96.0</v>
      </c>
      <c r="J229" s="76">
        <v>0.0</v>
      </c>
      <c r="K229" s="78"/>
      <c r="L229" s="74" t="str">
        <f>vlookup(A229,'Raw Data - MAGIC Calma Mapping'!A:E,3,FALSE)</f>
        <v>#N/A</v>
      </c>
      <c r="M229" s="78"/>
    </row>
    <row r="230">
      <c r="A230" s="69" t="str">
        <f t="shared" si="1"/>
        <v>data 96 44</v>
      </c>
      <c r="B230" s="70" t="str">
        <f>vlookup(E230,'Raw Data - Processed Names'!B:D,2,FALSE)</f>
        <v>('cncm', 'drawing')</v>
      </c>
      <c r="C230" s="70" t="str">
        <f>vlookup(E230,'Raw Data - Processed Names'!B:D,3,FALSE)</f>
        <v>('cncm', 'drawing')</v>
      </c>
      <c r="D230" s="71" t="s">
        <v>777</v>
      </c>
      <c r="E230" s="70" t="s">
        <v>1108</v>
      </c>
      <c r="F230" s="70" t="s">
        <v>1109</v>
      </c>
      <c r="G230" s="72">
        <v>1166.0</v>
      </c>
      <c r="H230" s="71" t="s">
        <v>728</v>
      </c>
      <c r="I230" s="71">
        <v>96.0</v>
      </c>
      <c r="J230" s="71">
        <v>44.0</v>
      </c>
      <c r="K230" s="73"/>
      <c r="L230" s="69" t="str">
        <f>vlookup(A230,'Raw Data - MAGIC Calma Mapping'!A:E,3,FALSE)</f>
        <v>#N/A</v>
      </c>
      <c r="M230" s="73"/>
    </row>
    <row r="231">
      <c r="A231" s="74" t="str">
        <f t="shared" si="1"/>
        <v>data 97 0</v>
      </c>
      <c r="B231" s="75" t="str">
        <f>vlookup(E231,'Raw Data - Processed Names'!B:D,2,FALSE)</f>
        <v>('hvtpm', 'mask')</v>
      </c>
      <c r="C231" s="75" t="str">
        <f>vlookup(E231,'Raw Data - Processed Names'!B:D,3,FALSE)</f>
        <v>('chvtpm', 'mask')</v>
      </c>
      <c r="D231" s="76" t="s">
        <v>777</v>
      </c>
      <c r="E231" s="75" t="s">
        <v>1110</v>
      </c>
      <c r="F231" s="75" t="s">
        <v>1111</v>
      </c>
      <c r="G231" s="77">
        <v>1217.0</v>
      </c>
      <c r="H231" s="76" t="s">
        <v>728</v>
      </c>
      <c r="I231" s="76">
        <v>97.0</v>
      </c>
      <c r="J231" s="76">
        <v>0.0</v>
      </c>
      <c r="K231" s="78"/>
      <c r="L231" s="74" t="str">
        <f>vlookup(A231,'Raw Data - MAGIC Calma Mapping'!A:E,3,FALSE)</f>
        <v>#N/A</v>
      </c>
      <c r="M231" s="78"/>
    </row>
    <row r="232">
      <c r="A232" s="69" t="str">
        <f t="shared" si="1"/>
        <v>data 97 42</v>
      </c>
      <c r="B232" s="70" t="str">
        <f>vlookup(E232,'Raw Data - Processed Names'!B:D,2,FALSE)</f>
        <v>('hvtpm', 'mask drop')</v>
      </c>
      <c r="C232" s="70" t="str">
        <f>vlookup(E232,'Raw Data - Processed Names'!B:D,3,FALSE)</f>
        <v>('chvtpm', 'mask', 'mask drop')</v>
      </c>
      <c r="D232" s="71" t="s">
        <v>777</v>
      </c>
      <c r="E232" s="70" t="s">
        <v>1112</v>
      </c>
      <c r="F232" s="70" t="s">
        <v>1113</v>
      </c>
      <c r="G232" s="72">
        <v>1172.0</v>
      </c>
      <c r="H232" s="71" t="s">
        <v>728</v>
      </c>
      <c r="I232" s="71">
        <v>97.0</v>
      </c>
      <c r="J232" s="71">
        <v>42.0</v>
      </c>
      <c r="K232" s="73"/>
      <c r="L232" s="69" t="str">
        <f>vlookup(A232,'Raw Data - MAGIC Calma Mapping'!A:E,3,FALSE)</f>
        <v>#N/A</v>
      </c>
      <c r="M232" s="73"/>
    </row>
    <row r="233">
      <c r="A233" s="74" t="str">
        <f t="shared" si="1"/>
        <v>data 97 43</v>
      </c>
      <c r="B233" s="75" t="str">
        <f>vlookup(E233,'Raw Data - Processed Names'!B:D,2,FALSE)</f>
        <v>('hvtpm', 'mask add')</v>
      </c>
      <c r="C233" s="75" t="str">
        <f>vlookup(E233,'Raw Data - Processed Names'!B:D,3,FALSE)</f>
        <v>('chvtpm', 'mask', 'mask add')</v>
      </c>
      <c r="D233" s="76" t="s">
        <v>777</v>
      </c>
      <c r="E233" s="75" t="s">
        <v>1114</v>
      </c>
      <c r="F233" s="75" t="s">
        <v>1115</v>
      </c>
      <c r="G233" s="77">
        <v>1181.0</v>
      </c>
      <c r="H233" s="76" t="s">
        <v>728</v>
      </c>
      <c r="I233" s="76">
        <v>97.0</v>
      </c>
      <c r="J233" s="76">
        <v>43.0</v>
      </c>
      <c r="K233" s="78"/>
      <c r="L233" s="74" t="str">
        <f>vlookup(A233,'Raw Data - MAGIC Calma Mapping'!A:E,3,FALSE)</f>
        <v>#N/A</v>
      </c>
      <c r="M233" s="78"/>
    </row>
    <row r="234">
      <c r="A234" s="69" t="str">
        <f t="shared" si="1"/>
        <v>data 97 44</v>
      </c>
      <c r="B234" s="70" t="str">
        <f>vlookup(E234,'Raw Data - Processed Names'!B:D,2,FALSE)</f>
        <v>(('cap', 2), 'm')</v>
      </c>
      <c r="C234" s="70" t="str">
        <f>vlookup(E234,'Raw Data - Processed Names'!B:D,3,FALSE)</f>
        <v>(('cap', 2), 'm', 'drawing')</v>
      </c>
      <c r="D234" s="71" t="s">
        <v>777</v>
      </c>
      <c r="E234" s="70" t="s">
        <v>285</v>
      </c>
      <c r="F234" s="70" t="s">
        <v>1116</v>
      </c>
      <c r="G234" s="72">
        <v>1230.0</v>
      </c>
      <c r="H234" s="71" t="s">
        <v>728</v>
      </c>
      <c r="I234" s="71">
        <v>97.0</v>
      </c>
      <c r="J234" s="71">
        <v>44.0</v>
      </c>
      <c r="K234" s="73"/>
      <c r="L234" s="69" t="str">
        <f>vlookup(A234,'Raw Data - MAGIC Calma Mapping'!A:E,3,FALSE)</f>
        <v>#N/A</v>
      </c>
      <c r="M234" s="73"/>
    </row>
    <row r="235">
      <c r="A235" s="74" t="str">
        <f t="shared" si="1"/>
        <v>data 98 0</v>
      </c>
      <c r="B235" s="75" t="str">
        <f>vlookup(E235,'Raw Data - Processed Names'!B:D,2,FALSE)</f>
        <v>('hvtrm', 'mask')</v>
      </c>
      <c r="C235" s="75" t="str">
        <f>vlookup(E235,'Raw Data - Processed Names'!B:D,3,FALSE)</f>
        <v>('chvtrm', 'mask')</v>
      </c>
      <c r="D235" s="76" t="s">
        <v>777</v>
      </c>
      <c r="E235" s="75" t="s">
        <v>1117</v>
      </c>
      <c r="F235" s="75" t="s">
        <v>1118</v>
      </c>
      <c r="G235" s="77">
        <v>1216.0</v>
      </c>
      <c r="H235" s="76" t="s">
        <v>728</v>
      </c>
      <c r="I235" s="76">
        <v>98.0</v>
      </c>
      <c r="J235" s="76">
        <v>0.0</v>
      </c>
      <c r="K235" s="78"/>
      <c r="L235" s="74" t="str">
        <f>vlookup(A235,'Raw Data - MAGIC Calma Mapping'!A:E,3,FALSE)</f>
        <v>#N/A</v>
      </c>
      <c r="M235" s="78"/>
    </row>
    <row r="236">
      <c r="A236" s="69" t="str">
        <f t="shared" si="1"/>
        <v>data 99 0</v>
      </c>
      <c r="B236" s="70" t="str">
        <f>vlookup(E236,'Raw Data - Processed Names'!B:D,2,FALSE)</f>
        <v>('pbo', 'mask')</v>
      </c>
      <c r="C236" s="70" t="str">
        <f>vlookup(E236,'Raw Data - Processed Names'!B:D,3,FALSE)</f>
        <v>('cpbo', 'mask')</v>
      </c>
      <c r="D236" s="71" t="s">
        <v>777</v>
      </c>
      <c r="E236" s="70" t="s">
        <v>1119</v>
      </c>
      <c r="F236" s="70" t="s">
        <v>1120</v>
      </c>
      <c r="G236" s="72">
        <v>1191.0</v>
      </c>
      <c r="H236" s="71" t="s">
        <v>728</v>
      </c>
      <c r="I236" s="71">
        <v>99.0</v>
      </c>
      <c r="J236" s="71">
        <v>0.0</v>
      </c>
      <c r="K236" s="73"/>
      <c r="L236" s="69" t="str">
        <f>vlookup(A236,'Raw Data - MAGIC Calma Mapping'!A:E,3,FALSE)</f>
        <v>#N/A</v>
      </c>
      <c r="M236" s="73"/>
    </row>
    <row r="237">
      <c r="A237" s="74" t="str">
        <f t="shared" si="1"/>
        <v>data 105 52</v>
      </c>
      <c r="B237" s="75" t="str">
        <f>vlookup(E237,'Raw Data - Processed Names'!B:D,2,FALSE)</f>
        <v>(('cmm', 2), 'waffle drop')</v>
      </c>
      <c r="C237" s="75" t="str">
        <f>vlookup(E237,'Raw Data - Processed Names'!B:D,3,FALSE)</f>
        <v>(('cmm', 2), 'waffle drop')</v>
      </c>
      <c r="D237" s="76" t="s">
        <v>777</v>
      </c>
      <c r="E237" s="75" t="s">
        <v>1121</v>
      </c>
      <c r="F237" s="75" t="s">
        <v>1122</v>
      </c>
      <c r="G237" s="77">
        <v>1225.0</v>
      </c>
      <c r="H237" s="76" t="s">
        <v>728</v>
      </c>
      <c r="I237" s="76">
        <v>105.0</v>
      </c>
      <c r="J237" s="76">
        <v>52.0</v>
      </c>
      <c r="K237" s="78"/>
      <c r="L237" s="74" t="str">
        <f>vlookup(A237,'Raw Data - MAGIC Calma Mapping'!A:E,3,FALSE)</f>
        <v>#N/A</v>
      </c>
      <c r="M237" s="78"/>
    </row>
    <row r="238">
      <c r="A238" s="69" t="str">
        <f t="shared" si="1"/>
        <v>data 106 42</v>
      </c>
      <c r="B238" s="70" t="str">
        <f>vlookup(E238,'Raw Data - Processed Names'!B:D,2,FALSE)</f>
        <v>(('licm', 1), 'mask drop')</v>
      </c>
      <c r="C238" s="70" t="str">
        <f>vlookup(E238,'Raw Data - Processed Names'!B:D,3,FALSE)</f>
        <v>(('clicm', 1), 'mask', 'mask drop')</v>
      </c>
      <c r="D238" s="71" t="s">
        <v>777</v>
      </c>
      <c r="E238" s="70" t="s">
        <v>1123</v>
      </c>
      <c r="F238" s="70" t="s">
        <v>1124</v>
      </c>
      <c r="G238" s="72">
        <v>1174.0</v>
      </c>
      <c r="H238" s="71" t="s">
        <v>728</v>
      </c>
      <c r="I238" s="71">
        <v>106.0</v>
      </c>
      <c r="J238" s="71">
        <v>42.0</v>
      </c>
      <c r="K238" s="73"/>
      <c r="L238" s="69" t="str">
        <f>vlookup(A238,'Raw Data - MAGIC Calma Mapping'!A:E,3,FALSE)</f>
        <v>#N/A</v>
      </c>
      <c r="M238" s="73"/>
    </row>
    <row r="239">
      <c r="A239" s="74" t="str">
        <f t="shared" si="1"/>
        <v>data 106 43</v>
      </c>
      <c r="B239" s="75" t="str">
        <f>vlookup(E239,'Raw Data - Processed Names'!B:D,2,FALSE)</f>
        <v>(('licm', 1), 'mask add')</v>
      </c>
      <c r="C239" s="75" t="str">
        <f>vlookup(E239,'Raw Data - Processed Names'!B:D,3,FALSE)</f>
        <v>(('clicm', 1), 'mask', 'mask add')</v>
      </c>
      <c r="D239" s="76" t="s">
        <v>777</v>
      </c>
      <c r="E239" s="75" t="s">
        <v>1125</v>
      </c>
      <c r="F239" s="75" t="s">
        <v>1126</v>
      </c>
      <c r="G239" s="77">
        <v>1183.0</v>
      </c>
      <c r="H239" s="76" t="s">
        <v>728</v>
      </c>
      <c r="I239" s="76">
        <v>106.0</v>
      </c>
      <c r="J239" s="76">
        <v>43.0</v>
      </c>
      <c r="K239" s="78"/>
      <c r="L239" s="74" t="str">
        <f>vlookup(A239,'Raw Data - MAGIC Calma Mapping'!A:E,3,FALSE)</f>
        <v>#N/A</v>
      </c>
      <c r="M239" s="78"/>
    </row>
    <row r="240">
      <c r="A240" s="69" t="str">
        <f t="shared" si="1"/>
        <v>data 107 24</v>
      </c>
      <c r="B240" s="70" t="str">
        <f>vlookup(E240,'Raw Data - Processed Names'!B:D,2,FALSE)</f>
        <v>(('cmm', 3), 'waffle drop')</v>
      </c>
      <c r="C240" s="70" t="str">
        <f>vlookup(E240,'Raw Data - Processed Names'!B:D,3,FALSE)</f>
        <v>(('cmm', 3), 'waffle drop')</v>
      </c>
      <c r="D240" s="71" t="s">
        <v>777</v>
      </c>
      <c r="E240" s="70" t="s">
        <v>1127</v>
      </c>
      <c r="F240" s="70" t="s">
        <v>1128</v>
      </c>
      <c r="G240" s="72">
        <v>1224.0</v>
      </c>
      <c r="H240" s="71" t="s">
        <v>728</v>
      </c>
      <c r="I240" s="71">
        <v>107.0</v>
      </c>
      <c r="J240" s="71">
        <v>24.0</v>
      </c>
      <c r="K240" s="73"/>
      <c r="L240" s="69" t="str">
        <f>vlookup(A240,'Raw Data - MAGIC Calma Mapping'!A:E,3,FALSE)</f>
        <v>#N/A</v>
      </c>
      <c r="M240" s="73"/>
    </row>
    <row r="241">
      <c r="A241" s="74" t="str">
        <f t="shared" si="1"/>
        <v>data 112 4</v>
      </c>
      <c r="B241" s="75" t="str">
        <f>vlookup(E241,'Raw Data - Processed Names'!B:D,2,FALSE)</f>
        <v>(('cmm', 4), 'waffle drop')</v>
      </c>
      <c r="C241" s="75" t="str">
        <f>vlookup(E241,'Raw Data - Processed Names'!B:D,3,FALSE)</f>
        <v>(('cmm', 4), 'waffle drop')</v>
      </c>
      <c r="D241" s="76" t="s">
        <v>777</v>
      </c>
      <c r="E241" s="75" t="s">
        <v>1129</v>
      </c>
      <c r="F241" s="75" t="s">
        <v>1130</v>
      </c>
      <c r="G241" s="77">
        <v>1223.0</v>
      </c>
      <c r="H241" s="76" t="s">
        <v>728</v>
      </c>
      <c r="I241" s="76">
        <v>112.0</v>
      </c>
      <c r="J241" s="76">
        <v>4.0</v>
      </c>
      <c r="K241" s="78"/>
      <c r="L241" s="74" t="str">
        <f>vlookup(A241,'Raw Data - MAGIC Calma Mapping'!A:E,3,FALSE)</f>
        <v>#N/A</v>
      </c>
      <c r="M241" s="78"/>
    </row>
    <row r="242">
      <c r="A242" s="69" t="str">
        <f t="shared" si="1"/>
        <v>data 112 20</v>
      </c>
      <c r="B242" s="70" t="str">
        <f>vlookup(E242,'Raw Data - Processed Names'!B:D,2,FALSE)</f>
        <v>('c', 'via', ('m', 3))</v>
      </c>
      <c r="C242" s="70" t="str">
        <f>vlookup(E242,'Raw Data - Processed Names'!B:D,3,FALSE)</f>
        <v>('c', 'via', ('m', 3), 'drawing')</v>
      </c>
      <c r="D242" s="71" t="s">
        <v>777</v>
      </c>
      <c r="E242" s="70" t="s">
        <v>553</v>
      </c>
      <c r="F242" s="70" t="s">
        <v>1131</v>
      </c>
      <c r="G242" s="72">
        <v>1052.0</v>
      </c>
      <c r="H242" s="71" t="s">
        <v>728</v>
      </c>
      <c r="I242" s="71">
        <v>112.0</v>
      </c>
      <c r="J242" s="71">
        <v>20.0</v>
      </c>
      <c r="K242" s="73"/>
      <c r="L242" s="69" t="str">
        <f>vlookup(A242,'Raw Data - MAGIC Calma Mapping'!A:E,3,FALSE)</f>
        <v>#N/A</v>
      </c>
      <c r="M242" s="73"/>
    </row>
    <row r="243">
      <c r="A243" s="74" t="str">
        <f t="shared" si="1"/>
        <v>data 115 42</v>
      </c>
      <c r="B243" s="75" t="str">
        <f>vlookup(E243,'Raw Data - Processed Names'!B:D,2,FALSE)</f>
        <v>(('li', 1), 'm', 'mask drop')</v>
      </c>
      <c r="C243" s="75" t="str">
        <f>vlookup(E243,'Raw Data - Processed Names'!B:D,3,FALSE)</f>
        <v>(('cli', 1), 'm', 'mask', 'mask drop')</v>
      </c>
      <c r="D243" s="76" t="s">
        <v>777</v>
      </c>
      <c r="E243" s="75" t="s">
        <v>1132</v>
      </c>
      <c r="F243" s="75" t="s">
        <v>1133</v>
      </c>
      <c r="G243" s="77">
        <v>1173.0</v>
      </c>
      <c r="H243" s="76" t="s">
        <v>728</v>
      </c>
      <c r="I243" s="76">
        <v>115.0</v>
      </c>
      <c r="J243" s="76">
        <v>42.0</v>
      </c>
      <c r="K243" s="78"/>
      <c r="L243" s="74" t="str">
        <f>vlookup(A243,'Raw Data - MAGIC Calma Mapping'!A:E,3,FALSE)</f>
        <v>#N/A</v>
      </c>
      <c r="M243" s="78"/>
    </row>
    <row r="244">
      <c r="A244" s="69" t="str">
        <f t="shared" si="1"/>
        <v>data 115 43</v>
      </c>
      <c r="B244" s="70" t="str">
        <f>vlookup(E244,'Raw Data - Processed Names'!B:D,2,FALSE)</f>
        <v>(('li', 1), 'madd')</v>
      </c>
      <c r="C244" s="70" t="str">
        <f>vlookup(E244,'Raw Data - Processed Names'!B:D,3,FALSE)</f>
        <v>(('cli', 1), 'm', 'mask', 'mask add')</v>
      </c>
      <c r="D244" s="71" t="s">
        <v>777</v>
      </c>
      <c r="E244" s="70" t="s">
        <v>1134</v>
      </c>
      <c r="F244" s="70" t="s">
        <v>1135</v>
      </c>
      <c r="G244" s="72">
        <v>1182.0</v>
      </c>
      <c r="H244" s="71" t="s">
        <v>728</v>
      </c>
      <c r="I244" s="71">
        <v>115.0</v>
      </c>
      <c r="J244" s="71">
        <v>43.0</v>
      </c>
      <c r="K244" s="73"/>
      <c r="L244" s="69" t="str">
        <f>vlookup(A244,'Raw Data - MAGIC Calma Mapping'!A:E,3,FALSE)</f>
        <v>#N/A</v>
      </c>
      <c r="M244" s="73"/>
    </row>
    <row r="245">
      <c r="A245" s="74" t="str">
        <f t="shared" si="1"/>
        <v>data 115 44</v>
      </c>
      <c r="B245" s="75" t="str">
        <f>vlookup(E245,'Raw Data - Processed Names'!B:D,2,FALSE)</f>
        <v>(('cli', 1), 'm')</v>
      </c>
      <c r="C245" s="75" t="str">
        <f>vlookup(E245,'Raw Data - Processed Names'!B:D,3,FALSE)</f>
        <v>(('cli', 1), 'm', 'drawing')</v>
      </c>
      <c r="D245" s="76" t="s">
        <v>777</v>
      </c>
      <c r="E245" s="75" t="s">
        <v>574</v>
      </c>
      <c r="F245" s="75" t="s">
        <v>1136</v>
      </c>
      <c r="G245" s="77">
        <v>1051.0</v>
      </c>
      <c r="H245" s="76" t="s">
        <v>728</v>
      </c>
      <c r="I245" s="76">
        <v>115.0</v>
      </c>
      <c r="J245" s="76">
        <v>44.0</v>
      </c>
      <c r="K245" s="78"/>
      <c r="L245" s="74" t="str">
        <f>vlookup(A245,'Raw Data - MAGIC Calma Mapping'!A:E,3,FALSE)</f>
        <v>#N/A</v>
      </c>
      <c r="M245" s="78"/>
    </row>
    <row r="246">
      <c r="A246" s="69" t="str">
        <f t="shared" si="1"/>
        <v>data 117 20</v>
      </c>
      <c r="B246" s="70" t="str">
        <f>vlookup(E246,'Raw Data - Processed Names'!B:D,2,FALSE)</f>
        <v>('c', 'via', ('m', 4))</v>
      </c>
      <c r="C246" s="70" t="str">
        <f>vlookup(E246,'Raw Data - Processed Names'!B:D,3,FALSE)</f>
        <v>('c', 'via', ('m', 4), 'drawing')</v>
      </c>
      <c r="D246" s="71" t="s">
        <v>777</v>
      </c>
      <c r="E246" s="70" t="s">
        <v>547</v>
      </c>
      <c r="F246" s="70" t="s">
        <v>1137</v>
      </c>
      <c r="G246" s="72">
        <v>1053.0</v>
      </c>
      <c r="H246" s="71" t="s">
        <v>728</v>
      </c>
      <c r="I246" s="71">
        <v>117.0</v>
      </c>
      <c r="J246" s="71">
        <v>20.0</v>
      </c>
      <c r="K246" s="73"/>
      <c r="L246" s="69" t="str">
        <f>vlookup(A246,'Raw Data - MAGIC Calma Mapping'!A:E,3,FALSE)</f>
        <v>#N/A</v>
      </c>
      <c r="M246" s="73"/>
    </row>
    <row r="247">
      <c r="A247" s="74" t="str">
        <f t="shared" si="1"/>
        <v>text 122 0</v>
      </c>
      <c r="B247" s="75" t="str">
        <f>vlookup(E247,'Raw Data - Processed Names'!B:D,2,FALSE)</f>
        <v>('pwellpt',)</v>
      </c>
      <c r="C247" s="75" t="str">
        <f>vlookup(E247,'Raw Data - Processed Names'!B:D,3,FALSE)</f>
        <v>('pwell', 'pin')</v>
      </c>
      <c r="D247" s="76" t="s">
        <v>777</v>
      </c>
      <c r="E247" s="75" t="s">
        <v>1138</v>
      </c>
      <c r="F247" s="75" t="s">
        <v>1139</v>
      </c>
      <c r="G247" s="79">
        <v>1232.0</v>
      </c>
      <c r="H247" s="76" t="s">
        <v>472</v>
      </c>
      <c r="I247" s="76">
        <v>122.0</v>
      </c>
      <c r="J247" s="76">
        <v>0.0</v>
      </c>
      <c r="K247" s="78"/>
      <c r="L247" s="74" t="str">
        <f>vlookup(A247,'Raw Data - MAGIC Calma Mapping'!A:E,3,FALSE)</f>
        <v>#N/A</v>
      </c>
      <c r="M247" s="78"/>
    </row>
    <row r="248">
      <c r="A248" s="69" t="str">
        <f t="shared" si="1"/>
        <v>data 122 16</v>
      </c>
      <c r="B248" s="70" t="str">
        <f>vlookup(E248,'Raw Data - Processed Names'!B:D,2,FALSE)</f>
        <v>('pwell', 'pin')</v>
      </c>
      <c r="C248" s="70" t="str">
        <f>vlookup(E248,'Raw Data - Processed Names'!B:D,3,FALSE)</f>
        <v>('pwell', 'pin')</v>
      </c>
      <c r="D248" s="71" t="s">
        <v>777</v>
      </c>
      <c r="E248" s="70" t="s">
        <v>1140</v>
      </c>
      <c r="F248" s="70" t="s">
        <v>1139</v>
      </c>
      <c r="G248" s="72">
        <v>1231.0</v>
      </c>
      <c r="H248" s="71" t="s">
        <v>728</v>
      </c>
      <c r="I248" s="71">
        <v>122.0</v>
      </c>
      <c r="J248" s="71">
        <v>16.0</v>
      </c>
      <c r="K248" s="73"/>
      <c r="L248" s="69" t="str">
        <f>vlookup(A248,'Raw Data - MAGIC Calma Mapping'!A:E,3,FALSE)</f>
        <v>#N/A</v>
      </c>
      <c r="M248" s="73"/>
    </row>
    <row r="249">
      <c r="A249" s="74" t="str">
        <f t="shared" si="1"/>
        <v>text 122 16</v>
      </c>
      <c r="B249" s="75" t="str">
        <f>vlookup(E249,'Raw Data - Processed Names'!B:D,2,FALSE)</f>
        <v>('pwellpt',)</v>
      </c>
      <c r="C249" s="75" t="str">
        <f>vlookup(E249,'Raw Data - Processed Names'!B:D,3,FALSE)</f>
        <v>('pwell', 'pin')</v>
      </c>
      <c r="D249" s="76" t="s">
        <v>777</v>
      </c>
      <c r="E249" s="75" t="s">
        <v>1138</v>
      </c>
      <c r="F249" s="75" t="s">
        <v>1139</v>
      </c>
      <c r="G249" s="77">
        <v>1232.0</v>
      </c>
      <c r="H249" s="76" t="s">
        <v>472</v>
      </c>
      <c r="I249" s="76">
        <v>122.0</v>
      </c>
      <c r="J249" s="76">
        <v>16.0</v>
      </c>
      <c r="K249" s="78"/>
      <c r="L249" s="74" t="str">
        <f>vlookup(A249,'Raw Data - MAGIC Calma Mapping'!A:E,3,FALSE)</f>
        <v>#N/A</v>
      </c>
      <c r="M249" s="78"/>
    </row>
    <row r="250">
      <c r="A250" s="69" t="str">
        <f t="shared" si="1"/>
        <v>data 124 20</v>
      </c>
      <c r="B250" s="70" t="str">
        <f>vlookup(E250,'Raw Data - Processed Names'!B:D,2,FALSE)</f>
        <v>('pwde',)</v>
      </c>
      <c r="C250" s="70" t="str">
        <f>vlookup(E250,'Raw Data - Processed Names'!B:D,3,FALSE)</f>
        <v>('pwbm', 'drawing')</v>
      </c>
      <c r="D250" s="71" t="s">
        <v>777</v>
      </c>
      <c r="E250" s="70" t="s">
        <v>226</v>
      </c>
      <c r="F250" s="70" t="s">
        <v>784</v>
      </c>
      <c r="G250" s="72">
        <v>1303.0</v>
      </c>
      <c r="H250" s="71" t="s">
        <v>728</v>
      </c>
      <c r="I250" s="71">
        <v>124.0</v>
      </c>
      <c r="J250" s="71">
        <v>20.0</v>
      </c>
      <c r="K250" s="73"/>
      <c r="L250" s="69" t="str">
        <f>vlookup(A250,'Raw Data - MAGIC Calma Mapping'!A:E,3,FALSE)</f>
        <v>#N/A</v>
      </c>
      <c r="M250" s="73"/>
    </row>
    <row r="251">
      <c r="A251" s="74" t="str">
        <f t="shared" si="1"/>
        <v>data 125 20</v>
      </c>
      <c r="B251" s="75" t="str">
        <f>vlookup(E251,'Raw Data - Processed Names'!B:D,2,FALSE)</f>
        <v>('hvntm',)</v>
      </c>
      <c r="C251" s="75" t="str">
        <f>vlookup(E251,'Raw Data - Processed Names'!B:D,3,FALSE)</f>
        <v>('hvntm', 'drawing')</v>
      </c>
      <c r="D251" s="76" t="s">
        <v>777</v>
      </c>
      <c r="E251" s="75" t="s">
        <v>175</v>
      </c>
      <c r="F251" s="75" t="s">
        <v>1141</v>
      </c>
      <c r="G251" s="77">
        <v>1028.0</v>
      </c>
      <c r="H251" s="76" t="s">
        <v>728</v>
      </c>
      <c r="I251" s="76">
        <v>125.0</v>
      </c>
      <c r="J251" s="76">
        <v>20.0</v>
      </c>
      <c r="K251" s="78"/>
      <c r="L251" s="74" t="str">
        <f>vlookup(A251,'Raw Data - MAGIC Calma Mapping'!A:E,3,FALSE)</f>
        <v>HVNTM</v>
      </c>
      <c r="M251" s="78"/>
    </row>
    <row r="252">
      <c r="A252" s="69" t="str">
        <f t="shared" si="1"/>
        <v>data 125 44</v>
      </c>
      <c r="B252" s="70" t="str">
        <f>vlookup(E252,'Raw Data - Processed Names'!B:D,2,FALSE)</f>
        <v>('lvtn',)</v>
      </c>
      <c r="C252" s="70" t="str">
        <f>vlookup(E252,'Raw Data - Processed Names'!B:D,3,FALSE)</f>
        <v>('lvtn', 'drawing')</v>
      </c>
      <c r="D252" s="71" t="s">
        <v>777</v>
      </c>
      <c r="E252" s="70" t="s">
        <v>35</v>
      </c>
      <c r="F252" s="70" t="s">
        <v>1142</v>
      </c>
      <c r="G252" s="72">
        <v>1004.0</v>
      </c>
      <c r="H252" s="71" t="s">
        <v>728</v>
      </c>
      <c r="I252" s="71">
        <v>125.0</v>
      </c>
      <c r="J252" s="71">
        <v>44.0</v>
      </c>
      <c r="K252" s="73"/>
      <c r="L252" s="69" t="str">
        <f>vlookup(A252,'Raw Data - MAGIC Calma Mapping'!A:E,3,FALSE)</f>
        <v>LVTN</v>
      </c>
      <c r="M252" s="73"/>
    </row>
    <row r="253">
      <c r="A253" s="74" t="str">
        <f t="shared" si="1"/>
        <v>data 127 21</v>
      </c>
      <c r="B253" s="75" t="str">
        <f>vlookup(E253,'Raw Data - Processed Names'!B:D,2,FALSE)</f>
        <v>#N/A</v>
      </c>
      <c r="C253" s="75" t="str">
        <f>vlookup(E253,'Raw Data - Processed Names'!B:D,3,FALSE)</f>
        <v>#N/A</v>
      </c>
      <c r="D253" s="76" t="s">
        <v>777</v>
      </c>
      <c r="E253" s="75" t="s">
        <v>1143</v>
      </c>
      <c r="F253" s="75" t="s">
        <v>1144</v>
      </c>
      <c r="G253" s="77">
        <v>1038.0</v>
      </c>
      <c r="H253" s="76" t="s">
        <v>728</v>
      </c>
      <c r="I253" s="76">
        <v>127.0</v>
      </c>
      <c r="J253" s="76">
        <v>21.0</v>
      </c>
      <c r="K253" s="78"/>
      <c r="L253" s="74" t="str">
        <f>vlookup(A253,'Raw Data - MAGIC Calma Mapping'!A:E,3,FALSE)</f>
        <v>#N/A</v>
      </c>
      <c r="M253" s="78"/>
    </row>
    <row r="254">
      <c r="A254" s="69" t="str">
        <f t="shared" si="1"/>
        <v>data 127 22</v>
      </c>
      <c r="B254" s="70" t="str">
        <f>vlookup(E254,'Raw Data - Processed Names'!B:D,2,FALSE)</f>
        <v>#N/A</v>
      </c>
      <c r="C254" s="70" t="str">
        <f>vlookup(E254,'Raw Data - Processed Names'!B:D,3,FALSE)</f>
        <v>#N/A</v>
      </c>
      <c r="D254" s="71" t="s">
        <v>777</v>
      </c>
      <c r="E254" s="70" t="s">
        <v>1145</v>
      </c>
      <c r="F254" s="70" t="s">
        <v>1146</v>
      </c>
      <c r="G254" s="72">
        <v>1039.0</v>
      </c>
      <c r="H254" s="71" t="s">
        <v>728</v>
      </c>
      <c r="I254" s="71">
        <v>127.0</v>
      </c>
      <c r="J254" s="71">
        <v>22.0</v>
      </c>
      <c r="K254" s="73"/>
      <c r="L254" s="69" t="str">
        <f>vlookup(A254,'Raw Data - MAGIC Calma Mapping'!A:E,3,FALSE)</f>
        <v>#N/A</v>
      </c>
      <c r="M254" s="73"/>
    </row>
    <row r="255">
      <c r="A255" s="74" t="str">
        <f t="shared" si="1"/>
        <v>data 203 20</v>
      </c>
      <c r="B255" s="75" t="str">
        <f>vlookup(E255,'Raw Data - Processed Names'!B:D,2,FALSE)</f>
        <v>('via', 'top')</v>
      </c>
      <c r="C255" s="75" t="str">
        <f>vlookup(E255,'Raw Data - Processed Names'!B:D,3,FALSE)</f>
        <v>('via', 'top', 'drawing')</v>
      </c>
      <c r="D255" s="76" t="s">
        <v>1147</v>
      </c>
      <c r="E255" s="75" t="s">
        <v>1148</v>
      </c>
      <c r="F255" s="75" t="s">
        <v>1149</v>
      </c>
      <c r="G255" s="77">
        <v>1306.0</v>
      </c>
      <c r="H255" s="76" t="s">
        <v>728</v>
      </c>
      <c r="I255" s="76">
        <v>203.0</v>
      </c>
      <c r="J255" s="76">
        <v>20.0</v>
      </c>
      <c r="K255" s="78"/>
      <c r="L255" s="74" t="str">
        <f>vlookup(A255,'Raw Data - MAGIC Calma Mapping'!A:E,3,FALSE)</f>
        <v>#N/A</v>
      </c>
      <c r="M255" s="78"/>
    </row>
    <row r="256">
      <c r="A256" s="69" t="str">
        <f t="shared" si="1"/>
        <v>data 235 4</v>
      </c>
      <c r="B256" s="70" t="str">
        <f>vlookup(E256,'Raw Data - Processed Names'!B:D,2,FALSE)</f>
        <v>('pr', 'boundry')</v>
      </c>
      <c r="C256" s="70" t="str">
        <f>vlookup(E256,'Raw Data - Processed Names'!B:D,3,FALSE)</f>
        <v>('pr', 'boundary', 'boundary')</v>
      </c>
      <c r="D256" s="71" t="s">
        <v>777</v>
      </c>
      <c r="E256" s="70" t="s">
        <v>444</v>
      </c>
      <c r="F256" s="70" t="s">
        <v>1150</v>
      </c>
      <c r="G256" s="72">
        <v>1105.0</v>
      </c>
      <c r="H256" s="71" t="s">
        <v>728</v>
      </c>
      <c r="I256" s="71">
        <v>235.0</v>
      </c>
      <c r="J256" s="71">
        <v>4.0</v>
      </c>
      <c r="K256" s="73"/>
      <c r="L256" s="69" t="str">
        <f>vlookup(A256,'Raw Data - MAGIC Calma Mapping'!A:E,3,FALSE)</f>
        <v>#N/A</v>
      </c>
      <c r="M256" s="73"/>
    </row>
    <row r="257">
      <c r="A257" s="74" t="str">
        <f t="shared" si="1"/>
        <v>  </v>
      </c>
      <c r="B257" s="75" t="str">
        <f>vlookup(E257,'Raw Data - Processed Names'!B:D,2,FALSE)</f>
        <v>('diffusion', 'tap')</v>
      </c>
      <c r="C257" s="75" t="str">
        <f>vlookup(E257,'Raw Data - Processed Names'!B:D,3,FALSE)</f>
        <v>('diffusion', 'drawing')</v>
      </c>
      <c r="D257" s="76" t="s">
        <v>777</v>
      </c>
      <c r="E257" s="75" t="s">
        <v>1151</v>
      </c>
      <c r="F257" s="75" t="s">
        <v>901</v>
      </c>
      <c r="G257" s="83">
        <v>1001.0</v>
      </c>
      <c r="H257" s="74"/>
      <c r="I257" s="74"/>
      <c r="J257" s="74"/>
      <c r="K257" s="78"/>
      <c r="L257" s="74" t="str">
        <f>vlookup(A257,'Raw Data - MAGIC Calma Mapping'!A:E,3,FALSE)</f>
        <v>#N/A</v>
      </c>
      <c r="M257" s="78"/>
    </row>
    <row r="258">
      <c r="A258" s="69" t="str">
        <f t="shared" si="1"/>
        <v>  </v>
      </c>
      <c r="B258" s="70" t="str">
        <f>vlookup(E258,'Raw Data - Processed Names'!B:D,2,FALSE)</f>
        <v>('diffusion', 'tap')</v>
      </c>
      <c r="C258" s="70" t="str">
        <f>vlookup(E258,'Raw Data - Processed Names'!B:D,3,FALSE)</f>
        <v>('diffusion', 'drawing')</v>
      </c>
      <c r="D258" s="71" t="s">
        <v>777</v>
      </c>
      <c r="E258" s="70" t="s">
        <v>1151</v>
      </c>
      <c r="F258" s="70" t="s">
        <v>903</v>
      </c>
      <c r="G258" s="83">
        <v>1003.0</v>
      </c>
      <c r="H258" s="69"/>
      <c r="I258" s="69"/>
      <c r="J258" s="69"/>
      <c r="K258" s="73"/>
      <c r="L258" s="69" t="str">
        <f>vlookup(A258,'Raw Data - MAGIC Calma Mapping'!A:E,3,FALSE)</f>
        <v>#N/A</v>
      </c>
      <c r="M258" s="73"/>
    </row>
    <row r="259">
      <c r="A259" s="74" t="str">
        <f t="shared" si="1"/>
        <v>  </v>
      </c>
      <c r="B259" s="75" t="str">
        <f>vlookup(E259,'Raw Data - Processed Names'!B:D,2,FALSE)</f>
        <v>('lvtnm', 'drawing')</v>
      </c>
      <c r="C259" s="75" t="str">
        <f>vlookup(E259,'Raw Data - Processed Names'!B:D,3,FALSE)</f>
        <v>('clvtnm', 'drawing')</v>
      </c>
      <c r="D259" s="76" t="s">
        <v>777</v>
      </c>
      <c r="E259" s="75" t="s">
        <v>1152</v>
      </c>
      <c r="F259" s="75" t="s">
        <v>808</v>
      </c>
      <c r="G259" s="83">
        <v>1042.0</v>
      </c>
      <c r="H259" s="74"/>
      <c r="I259" s="74"/>
      <c r="J259" s="74"/>
      <c r="K259" s="78"/>
      <c r="L259" s="74" t="str">
        <f>vlookup(A259,'Raw Data - MAGIC Calma Mapping'!A:E,3,FALSE)</f>
        <v>#N/A</v>
      </c>
      <c r="M259" s="78"/>
    </row>
    <row r="260">
      <c r="A260" s="69" t="str">
        <f t="shared" si="1"/>
        <v>  </v>
      </c>
      <c r="B260" s="70" t="str">
        <f>vlookup(E260,'Raw Data - Processed Names'!B:D,2,FALSE)</f>
        <v>('hvtpm', 'drawing')</v>
      </c>
      <c r="C260" s="70" t="str">
        <f>vlookup(E260,'Raw Data - Processed Names'!B:D,3,FALSE)</f>
        <v>('chvtpm', 'drawing')</v>
      </c>
      <c r="D260" s="71" t="s">
        <v>777</v>
      </c>
      <c r="E260" s="70" t="s">
        <v>1153</v>
      </c>
      <c r="F260" s="70" t="s">
        <v>1095</v>
      </c>
      <c r="G260" s="83">
        <v>1043.0</v>
      </c>
      <c r="H260" s="69"/>
      <c r="I260" s="69"/>
      <c r="J260" s="69"/>
      <c r="K260" s="73"/>
      <c r="L260" s="69" t="str">
        <f>vlookup(A260,'Raw Data - MAGIC Calma Mapping'!A:E,3,FALSE)</f>
        <v>#N/A</v>
      </c>
      <c r="M260" s="73"/>
    </row>
    <row r="261">
      <c r="A261" s="74" t="str">
        <f t="shared" si="1"/>
        <v>  </v>
      </c>
      <c r="B261" s="75" t="str">
        <f>vlookup(E261,'Raw Data - Processed Names'!B:D,2,FALSE)</f>
        <v>('ntm', 'drawing')</v>
      </c>
      <c r="C261" s="75" t="str">
        <f>vlookup(E261,'Raw Data - Processed Names'!B:D,3,FALSE)</f>
        <v>('cntm', 'drawing')</v>
      </c>
      <c r="D261" s="76" t="s">
        <v>777</v>
      </c>
      <c r="E261" s="75" t="s">
        <v>1154</v>
      </c>
      <c r="F261" s="75" t="s">
        <v>809</v>
      </c>
      <c r="G261" s="83">
        <v>1046.0</v>
      </c>
      <c r="H261" s="74"/>
      <c r="I261" s="74"/>
      <c r="J261" s="74"/>
      <c r="K261" s="78"/>
      <c r="L261" s="74" t="str">
        <f>vlookup(A261,'Raw Data - MAGIC Calma Mapping'!A:E,3,FALSE)</f>
        <v>#N/A</v>
      </c>
      <c r="M261" s="78"/>
    </row>
    <row r="262">
      <c r="A262" s="69" t="str">
        <f t="shared" si="1"/>
        <v>  </v>
      </c>
      <c r="B262" s="70" t="str">
        <f>vlookup(E262,'Raw Data - Processed Names'!B:D,2,FALSE)</f>
        <v>('hvntm', 'drawing')</v>
      </c>
      <c r="C262" s="70" t="str">
        <f>vlookup(E262,'Raw Data - Processed Names'!B:D,3,FALSE)</f>
        <v>('chvntm', 'drawing')</v>
      </c>
      <c r="D262" s="71" t="s">
        <v>777</v>
      </c>
      <c r="E262" s="70" t="s">
        <v>1155</v>
      </c>
      <c r="F262" s="70" t="s">
        <v>846</v>
      </c>
      <c r="G262" s="83">
        <v>1047.0</v>
      </c>
      <c r="H262" s="69"/>
      <c r="I262" s="69"/>
      <c r="J262" s="69"/>
      <c r="K262" s="73"/>
      <c r="L262" s="69" t="str">
        <f>vlookup(A262,'Raw Data - MAGIC Calma Mapping'!A:E,3,FALSE)</f>
        <v>#N/A</v>
      </c>
      <c r="M262" s="73"/>
    </row>
    <row r="263">
      <c r="A263" s="74" t="str">
        <f t="shared" si="1"/>
        <v>  </v>
      </c>
      <c r="B263" s="75" t="str">
        <f>vlookup(E263,'Raw Data - Processed Names'!B:D,2,FALSE)</f>
        <v>('padtt',)</v>
      </c>
      <c r="C263" s="75" t="str">
        <f>vlookup(E263,'Raw Data - Processed Names'!B:D,3,FALSE)</f>
        <v>('pad', 'drawing')</v>
      </c>
      <c r="D263" s="76" t="s">
        <v>777</v>
      </c>
      <c r="E263" s="75" t="s">
        <v>1028</v>
      </c>
      <c r="F263" s="75" t="s">
        <v>1025</v>
      </c>
      <c r="G263" s="83">
        <v>1089.0</v>
      </c>
      <c r="H263" s="74"/>
      <c r="I263" s="74"/>
      <c r="J263" s="74"/>
      <c r="K263" s="78"/>
      <c r="L263" s="74" t="str">
        <f>vlookup(A263,'Raw Data - MAGIC Calma Mapping'!A:E,3,FALSE)</f>
        <v>#N/A</v>
      </c>
      <c r="M263" s="78"/>
    </row>
    <row r="264">
      <c r="A264" s="69" t="str">
        <f t="shared" si="1"/>
        <v>  </v>
      </c>
      <c r="B264" s="70" t="str">
        <f>vlookup(E264,'Raw Data - Processed Names'!B:D,2,FALSE)</f>
        <v>('poly', 'pin')</v>
      </c>
      <c r="C264" s="70" t="str">
        <f>vlookup(E264,'Raw Data - Processed Names'!B:D,3,FALSE)</f>
        <v>('poly', 'pin')</v>
      </c>
      <c r="D264" s="71" t="s">
        <v>777</v>
      </c>
      <c r="E264" s="70" t="s">
        <v>1156</v>
      </c>
      <c r="F264" s="70" t="s">
        <v>907</v>
      </c>
      <c r="G264" s="83">
        <v>1146.0</v>
      </c>
      <c r="H264" s="69"/>
      <c r="I264" s="69"/>
      <c r="J264" s="69"/>
      <c r="K264" s="73"/>
      <c r="L264" s="69" t="str">
        <f>vlookup(A264,'Raw Data - MAGIC Calma Mapping'!A:E,3,FALSE)</f>
        <v>#N/A</v>
      </c>
      <c r="M264" s="73"/>
    </row>
    <row r="265">
      <c r="A265" s="74" t="str">
        <f t="shared" si="1"/>
        <v>  </v>
      </c>
      <c r="B265" s="75" t="str">
        <f>vlookup(E265,'Raw Data - Processed Names'!B:D,2,FALSE)</f>
        <v>(('li', 1), 'pin')</v>
      </c>
      <c r="C265" s="75" t="str">
        <f>vlookup(E265,'Raw Data - Processed Names'!B:D,3,FALSE)</f>
        <v>(('li', 1), 'pin')</v>
      </c>
      <c r="D265" s="76" t="s">
        <v>777</v>
      </c>
      <c r="E265" s="75" t="s">
        <v>1157</v>
      </c>
      <c r="F265" s="75" t="s">
        <v>924</v>
      </c>
      <c r="G265" s="83">
        <v>1147.0</v>
      </c>
      <c r="H265" s="74"/>
      <c r="I265" s="74"/>
      <c r="J265" s="74"/>
      <c r="K265" s="78"/>
      <c r="L265" s="74" t="str">
        <f>vlookup(A265,'Raw Data - MAGIC Calma Mapping'!A:E,3,FALSE)</f>
        <v>#N/A</v>
      </c>
      <c r="M265" s="78"/>
    </row>
    <row r="266">
      <c r="A266" s="69" t="str">
        <f t="shared" si="1"/>
        <v>  </v>
      </c>
      <c r="B266" s="70" t="str">
        <f>vlookup(E266,'Raw Data - Processed Names'!B:D,2,FALSE)</f>
        <v>(('metal', 1), 'pin')</v>
      </c>
      <c r="C266" s="70" t="str">
        <f>vlookup(E266,'Raw Data - Processed Names'!B:D,3,FALSE)</f>
        <v>(('metal', 1), 'pin')</v>
      </c>
      <c r="D266" s="71" t="s">
        <v>777</v>
      </c>
      <c r="E266" s="70" t="s">
        <v>1158</v>
      </c>
      <c r="F266" s="70" t="s">
        <v>940</v>
      </c>
      <c r="G266" s="83">
        <v>1148.0</v>
      </c>
      <c r="H266" s="69"/>
      <c r="I266" s="69"/>
      <c r="J266" s="69"/>
      <c r="K266" s="73"/>
      <c r="L266" s="69" t="str">
        <f>vlookup(A266,'Raw Data - MAGIC Calma Mapping'!A:E,3,FALSE)</f>
        <v>#N/A</v>
      </c>
      <c r="M266" s="73"/>
    </row>
    <row r="267">
      <c r="A267" s="74" t="str">
        <f t="shared" si="1"/>
        <v>  </v>
      </c>
      <c r="B267" s="75" t="str">
        <f>vlookup(E267,'Raw Data - Processed Names'!B:D,2,FALSE)</f>
        <v>(('metal', 2), 'pin')</v>
      </c>
      <c r="C267" s="75" t="str">
        <f>vlookup(E267,'Raw Data - Processed Names'!B:D,3,FALSE)</f>
        <v>(('metal', 2), 'pin')</v>
      </c>
      <c r="D267" s="76" t="s">
        <v>777</v>
      </c>
      <c r="E267" s="75" t="s">
        <v>1159</v>
      </c>
      <c r="F267" s="75" t="s">
        <v>953</v>
      </c>
      <c r="G267" s="83">
        <v>1149.0</v>
      </c>
      <c r="H267" s="74"/>
      <c r="I267" s="74"/>
      <c r="J267" s="74"/>
      <c r="K267" s="78"/>
      <c r="L267" s="74" t="str">
        <f>vlookup(A267,'Raw Data - MAGIC Calma Mapping'!A:E,3,FALSE)</f>
        <v>#N/A</v>
      </c>
      <c r="M267" s="78"/>
    </row>
    <row r="268">
      <c r="A268" s="69" t="str">
        <f t="shared" si="1"/>
        <v>  </v>
      </c>
      <c r="B268" s="70" t="str">
        <f>vlookup(E268,'Raw Data - Processed Names'!B:D,2,FALSE)</f>
        <v>(('metal', 3), 'pin')</v>
      </c>
      <c r="C268" s="70" t="str">
        <f>vlookup(E268,'Raw Data - Processed Names'!B:D,3,FALSE)</f>
        <v>(('metal', 3), 'pin')</v>
      </c>
      <c r="D268" s="71" t="s">
        <v>777</v>
      </c>
      <c r="E268" s="70" t="s">
        <v>1160</v>
      </c>
      <c r="F268" s="70" t="s">
        <v>966</v>
      </c>
      <c r="G268" s="83">
        <v>1150.0</v>
      </c>
      <c r="H268" s="69"/>
      <c r="I268" s="69"/>
      <c r="J268" s="69"/>
      <c r="K268" s="73"/>
      <c r="L268" s="69" t="str">
        <f>vlookup(A268,'Raw Data - MAGIC Calma Mapping'!A:E,3,FALSE)</f>
        <v>#N/A</v>
      </c>
      <c r="M268" s="73"/>
    </row>
    <row r="269">
      <c r="A269" s="74" t="str">
        <f t="shared" si="1"/>
        <v>  </v>
      </c>
      <c r="B269" s="75" t="str">
        <f>vlookup(E269,'Raw Data - Processed Names'!B:D,2,FALSE)</f>
        <v>(('metal', 4), 'pin')</v>
      </c>
      <c r="C269" s="75" t="str">
        <f>vlookup(E269,'Raw Data - Processed Names'!B:D,3,FALSE)</f>
        <v>(('metal', 4), 'pin')</v>
      </c>
      <c r="D269" s="76" t="s">
        <v>777</v>
      </c>
      <c r="E269" s="75" t="s">
        <v>1161</v>
      </c>
      <c r="F269" s="75" t="s">
        <v>995</v>
      </c>
      <c r="G269" s="83">
        <v>1151.0</v>
      </c>
      <c r="H269" s="74"/>
      <c r="I269" s="74"/>
      <c r="J269" s="74"/>
      <c r="K269" s="78"/>
      <c r="L269" s="74" t="str">
        <f>vlookup(A269,'Raw Data - MAGIC Calma Mapping'!A:E,3,FALSE)</f>
        <v>#N/A</v>
      </c>
      <c r="M269" s="78"/>
    </row>
    <row r="270">
      <c r="A270" s="69" t="str">
        <f t="shared" si="1"/>
        <v>  </v>
      </c>
      <c r="B270" s="70" t="str">
        <f>vlookup(E270,'Raw Data - Processed Names'!B:D,2,FALSE)</f>
        <v>(('metal', 5), 'pin')</v>
      </c>
      <c r="C270" s="70" t="str">
        <f>vlookup(E270,'Raw Data - Processed Names'!B:D,3,FALSE)</f>
        <v>(('metal', 5), 'pin')</v>
      </c>
      <c r="D270" s="71" t="s">
        <v>777</v>
      </c>
      <c r="E270" s="70" t="s">
        <v>1162</v>
      </c>
      <c r="F270" s="70" t="s">
        <v>1009</v>
      </c>
      <c r="G270" s="83">
        <v>1152.0</v>
      </c>
      <c r="H270" s="69"/>
      <c r="I270" s="69"/>
      <c r="J270" s="69"/>
      <c r="K270" s="73"/>
      <c r="L270" s="69" t="str">
        <f>vlookup(A270,'Raw Data - MAGIC Calma Mapping'!A:E,3,FALSE)</f>
        <v>#N/A</v>
      </c>
      <c r="M270" s="73"/>
    </row>
    <row r="271">
      <c r="A271" s="74" t="str">
        <f t="shared" si="1"/>
        <v>  </v>
      </c>
      <c r="B271" s="75" t="str">
        <f>vlookup(E271,'Raw Data - Processed Names'!B:D,2,FALSE)</f>
        <v>('textdraw',)</v>
      </c>
      <c r="C271" s="75" t="str">
        <f>vlookup(E271,'Raw Data - Processed Names'!B:D,3,FALSE)</f>
        <v>('text', 'drawing')</v>
      </c>
      <c r="D271" s="76" t="s">
        <v>777</v>
      </c>
      <c r="E271" s="75" t="s">
        <v>1163</v>
      </c>
      <c r="F271" s="75" t="s">
        <v>1086</v>
      </c>
      <c r="G271" s="77">
        <v>1234.0</v>
      </c>
      <c r="H271" s="74"/>
      <c r="I271" s="74"/>
      <c r="J271" s="74"/>
      <c r="K271" s="78"/>
      <c r="L271" s="74" t="str">
        <f>vlookup(A271,'Raw Data - MAGIC Calma Mapping'!A:E,3,FALSE)</f>
        <v>#N/A</v>
      </c>
      <c r="M271" s="78"/>
    </row>
    <row r="272">
      <c r="A272" s="69" t="str">
        <f t="shared" si="1"/>
        <v>  </v>
      </c>
      <c r="B272" s="73" t="str">
        <f>vlookup(E272,'Raw Data - Processed Names'!B:D,2,FALSE)</f>
        <v>('fom',)</v>
      </c>
      <c r="C272" s="73" t="str">
        <f>vlookup(E272,'Raw Data - Processed Names'!B:D,3,FALSE)</f>
        <v>()</v>
      </c>
      <c r="D272" s="71" t="s">
        <v>1147</v>
      </c>
      <c r="E272" s="70" t="s">
        <v>1164</v>
      </c>
      <c r="F272" s="73"/>
      <c r="G272" s="84"/>
      <c r="H272" s="69"/>
      <c r="I272" s="69"/>
      <c r="J272" s="69"/>
      <c r="K272" s="73"/>
      <c r="L272" s="69" t="str">
        <f>vlookup(A272,'Raw Data - MAGIC Calma Mapping'!A:E,3,FALSE)</f>
        <v>#N/A</v>
      </c>
      <c r="M272" s="73"/>
    </row>
    <row r="273">
      <c r="A273" s="74" t="str">
        <f t="shared" si="1"/>
        <v>  </v>
      </c>
      <c r="B273" s="78" t="str">
        <f>vlookup(E273,'Raw Data - Processed Names'!B:D,2,FALSE)</f>
        <v>('dnm',)</v>
      </c>
      <c r="C273" s="78" t="str">
        <f>vlookup(E273,'Raw Data - Processed Names'!B:D,3,FALSE)</f>
        <v>()</v>
      </c>
      <c r="D273" s="76" t="s">
        <v>1147</v>
      </c>
      <c r="E273" s="75" t="s">
        <v>1165</v>
      </c>
      <c r="F273" s="78"/>
      <c r="G273" s="85"/>
      <c r="H273" s="74"/>
      <c r="I273" s="74"/>
      <c r="J273" s="74"/>
      <c r="K273" s="78"/>
      <c r="L273" s="74" t="str">
        <f>vlookup(A273,'Raw Data - MAGIC Calma Mapping'!A:E,3,FALSE)</f>
        <v>#N/A</v>
      </c>
      <c r="M273" s="78"/>
    </row>
    <row r="274">
      <c r="A274" s="69" t="str">
        <f t="shared" si="1"/>
        <v>  </v>
      </c>
      <c r="B274" s="73" t="str">
        <f>vlookup(E274,'Raw Data - Processed Names'!B:D,2,FALSE)</f>
        <v>('nwm',)</v>
      </c>
      <c r="C274" s="73" t="str">
        <f>vlookup(E274,'Raw Data - Processed Names'!B:D,3,FALSE)</f>
        <v>()</v>
      </c>
      <c r="D274" s="71" t="s">
        <v>1147</v>
      </c>
      <c r="E274" s="70" t="s">
        <v>1166</v>
      </c>
      <c r="F274" s="73"/>
      <c r="G274" s="84"/>
      <c r="H274" s="69"/>
      <c r="I274" s="69"/>
      <c r="J274" s="69"/>
      <c r="K274" s="73"/>
      <c r="L274" s="69" t="str">
        <f>vlookup(A274,'Raw Data - MAGIC Calma Mapping'!A:E,3,FALSE)</f>
        <v>#N/A</v>
      </c>
      <c r="M274" s="73"/>
    </row>
    <row r="275">
      <c r="A275" s="74" t="str">
        <f t="shared" si="1"/>
        <v>  </v>
      </c>
      <c r="B275" s="78" t="str">
        <f>vlookup(E275,'Raw Data - Processed Names'!B:D,2,FALSE)</f>
        <v>('hvtrm',)</v>
      </c>
      <c r="C275" s="78" t="str">
        <f>vlookup(E275,'Raw Data - Processed Names'!B:D,3,FALSE)</f>
        <v>()</v>
      </c>
      <c r="D275" s="76" t="s">
        <v>1147</v>
      </c>
      <c r="E275" s="75" t="s">
        <v>1167</v>
      </c>
      <c r="F275" s="78"/>
      <c r="G275" s="85"/>
      <c r="H275" s="74"/>
      <c r="I275" s="74"/>
      <c r="J275" s="74"/>
      <c r="K275" s="78"/>
      <c r="L275" s="74" t="str">
        <f>vlookup(A275,'Raw Data - MAGIC Calma Mapping'!A:E,3,FALSE)</f>
        <v>#N/A</v>
      </c>
      <c r="M275" s="78"/>
    </row>
    <row r="276">
      <c r="A276" s="69" t="str">
        <f t="shared" si="1"/>
        <v>  </v>
      </c>
      <c r="B276" s="73" t="str">
        <f>vlookup(E276,'Raw Data - Processed Names'!B:D,2,FALSE)</f>
        <v>('tunm',)</v>
      </c>
      <c r="C276" s="73" t="str">
        <f>vlookup(E276,'Raw Data - Processed Names'!B:D,3,FALSE)</f>
        <v>('tunm', 'drawing')</v>
      </c>
      <c r="D276" s="71" t="s">
        <v>1147</v>
      </c>
      <c r="E276" s="70" t="s">
        <v>732</v>
      </c>
      <c r="F276" s="73"/>
      <c r="G276" s="84"/>
      <c r="H276" s="69"/>
      <c r="I276" s="69"/>
      <c r="J276" s="69"/>
      <c r="K276" s="73"/>
      <c r="L276" s="69" t="str">
        <f>vlookup(A276,'Raw Data - MAGIC Calma Mapping'!A:E,3,FALSE)</f>
        <v>#N/A</v>
      </c>
      <c r="M276" s="73"/>
    </row>
    <row r="277">
      <c r="A277" s="74" t="str">
        <f t="shared" si="1"/>
        <v>  </v>
      </c>
      <c r="B277" s="78" t="str">
        <f>vlookup(E277,'Raw Data - Processed Names'!B:D,2,FALSE)</f>
        <v>('onom',)</v>
      </c>
      <c r="C277" s="78" t="str">
        <f>vlookup(E277,'Raw Data - Processed Names'!B:D,3,FALSE)</f>
        <v>()</v>
      </c>
      <c r="D277" s="76" t="s">
        <v>1147</v>
      </c>
      <c r="E277" s="75" t="s">
        <v>1168</v>
      </c>
      <c r="F277" s="78"/>
      <c r="G277" s="85"/>
      <c r="H277" s="74"/>
      <c r="I277" s="74"/>
      <c r="J277" s="74"/>
      <c r="K277" s="78"/>
      <c r="L277" s="74" t="str">
        <f>vlookup(A277,'Raw Data - MAGIC Calma Mapping'!A:E,3,FALSE)</f>
        <v>#N/A</v>
      </c>
      <c r="M277" s="78"/>
    </row>
    <row r="278">
      <c r="A278" s="69" t="str">
        <f t="shared" si="1"/>
        <v>  </v>
      </c>
      <c r="B278" s="73" t="str">
        <f>vlookup(E278,'Raw Data - Processed Names'!B:D,2,FALSE)</f>
        <v>('lvom',)</v>
      </c>
      <c r="C278" s="73" t="str">
        <f>vlookup(E278,'Raw Data - Processed Names'!B:D,3,FALSE)</f>
        <v>()</v>
      </c>
      <c r="D278" s="71" t="s">
        <v>1147</v>
      </c>
      <c r="E278" s="70" t="s">
        <v>1169</v>
      </c>
      <c r="F278" s="73"/>
      <c r="G278" s="84"/>
      <c r="H278" s="69"/>
      <c r="I278" s="69"/>
      <c r="J278" s="69"/>
      <c r="K278" s="73"/>
      <c r="L278" s="69" t="str">
        <f>vlookup(A278,'Raw Data - MAGIC Calma Mapping'!A:E,3,FALSE)</f>
        <v>#N/A</v>
      </c>
      <c r="M278" s="73"/>
    </row>
    <row r="279">
      <c r="A279" s="74" t="str">
        <f t="shared" si="1"/>
        <v>  </v>
      </c>
      <c r="B279" s="78" t="str">
        <f>vlookup(E279,'Raw Data - Processed Names'!B:D,2,FALSE)</f>
        <v>(('p', 1), 'm')</v>
      </c>
      <c r="C279" s="78" t="str">
        <f>vlookup(E279,'Raw Data - Processed Names'!B:D,3,FALSE)</f>
        <v>()</v>
      </c>
      <c r="D279" s="76" t="s">
        <v>1147</v>
      </c>
      <c r="E279" s="75" t="s">
        <v>1170</v>
      </c>
      <c r="F279" s="78"/>
      <c r="G279" s="85"/>
      <c r="H279" s="74"/>
      <c r="I279" s="74"/>
      <c r="J279" s="74"/>
      <c r="K279" s="78"/>
      <c r="L279" s="74" t="str">
        <f>vlookup(A279,'Raw Data - MAGIC Calma Mapping'!A:E,3,FALSE)</f>
        <v>#N/A</v>
      </c>
      <c r="M279" s="78"/>
    </row>
    <row r="280">
      <c r="A280" s="69" t="str">
        <f t="shared" si="1"/>
        <v>  </v>
      </c>
      <c r="B280" s="73" t="str">
        <f>vlookup(E280,'Raw Data - Processed Names'!B:D,2,FALSE)</f>
        <v>('npcm',)</v>
      </c>
      <c r="C280" s="73" t="str">
        <f>vlookup(E280,'Raw Data - Processed Names'!B:D,3,FALSE)</f>
        <v>()</v>
      </c>
      <c r="D280" s="71" t="s">
        <v>1147</v>
      </c>
      <c r="E280" s="70" t="s">
        <v>1171</v>
      </c>
      <c r="F280" s="73"/>
      <c r="G280" s="84"/>
      <c r="H280" s="69"/>
      <c r="I280" s="69"/>
      <c r="J280" s="69"/>
      <c r="K280" s="73"/>
      <c r="L280" s="69" t="str">
        <f>vlookup(A280,'Raw Data - MAGIC Calma Mapping'!A:E,3,FALSE)</f>
        <v>#N/A</v>
      </c>
      <c r="M280" s="73"/>
    </row>
    <row r="281">
      <c r="A281" s="74" t="str">
        <f t="shared" si="1"/>
        <v>  </v>
      </c>
      <c r="B281" s="78" t="str">
        <f>vlookup(E281,'Raw Data - Processed Names'!B:D,2,FALSE)</f>
        <v>('ldntm',)</v>
      </c>
      <c r="C281" s="78" t="str">
        <f>vlookup(E281,'Raw Data - Processed Names'!B:D,3,FALSE)</f>
        <v>('ldntm', 'drawing')</v>
      </c>
      <c r="D281" s="76" t="s">
        <v>1147</v>
      </c>
      <c r="E281" s="75" t="s">
        <v>759</v>
      </c>
      <c r="F281" s="78"/>
      <c r="G281" s="85"/>
      <c r="H281" s="74"/>
      <c r="I281" s="74"/>
      <c r="J281" s="74"/>
      <c r="K281" s="78"/>
      <c r="L281" s="74" t="str">
        <f>vlookup(A281,'Raw Data - MAGIC Calma Mapping'!A:E,3,FALSE)</f>
        <v>#N/A</v>
      </c>
      <c r="M281" s="78"/>
    </row>
    <row r="282">
      <c r="A282" s="69" t="str">
        <f t="shared" si="1"/>
        <v>  </v>
      </c>
      <c r="B282" s="73" t="str">
        <f>vlookup(E282,'Raw Data - Processed Names'!B:D,2,FALSE)</f>
        <v>('nsdm',)</v>
      </c>
      <c r="C282" s="73" t="str">
        <f>vlookup(E282,'Raw Data - Processed Names'!B:D,3,FALSE)</f>
        <v>('nsdm', 'drawing')</v>
      </c>
      <c r="D282" s="71" t="s">
        <v>1147</v>
      </c>
      <c r="E282" s="70" t="s">
        <v>735</v>
      </c>
      <c r="F282" s="73"/>
      <c r="G282" s="84"/>
      <c r="H282" s="69"/>
      <c r="I282" s="69"/>
      <c r="J282" s="69"/>
      <c r="K282" s="73"/>
      <c r="L282" s="69" t="str">
        <f>vlookup(A282,'Raw Data - MAGIC Calma Mapping'!A:E,3,FALSE)</f>
        <v>#N/A</v>
      </c>
      <c r="M282" s="73"/>
    </row>
    <row r="283">
      <c r="A283" s="74" t="str">
        <f t="shared" si="1"/>
        <v>  </v>
      </c>
      <c r="B283" s="78" t="str">
        <f>vlookup(E283,'Raw Data - Processed Names'!B:D,2,FALSE)</f>
        <v>('psdm',)</v>
      </c>
      <c r="C283" s="78" t="str">
        <f>vlookup(E283,'Raw Data - Processed Names'!B:D,3,FALSE)</f>
        <v>('psdm', 'drawing')</v>
      </c>
      <c r="D283" s="76" t="s">
        <v>1147</v>
      </c>
      <c r="E283" s="75" t="s">
        <v>734</v>
      </c>
      <c r="F283" s="78"/>
      <c r="G283" s="85"/>
      <c r="H283" s="74"/>
      <c r="I283" s="74"/>
      <c r="J283" s="74"/>
      <c r="K283" s="78"/>
      <c r="L283" s="74" t="str">
        <f>vlookup(A283,'Raw Data - MAGIC Calma Mapping'!A:E,3,FALSE)</f>
        <v>#N/A</v>
      </c>
      <c r="M283" s="78"/>
    </row>
    <row r="284">
      <c r="A284" s="69" t="str">
        <f t="shared" si="1"/>
        <v>  </v>
      </c>
      <c r="B284" s="73" t="str">
        <f>vlookup(E284,'Raw Data - Processed Names'!B:D,2,FALSE)</f>
        <v>(('licm', 1),)</v>
      </c>
      <c r="C284" s="73" t="str">
        <f>vlookup(E284,'Raw Data - Processed Names'!B:D,3,FALSE)</f>
        <v>()</v>
      </c>
      <c r="D284" s="71" t="s">
        <v>1147</v>
      </c>
      <c r="E284" s="70" t="s">
        <v>1172</v>
      </c>
      <c r="F284" s="73"/>
      <c r="G284" s="84"/>
      <c r="H284" s="69"/>
      <c r="I284" s="69"/>
      <c r="J284" s="69"/>
      <c r="K284" s="73"/>
      <c r="L284" s="69" t="str">
        <f>vlookup(A284,'Raw Data - MAGIC Calma Mapping'!A:E,3,FALSE)</f>
        <v>#N/A</v>
      </c>
      <c r="M284" s="73"/>
    </row>
    <row r="285">
      <c r="A285" s="74" t="str">
        <f t="shared" si="1"/>
        <v>  </v>
      </c>
      <c r="B285" s="78" t="str">
        <f>vlookup(E285,'Raw Data - Processed Names'!B:D,2,FALSE)</f>
        <v>(('li', 1), 'm')</v>
      </c>
      <c r="C285" s="78" t="str">
        <f>vlookup(E285,'Raw Data - Processed Names'!B:D,3,FALSE)</f>
        <v>()</v>
      </c>
      <c r="D285" s="76" t="s">
        <v>1147</v>
      </c>
      <c r="E285" s="75" t="s">
        <v>1173</v>
      </c>
      <c r="F285" s="78"/>
      <c r="G285" s="85"/>
      <c r="H285" s="74"/>
      <c r="I285" s="74"/>
      <c r="J285" s="74"/>
      <c r="K285" s="78"/>
      <c r="L285" s="74" t="str">
        <f>vlookup(A285,'Raw Data - MAGIC Calma Mapping'!A:E,3,FALSE)</f>
        <v>#N/A</v>
      </c>
      <c r="M285" s="78"/>
    </row>
    <row r="286">
      <c r="A286" s="69" t="str">
        <f t="shared" si="1"/>
        <v>  </v>
      </c>
      <c r="B286" s="73" t="str">
        <f>vlookup(E286,'Raw Data - Processed Names'!B:D,2,FALSE)</f>
        <v>(('ctm', 1),)</v>
      </c>
      <c r="C286" s="73" t="str">
        <f>vlookup(E286,'Raw Data - Processed Names'!B:D,3,FALSE)</f>
        <v>()</v>
      </c>
      <c r="D286" s="71" t="s">
        <v>1147</v>
      </c>
      <c r="E286" s="70" t="s">
        <v>1174</v>
      </c>
      <c r="F286" s="73"/>
      <c r="G286" s="84"/>
      <c r="H286" s="69"/>
      <c r="I286" s="69"/>
      <c r="J286" s="69"/>
      <c r="K286" s="73"/>
      <c r="L286" s="69" t="str">
        <f>vlookup(A286,'Raw Data - MAGIC Calma Mapping'!A:E,3,FALSE)</f>
        <v>#N/A</v>
      </c>
      <c r="M286" s="73"/>
    </row>
    <row r="287">
      <c r="A287" s="74" t="str">
        <f t="shared" si="1"/>
        <v>  </v>
      </c>
      <c r="B287" s="78" t="str">
        <f>vlookup(E287,'Raw Data - Processed Names'!B:D,2,FALSE)</f>
        <v>(('mm', 1),)</v>
      </c>
      <c r="C287" s="78" t="str">
        <f>vlookup(E287,'Raw Data - Processed Names'!B:D,3,FALSE)</f>
        <v>()</v>
      </c>
      <c r="D287" s="76" t="s">
        <v>1147</v>
      </c>
      <c r="E287" s="75" t="s">
        <v>1175</v>
      </c>
      <c r="F287" s="78"/>
      <c r="G287" s="85"/>
      <c r="H287" s="74"/>
      <c r="I287" s="74"/>
      <c r="J287" s="74"/>
      <c r="K287" s="78"/>
      <c r="L287" s="74" t="str">
        <f>vlookup(A287,'Raw Data - MAGIC Calma Mapping'!A:E,3,FALSE)</f>
        <v>#N/A</v>
      </c>
      <c r="M287" s="78"/>
    </row>
    <row r="288">
      <c r="A288" s="69" t="str">
        <f t="shared" si="1"/>
        <v>  </v>
      </c>
      <c r="B288" s="73" t="str">
        <f>vlookup(E288,'Raw Data - Processed Names'!B:D,2,FALSE)</f>
        <v>('vim',)</v>
      </c>
      <c r="C288" s="73" t="str">
        <f>vlookup(E288,'Raw Data - Processed Names'!B:D,3,FALSE)</f>
        <v>()</v>
      </c>
      <c r="D288" s="71" t="s">
        <v>1147</v>
      </c>
      <c r="E288" s="70" t="s">
        <v>1176</v>
      </c>
      <c r="F288" s="73"/>
      <c r="G288" s="84"/>
      <c r="H288" s="69"/>
      <c r="I288" s="69"/>
      <c r="J288" s="69"/>
      <c r="K288" s="73"/>
      <c r="L288" s="69" t="str">
        <f>vlookup(A288,'Raw Data - MAGIC Calma Mapping'!A:E,3,FALSE)</f>
        <v>#N/A</v>
      </c>
      <c r="M288" s="73"/>
    </row>
    <row r="289">
      <c r="A289" s="74" t="str">
        <f t="shared" si="1"/>
        <v>  </v>
      </c>
      <c r="B289" s="78" t="str">
        <f>vlookup(E289,'Raw Data - Processed Names'!B:D,2,FALSE)</f>
        <v>(('mm', 2),)</v>
      </c>
      <c r="C289" s="78" t="str">
        <f>vlookup(E289,'Raw Data - Processed Names'!B:D,3,FALSE)</f>
        <v>()</v>
      </c>
      <c r="D289" s="76" t="s">
        <v>1147</v>
      </c>
      <c r="E289" s="75" t="s">
        <v>1177</v>
      </c>
      <c r="F289" s="78"/>
      <c r="G289" s="85"/>
      <c r="H289" s="74"/>
      <c r="I289" s="74"/>
      <c r="J289" s="74"/>
      <c r="K289" s="78"/>
      <c r="L289" s="74" t="str">
        <f>vlookup(A289,'Raw Data - MAGIC Calma Mapping'!A:E,3,FALSE)</f>
        <v>#N/A</v>
      </c>
      <c r="M289" s="78"/>
    </row>
    <row r="290">
      <c r="A290" s="69" t="str">
        <f t="shared" si="1"/>
        <v>  </v>
      </c>
      <c r="B290" s="73" t="str">
        <f>vlookup(E290,'Raw Data - Processed Names'!B:D,2,FALSE)</f>
        <v>(('vim', 2),)</v>
      </c>
      <c r="C290" s="73" t="str">
        <f>vlookup(E290,'Raw Data - Processed Names'!B:D,3,FALSE)</f>
        <v>()</v>
      </c>
      <c r="D290" s="71" t="s">
        <v>1147</v>
      </c>
      <c r="E290" s="70" t="s">
        <v>1178</v>
      </c>
      <c r="F290" s="73"/>
      <c r="G290" s="84"/>
      <c r="H290" s="69"/>
      <c r="I290" s="69"/>
      <c r="J290" s="69"/>
      <c r="K290" s="73"/>
      <c r="L290" s="69" t="str">
        <f>vlookup(A290,'Raw Data - MAGIC Calma Mapping'!A:E,3,FALSE)</f>
        <v>#N/A</v>
      </c>
      <c r="M290" s="73"/>
    </row>
    <row r="291">
      <c r="A291" s="74" t="str">
        <f t="shared" si="1"/>
        <v>  </v>
      </c>
      <c r="B291" s="78" t="str">
        <f>vlookup(E291,'Raw Data - Processed Names'!B:D,2,FALSE)</f>
        <v>(('mm', 3),)</v>
      </c>
      <c r="C291" s="78" t="str">
        <f>vlookup(E291,'Raw Data - Processed Names'!B:D,3,FALSE)</f>
        <v>()</v>
      </c>
      <c r="D291" s="76" t="s">
        <v>1147</v>
      </c>
      <c r="E291" s="75" t="s">
        <v>1179</v>
      </c>
      <c r="F291" s="78"/>
      <c r="G291" s="85"/>
      <c r="H291" s="74"/>
      <c r="I291" s="74"/>
      <c r="J291" s="74"/>
      <c r="K291" s="78"/>
      <c r="L291" s="74" t="str">
        <f>vlookup(A291,'Raw Data - MAGIC Calma Mapping'!A:E,3,FALSE)</f>
        <v>#N/A</v>
      </c>
      <c r="M291" s="78"/>
    </row>
    <row r="292">
      <c r="A292" s="69" t="str">
        <f t="shared" si="1"/>
        <v>  </v>
      </c>
      <c r="B292" s="73" t="str">
        <f>vlookup(E292,'Raw Data - Processed Names'!B:D,2,FALSE)</f>
        <v>(('vim', 3),)</v>
      </c>
      <c r="C292" s="73" t="str">
        <f>vlookup(E292,'Raw Data - Processed Names'!B:D,3,FALSE)</f>
        <v>()</v>
      </c>
      <c r="D292" s="71" t="s">
        <v>1147</v>
      </c>
      <c r="E292" s="70" t="s">
        <v>1180</v>
      </c>
      <c r="F292" s="73"/>
      <c r="G292" s="84"/>
      <c r="H292" s="69"/>
      <c r="I292" s="69"/>
      <c r="J292" s="69"/>
      <c r="K292" s="73"/>
      <c r="L292" s="69" t="str">
        <f>vlookup(A292,'Raw Data - MAGIC Calma Mapping'!A:E,3,FALSE)</f>
        <v>#N/A</v>
      </c>
      <c r="M292" s="73"/>
    </row>
    <row r="293">
      <c r="A293" s="74" t="str">
        <f t="shared" si="1"/>
        <v>  </v>
      </c>
      <c r="B293" s="78" t="str">
        <f>vlookup(E293,'Raw Data - Processed Names'!B:D,2,FALSE)</f>
        <v>(('mm', 4),)</v>
      </c>
      <c r="C293" s="78" t="str">
        <f>vlookup(E293,'Raw Data - Processed Names'!B:D,3,FALSE)</f>
        <v>()</v>
      </c>
      <c r="D293" s="76" t="s">
        <v>1147</v>
      </c>
      <c r="E293" s="75" t="s">
        <v>1181</v>
      </c>
      <c r="F293" s="78"/>
      <c r="G293" s="85"/>
      <c r="H293" s="74"/>
      <c r="I293" s="74"/>
      <c r="J293" s="74"/>
      <c r="K293" s="78"/>
      <c r="L293" s="74" t="str">
        <f>vlookup(A293,'Raw Data - MAGIC Calma Mapping'!A:E,3,FALSE)</f>
        <v>#N/A</v>
      </c>
      <c r="M293" s="78"/>
    </row>
    <row r="294">
      <c r="A294" s="69" t="str">
        <f t="shared" si="1"/>
        <v>  </v>
      </c>
      <c r="B294" s="73" t="str">
        <f>vlookup(E294,'Raw Data - Processed Names'!B:D,2,FALSE)</f>
        <v>(('vim', 4),)</v>
      </c>
      <c r="C294" s="73" t="str">
        <f>vlookup(E294,'Raw Data - Processed Names'!B:D,3,FALSE)</f>
        <v>()</v>
      </c>
      <c r="D294" s="71" t="s">
        <v>1147</v>
      </c>
      <c r="E294" s="70" t="s">
        <v>1182</v>
      </c>
      <c r="F294" s="73"/>
      <c r="G294" s="84"/>
      <c r="H294" s="69"/>
      <c r="I294" s="69"/>
      <c r="J294" s="69"/>
      <c r="K294" s="73"/>
      <c r="L294" s="69" t="str">
        <f>vlookup(A294,'Raw Data - MAGIC Calma Mapping'!A:E,3,FALSE)</f>
        <v>#N/A</v>
      </c>
      <c r="M294" s="73"/>
    </row>
    <row r="295">
      <c r="A295" s="74" t="str">
        <f t="shared" si="1"/>
        <v>  </v>
      </c>
      <c r="B295" s="78" t="str">
        <f>vlookup(E295,'Raw Data - Processed Names'!B:D,2,FALSE)</f>
        <v>(('mm', 5),)</v>
      </c>
      <c r="C295" s="78" t="str">
        <f>vlookup(E295,'Raw Data - Processed Names'!B:D,3,FALSE)</f>
        <v>()</v>
      </c>
      <c r="D295" s="76" t="s">
        <v>1147</v>
      </c>
      <c r="E295" s="75" t="s">
        <v>1183</v>
      </c>
      <c r="F295" s="78"/>
      <c r="G295" s="85"/>
      <c r="H295" s="74"/>
      <c r="I295" s="74"/>
      <c r="J295" s="74"/>
      <c r="K295" s="78"/>
      <c r="L295" s="74" t="str">
        <f>vlookup(A295,'Raw Data - MAGIC Calma Mapping'!A:E,3,FALSE)</f>
        <v>#N/A</v>
      </c>
      <c r="M295" s="78"/>
    </row>
    <row r="296">
      <c r="A296" s="69" t="str">
        <f t="shared" si="1"/>
        <v>  </v>
      </c>
      <c r="B296" s="73" t="str">
        <f>vlookup(E296,'Raw Data - Processed Names'!B:D,2,FALSE)</f>
        <v>('nsm',)</v>
      </c>
      <c r="C296" s="73" t="str">
        <f>vlookup(E296,'Raw Data - Processed Names'!B:D,3,FALSE)</f>
        <v>('nsm', 'drawing')</v>
      </c>
      <c r="D296" s="71" t="s">
        <v>1147</v>
      </c>
      <c r="E296" s="70" t="s">
        <v>757</v>
      </c>
      <c r="F296" s="73"/>
      <c r="G296" s="84"/>
      <c r="H296" s="69"/>
      <c r="I296" s="69"/>
      <c r="J296" s="69"/>
      <c r="K296" s="73"/>
      <c r="L296" s="69" t="str">
        <f>vlookup(A296,'Raw Data - MAGIC Calma Mapping'!A:E,3,FALSE)</f>
        <v>#N/A</v>
      </c>
      <c r="M296" s="73"/>
    </row>
    <row r="297">
      <c r="A297" s="74" t="str">
        <f t="shared" si="1"/>
        <v>  </v>
      </c>
      <c r="B297" s="78" t="str">
        <f>vlookup(E297,'Raw Data - Processed Names'!B:D,2,FALSE)</f>
        <v>('pdm',)</v>
      </c>
      <c r="C297" s="78" t="str">
        <f>vlookup(E297,'Raw Data - Processed Names'!B:D,3,FALSE)</f>
        <v>()</v>
      </c>
      <c r="D297" s="76" t="s">
        <v>1147</v>
      </c>
      <c r="E297" s="75" t="s">
        <v>1184</v>
      </c>
      <c r="F297" s="78"/>
      <c r="G297" s="85"/>
      <c r="H297" s="74"/>
      <c r="I297" s="74"/>
      <c r="J297" s="74"/>
      <c r="K297" s="78"/>
      <c r="L297" s="74" t="str">
        <f>vlookup(A297,'Raw Data - MAGIC Calma Mapping'!A:E,3,FALSE)</f>
        <v>#N/A</v>
      </c>
      <c r="M297" s="78"/>
    </row>
    <row r="298">
      <c r="A298" s="69" t="str">
        <f t="shared" si="1"/>
        <v>  </v>
      </c>
      <c r="B298" s="73" t="str">
        <f>vlookup(E298,'Raw Data - Processed Names'!B:D,2,FALSE)</f>
        <v>('pbo',)</v>
      </c>
      <c r="C298" s="73" t="str">
        <f>vlookup(E298,'Raw Data - Processed Names'!B:D,3,FALSE)</f>
        <v>()</v>
      </c>
      <c r="D298" s="71" t="s">
        <v>1147</v>
      </c>
      <c r="E298" s="70" t="s">
        <v>1185</v>
      </c>
      <c r="F298" s="73"/>
      <c r="G298" s="84"/>
      <c r="H298" s="69"/>
      <c r="I298" s="69"/>
      <c r="J298" s="69"/>
      <c r="K298" s="73"/>
      <c r="L298" s="69" t="str">
        <f>vlookup(A298,'Raw Data - MAGIC Calma Mapping'!A:E,3,FALSE)</f>
        <v>#N/A</v>
      </c>
      <c r="M298" s="73"/>
    </row>
    <row r="299">
      <c r="A299" s="74" t="str">
        <f t="shared" si="1"/>
        <v>  </v>
      </c>
      <c r="B299" s="78" t="str">
        <f>vlookup(E299,'Raw Data - Processed Names'!B:D,2,FALSE)</f>
        <v>('rpm',)</v>
      </c>
      <c r="C299" s="78" t="str">
        <f>vlookup(E299,'Raw Data - Processed Names'!B:D,3,FALSE)</f>
        <v>('rpm', 'drawing')</v>
      </c>
      <c r="D299" s="76" t="s">
        <v>1147</v>
      </c>
      <c r="E299" s="75" t="s">
        <v>58</v>
      </c>
      <c r="F299" s="78"/>
      <c r="G299" s="85"/>
      <c r="H299" s="74"/>
      <c r="I299" s="74"/>
      <c r="J299" s="74"/>
      <c r="K299" s="78"/>
      <c r="L299" s="74" t="str">
        <f>vlookup(A299,'Raw Data - MAGIC Calma Mapping'!A:E,3,FALSE)</f>
        <v>#N/A</v>
      </c>
      <c r="M299" s="78"/>
    </row>
    <row r="300">
      <c r="A300" s="69" t="str">
        <f t="shared" si="1"/>
        <v>  </v>
      </c>
      <c r="B300" s="73" t="str">
        <f>vlookup(E300,'Raw Data - Processed Names'!B:D,2,FALSE)</f>
        <v>#N/A</v>
      </c>
      <c r="C300" s="73" t="str">
        <f>vlookup(E300,'Raw Data - Processed Names'!B:D,3,FALSE)</f>
        <v>#N/A</v>
      </c>
      <c r="D300" s="71" t="s">
        <v>1147</v>
      </c>
      <c r="E300" s="70" t="s">
        <v>1186</v>
      </c>
      <c r="F300" s="73"/>
      <c r="G300" s="84"/>
      <c r="H300" s="69"/>
      <c r="I300" s="69"/>
      <c r="J300" s="69"/>
      <c r="K300" s="73"/>
      <c r="L300" s="69" t="str">
        <f>vlookup(A300,'Raw Data - MAGIC Calma Mapping'!A:E,3,FALSE)</f>
        <v>#N/A</v>
      </c>
      <c r="M300" s="73"/>
    </row>
    <row r="301">
      <c r="A301" s="74" t="str">
        <f t="shared" si="1"/>
        <v>  </v>
      </c>
      <c r="B301" s="78" t="str">
        <f>vlookup(E301,'Raw Data - Processed Names'!B:D,2,FALSE)</f>
        <v>#N/A</v>
      </c>
      <c r="C301" s="78" t="str">
        <f>vlookup(E301,'Raw Data - Processed Names'!B:D,3,FALSE)</f>
        <v>#N/A</v>
      </c>
      <c r="D301" s="76" t="s">
        <v>1147</v>
      </c>
      <c r="E301" s="75" t="s">
        <v>1187</v>
      </c>
      <c r="F301" s="78"/>
      <c r="G301" s="85"/>
      <c r="H301" s="74"/>
      <c r="I301" s="74"/>
      <c r="J301" s="74"/>
      <c r="K301" s="78"/>
      <c r="L301" s="74" t="str">
        <f>vlookup(A301,'Raw Data - MAGIC Calma Mapping'!A:E,3,FALSE)</f>
        <v>#N/A</v>
      </c>
      <c r="M301" s="78"/>
    </row>
  </sheetData>
  <autoFilter ref="$A$1:$M$301"/>
  <customSheetViews>
    <customSheetView guid="{B9462A67-F958-47A8-AFBD-C9F7A0C848D5}" filter="1" showAutoFilter="1">
      <autoFilter ref="$J$1:$J$301">
        <filterColumn colId="0">
          <filters>
            <filter val="59"/>
            <filter val="5"/>
          </filters>
        </filterColumn>
      </autoFilter>
    </customSheetView>
  </customSheetViews>
  <conditionalFormatting sqref="H1:H301">
    <cfRule type="cellIs" dxfId="16" priority="1" operator="equal">
      <formula>"data"</formula>
    </cfRule>
  </conditionalFormatting>
  <conditionalFormatting sqref="H1:H301">
    <cfRule type="cellIs" dxfId="17" priority="2" operator="equal">
      <formula>"text"</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38"/>
    <col customWidth="1" min="3" max="3" width="28.0"/>
    <col customWidth="1" min="4" max="4" width="78.0"/>
    <col customWidth="1" min="5" max="5" width="22.75"/>
    <col customWidth="1" min="6" max="6" width="25.0"/>
    <col customWidth="1" min="7" max="7" width="113.13"/>
  </cols>
  <sheetData>
    <row r="1">
      <c r="A1" s="33" t="s">
        <v>1188</v>
      </c>
      <c r="B1" s="33" t="s">
        <v>1189</v>
      </c>
      <c r="C1" s="33" t="s">
        <v>1190</v>
      </c>
      <c r="D1" s="33" t="s">
        <v>1191</v>
      </c>
      <c r="E1" s="33" t="s">
        <v>1192</v>
      </c>
      <c r="F1" s="33" t="s">
        <v>1193</v>
      </c>
      <c r="G1" s="33" t="s">
        <v>8</v>
      </c>
    </row>
    <row r="2">
      <c r="A2" s="41" t="s">
        <v>1164</v>
      </c>
      <c r="B2" s="41" t="s">
        <v>1194</v>
      </c>
      <c r="C2" s="41" t="s">
        <v>1195</v>
      </c>
      <c r="D2" s="41" t="s">
        <v>1196</v>
      </c>
      <c r="E2" s="41" t="s">
        <v>31</v>
      </c>
      <c r="F2" s="41" t="s">
        <v>31</v>
      </c>
    </row>
    <row r="3">
      <c r="A3" s="41" t="s">
        <v>1165</v>
      </c>
      <c r="B3" s="41" t="s">
        <v>697</v>
      </c>
      <c r="C3" s="41" t="s">
        <v>12</v>
      </c>
      <c r="D3" s="41" t="s">
        <v>1197</v>
      </c>
      <c r="E3" s="41" t="s">
        <v>1198</v>
      </c>
      <c r="F3" s="41" t="s">
        <v>1198</v>
      </c>
    </row>
    <row r="4">
      <c r="A4" s="41" t="s">
        <v>1199</v>
      </c>
      <c r="B4" s="41" t="s">
        <v>1200</v>
      </c>
      <c r="C4" s="41" t="s">
        <v>16</v>
      </c>
      <c r="D4" s="41" t="s">
        <v>23</v>
      </c>
      <c r="E4" s="41" t="s">
        <v>1198</v>
      </c>
      <c r="F4" s="41" t="s">
        <v>1198</v>
      </c>
    </row>
    <row r="5">
      <c r="A5" s="41" t="s">
        <v>1201</v>
      </c>
      <c r="B5" s="41" t="s">
        <v>1202</v>
      </c>
      <c r="C5" s="41" t="s">
        <v>26</v>
      </c>
      <c r="D5" s="41" t="s">
        <v>26</v>
      </c>
      <c r="E5" s="41" t="s">
        <v>1198</v>
      </c>
      <c r="F5" s="41" t="s">
        <v>1198</v>
      </c>
    </row>
    <row r="6">
      <c r="A6" s="41" t="s">
        <v>1166</v>
      </c>
      <c r="B6" s="41" t="s">
        <v>18</v>
      </c>
      <c r="C6" s="41" t="s">
        <v>1203</v>
      </c>
      <c r="D6" s="41" t="s">
        <v>1204</v>
      </c>
      <c r="E6" s="41" t="s">
        <v>1198</v>
      </c>
      <c r="F6" s="41" t="s">
        <v>1198</v>
      </c>
      <c r="G6" s="41" t="s">
        <v>1205</v>
      </c>
    </row>
    <row r="7">
      <c r="A7" s="41" t="s">
        <v>1206</v>
      </c>
      <c r="B7" s="41" t="s">
        <v>1207</v>
      </c>
      <c r="C7" s="41" t="s">
        <v>1208</v>
      </c>
      <c r="D7" s="41" t="s">
        <v>1209</v>
      </c>
      <c r="E7" s="41" t="s">
        <v>1198</v>
      </c>
      <c r="F7" s="41" t="s">
        <v>31</v>
      </c>
    </row>
    <row r="8">
      <c r="A8" s="41" t="s">
        <v>1210</v>
      </c>
      <c r="B8" s="41" t="s">
        <v>1211</v>
      </c>
      <c r="C8" s="41" t="s">
        <v>1212</v>
      </c>
      <c r="D8" s="41" t="s">
        <v>1213</v>
      </c>
      <c r="E8" s="41" t="s">
        <v>1198</v>
      </c>
      <c r="F8" s="41" t="s">
        <v>31</v>
      </c>
    </row>
    <row r="9">
      <c r="A9" s="41" t="s">
        <v>1167</v>
      </c>
      <c r="B9" s="41" t="s">
        <v>1214</v>
      </c>
      <c r="C9" s="41" t="s">
        <v>33</v>
      </c>
      <c r="D9" s="41" t="s">
        <v>33</v>
      </c>
      <c r="E9" s="41" t="s">
        <v>1198</v>
      </c>
      <c r="F9" s="41" t="s">
        <v>1198</v>
      </c>
    </row>
    <row r="10">
      <c r="A10" s="41" t="s">
        <v>756</v>
      </c>
      <c r="B10" s="41" t="s">
        <v>308</v>
      </c>
      <c r="C10" s="41" t="s">
        <v>1215</v>
      </c>
      <c r="D10" s="41" t="s">
        <v>1216</v>
      </c>
      <c r="E10" s="41" t="s">
        <v>1198</v>
      </c>
      <c r="F10" s="41" t="s">
        <v>1198</v>
      </c>
    </row>
    <row r="11">
      <c r="A11" s="41" t="s">
        <v>732</v>
      </c>
      <c r="B11" s="41" t="s">
        <v>609</v>
      </c>
      <c r="C11" s="41" t="s">
        <v>49</v>
      </c>
      <c r="D11" s="41" t="s">
        <v>1217</v>
      </c>
      <c r="E11" s="41" t="s">
        <v>1198</v>
      </c>
      <c r="F11" s="41" t="s">
        <v>1198</v>
      </c>
    </row>
    <row r="12">
      <c r="A12" s="41" t="s">
        <v>1169</v>
      </c>
      <c r="B12" s="41" t="s">
        <v>1218</v>
      </c>
      <c r="C12" s="41" t="s">
        <v>157</v>
      </c>
      <c r="D12" s="41" t="s">
        <v>1219</v>
      </c>
      <c r="E12" s="41" t="s">
        <v>1198</v>
      </c>
      <c r="F12" s="41" t="s">
        <v>1198</v>
      </c>
    </row>
    <row r="13">
      <c r="A13" s="41" t="s">
        <v>58</v>
      </c>
      <c r="B13" s="41" t="s">
        <v>1220</v>
      </c>
      <c r="C13" s="41" t="s">
        <v>56</v>
      </c>
      <c r="D13" s="41" t="s">
        <v>56</v>
      </c>
      <c r="E13" s="41" t="s">
        <v>1198</v>
      </c>
      <c r="F13" s="41" t="s">
        <v>1198</v>
      </c>
    </row>
    <row r="14">
      <c r="A14" s="41" t="s">
        <v>1170</v>
      </c>
      <c r="B14" s="41" t="s">
        <v>55</v>
      </c>
      <c r="C14" s="41" t="s">
        <v>54</v>
      </c>
      <c r="D14" s="41" t="s">
        <v>54</v>
      </c>
      <c r="E14" s="41" t="s">
        <v>31</v>
      </c>
      <c r="F14" s="41" t="s">
        <v>31</v>
      </c>
    </row>
    <row r="15">
      <c r="A15" s="41" t="s">
        <v>1221</v>
      </c>
      <c r="B15" s="41" t="s">
        <v>1222</v>
      </c>
      <c r="C15" s="41" t="s">
        <v>1223</v>
      </c>
      <c r="D15" s="41" t="s">
        <v>1224</v>
      </c>
      <c r="E15" s="41" t="s">
        <v>1198</v>
      </c>
      <c r="F15" s="41" t="s">
        <v>31</v>
      </c>
    </row>
    <row r="16">
      <c r="A16" s="41" t="s">
        <v>177</v>
      </c>
      <c r="B16" s="41" t="s">
        <v>1225</v>
      </c>
      <c r="C16" s="41" t="s">
        <v>1226</v>
      </c>
      <c r="D16" s="41" t="s">
        <v>1227</v>
      </c>
      <c r="E16" s="41" t="s">
        <v>1198</v>
      </c>
      <c r="F16" s="41" t="s">
        <v>1198</v>
      </c>
      <c r="G16" s="41" t="s">
        <v>1228</v>
      </c>
    </row>
    <row r="17">
      <c r="A17" s="41" t="s">
        <v>759</v>
      </c>
      <c r="B17" s="41" t="s">
        <v>1229</v>
      </c>
      <c r="C17" s="41" t="s">
        <v>233</v>
      </c>
      <c r="D17" s="41" t="s">
        <v>233</v>
      </c>
      <c r="E17" s="41" t="s">
        <v>1198</v>
      </c>
      <c r="F17" s="41" t="s">
        <v>1198</v>
      </c>
    </row>
    <row r="18">
      <c r="A18" s="41" t="s">
        <v>1171</v>
      </c>
      <c r="B18" s="41" t="s">
        <v>71</v>
      </c>
      <c r="C18" s="41" t="s">
        <v>69</v>
      </c>
      <c r="D18" s="41" t="s">
        <v>69</v>
      </c>
      <c r="E18" s="41" t="s">
        <v>1198</v>
      </c>
      <c r="F18" s="41" t="s">
        <v>1198</v>
      </c>
    </row>
    <row r="19">
      <c r="A19" s="41" t="s">
        <v>734</v>
      </c>
      <c r="B19" s="41" t="s">
        <v>81</v>
      </c>
      <c r="C19" s="41" t="s">
        <v>79</v>
      </c>
      <c r="D19" s="41" t="s">
        <v>1230</v>
      </c>
      <c r="E19" s="41" t="s">
        <v>1198</v>
      </c>
      <c r="F19" s="41" t="s">
        <v>31</v>
      </c>
    </row>
    <row r="20">
      <c r="A20" s="41" t="s">
        <v>735</v>
      </c>
      <c r="B20" s="41" t="s">
        <v>76</v>
      </c>
      <c r="C20" s="41" t="s">
        <v>74</v>
      </c>
      <c r="D20" s="41" t="s">
        <v>74</v>
      </c>
      <c r="E20" s="41" t="s">
        <v>1198</v>
      </c>
      <c r="F20" s="41" t="s">
        <v>31</v>
      </c>
    </row>
    <row r="21">
      <c r="A21" s="41" t="s">
        <v>1172</v>
      </c>
      <c r="B21" s="41" t="s">
        <v>1231</v>
      </c>
      <c r="C21" s="41" t="s">
        <v>256</v>
      </c>
      <c r="D21" s="41" t="s">
        <v>1232</v>
      </c>
      <c r="E21" s="41" t="s">
        <v>1198</v>
      </c>
      <c r="F21" s="41" t="s">
        <v>31</v>
      </c>
    </row>
    <row r="22">
      <c r="A22" s="41" t="s">
        <v>1173</v>
      </c>
      <c r="B22" s="41" t="s">
        <v>261</v>
      </c>
      <c r="C22" s="41" t="s">
        <v>259</v>
      </c>
      <c r="D22" s="41" t="s">
        <v>259</v>
      </c>
      <c r="E22" s="41" t="s">
        <v>31</v>
      </c>
      <c r="F22" s="41" t="s">
        <v>31</v>
      </c>
    </row>
    <row r="23">
      <c r="A23" s="41" t="s">
        <v>1174</v>
      </c>
      <c r="B23" s="41" t="s">
        <v>94</v>
      </c>
      <c r="C23" s="41" t="s">
        <v>92</v>
      </c>
      <c r="D23" s="41" t="s">
        <v>92</v>
      </c>
      <c r="E23" s="41" t="s">
        <v>1198</v>
      </c>
      <c r="F23" s="41" t="s">
        <v>1198</v>
      </c>
    </row>
    <row r="24">
      <c r="A24" s="41" t="s">
        <v>1175</v>
      </c>
      <c r="B24" s="41" t="s">
        <v>112</v>
      </c>
      <c r="C24" s="41" t="s">
        <v>264</v>
      </c>
      <c r="D24" s="41" t="s">
        <v>264</v>
      </c>
      <c r="E24" s="41" t="s">
        <v>31</v>
      </c>
      <c r="F24" s="41" t="s">
        <v>1198</v>
      </c>
    </row>
    <row r="25">
      <c r="A25" s="41" t="s">
        <v>1176</v>
      </c>
      <c r="B25" s="41" t="s">
        <v>115</v>
      </c>
      <c r="C25" s="41" t="s">
        <v>113</v>
      </c>
      <c r="D25" s="41" t="s">
        <v>113</v>
      </c>
      <c r="E25" s="41" t="s">
        <v>1198</v>
      </c>
      <c r="F25" s="41" t="s">
        <v>1198</v>
      </c>
    </row>
    <row r="26">
      <c r="A26" s="41" t="s">
        <v>97</v>
      </c>
      <c r="B26" s="41" t="s">
        <v>1233</v>
      </c>
      <c r="C26" s="41" t="s">
        <v>95</v>
      </c>
      <c r="D26" s="41" t="s">
        <v>95</v>
      </c>
      <c r="E26" s="41" t="s">
        <v>1198</v>
      </c>
      <c r="F26" s="41" t="s">
        <v>1198</v>
      </c>
    </row>
    <row r="27">
      <c r="A27" s="41" t="s">
        <v>1234</v>
      </c>
      <c r="B27" s="41" t="s">
        <v>1235</v>
      </c>
      <c r="C27" s="41" t="s">
        <v>285</v>
      </c>
      <c r="D27" s="41" t="s">
        <v>285</v>
      </c>
      <c r="E27" s="41" t="s">
        <v>1198</v>
      </c>
      <c r="F27" s="41" t="s">
        <v>1198</v>
      </c>
    </row>
    <row r="28">
      <c r="A28" s="41" t="s">
        <v>1177</v>
      </c>
      <c r="B28" s="41" t="s">
        <v>119</v>
      </c>
      <c r="C28" s="41" t="s">
        <v>268</v>
      </c>
      <c r="D28" s="41" t="s">
        <v>268</v>
      </c>
      <c r="E28" s="41" t="s">
        <v>31</v>
      </c>
      <c r="F28" s="41" t="s">
        <v>1198</v>
      </c>
    </row>
    <row r="29">
      <c r="A29" s="41" t="s">
        <v>1178</v>
      </c>
      <c r="B29" s="41" t="s">
        <v>122</v>
      </c>
      <c r="C29" s="41" t="s">
        <v>120</v>
      </c>
      <c r="D29" s="41" t="s">
        <v>120</v>
      </c>
      <c r="E29" s="41" t="s">
        <v>1198</v>
      </c>
      <c r="F29" s="41" t="s">
        <v>1198</v>
      </c>
    </row>
    <row r="30">
      <c r="A30" s="41" t="s">
        <v>1179</v>
      </c>
      <c r="B30" s="41" t="s">
        <v>126</v>
      </c>
      <c r="C30" s="41" t="s">
        <v>272</v>
      </c>
      <c r="D30" s="41" t="s">
        <v>272</v>
      </c>
      <c r="E30" s="41" t="s">
        <v>31</v>
      </c>
      <c r="F30" s="41" t="s">
        <v>1198</v>
      </c>
    </row>
    <row r="31">
      <c r="A31" s="41" t="s">
        <v>1180</v>
      </c>
      <c r="B31" s="41" t="s">
        <v>129</v>
      </c>
      <c r="C31" s="41" t="s">
        <v>127</v>
      </c>
      <c r="D31" s="41" t="s">
        <v>127</v>
      </c>
      <c r="E31" s="41" t="s">
        <v>1198</v>
      </c>
      <c r="F31" s="41" t="s">
        <v>1198</v>
      </c>
    </row>
    <row r="32">
      <c r="A32" s="41" t="s">
        <v>1181</v>
      </c>
      <c r="B32" s="41" t="s">
        <v>140</v>
      </c>
      <c r="C32" s="41" t="s">
        <v>138</v>
      </c>
      <c r="D32" s="41" t="s">
        <v>138</v>
      </c>
      <c r="E32" s="41" t="s">
        <v>31</v>
      </c>
      <c r="F32" s="41" t="s">
        <v>1198</v>
      </c>
    </row>
    <row r="33">
      <c r="A33" s="41" t="s">
        <v>1182</v>
      </c>
      <c r="B33" s="41" t="s">
        <v>143</v>
      </c>
      <c r="C33" s="41" t="s">
        <v>141</v>
      </c>
      <c r="D33" s="41" t="s">
        <v>141</v>
      </c>
      <c r="E33" s="41" t="s">
        <v>1198</v>
      </c>
      <c r="F33" s="41" t="s">
        <v>1198</v>
      </c>
    </row>
    <row r="34">
      <c r="A34" s="41" t="s">
        <v>1183</v>
      </c>
      <c r="B34" s="41" t="s">
        <v>147</v>
      </c>
      <c r="C34" s="41" t="s">
        <v>145</v>
      </c>
      <c r="D34" s="41" t="s">
        <v>145</v>
      </c>
      <c r="E34" s="41" t="s">
        <v>31</v>
      </c>
      <c r="F34" s="41" t="s">
        <v>1198</v>
      </c>
    </row>
    <row r="35">
      <c r="A35" s="41" t="s">
        <v>757</v>
      </c>
      <c r="B35" s="41" t="s">
        <v>131</v>
      </c>
      <c r="C35" s="41" t="s">
        <v>130</v>
      </c>
      <c r="D35" s="41" t="s">
        <v>130</v>
      </c>
      <c r="E35" s="41" t="s">
        <v>1198</v>
      </c>
      <c r="F35" s="41" t="s">
        <v>1198</v>
      </c>
    </row>
    <row r="36">
      <c r="A36" s="41" t="s">
        <v>1184</v>
      </c>
      <c r="B36" s="41" t="s">
        <v>1236</v>
      </c>
      <c r="C36" s="41" t="s">
        <v>148</v>
      </c>
      <c r="D36" s="86" t="s">
        <v>148</v>
      </c>
      <c r="E36" s="41" t="s">
        <v>1198</v>
      </c>
      <c r="F36" s="41" t="s">
        <v>1198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0.38"/>
    <col customWidth="1" min="2" max="2" width="21.5"/>
    <col customWidth="1" min="3" max="3" width="39.25"/>
    <col customWidth="1" min="4" max="4" width="51.5"/>
    <col customWidth="1" min="5" max="5" width="24.13"/>
    <col customWidth="1" min="6" max="6" width="56.88"/>
  </cols>
  <sheetData>
    <row r="1">
      <c r="A1" s="87" t="str">
        <f>hyperlink("https://docs.google.com/spreadsheets/u/1/d/1auw-mWgUHBwO_w3Ct43QiX_V_QQR8-qivRliEOy1p-I/edit?usp=drive_web&amp;ouid=113093388223632254400", "See this link for name conversions from s8 and s130 to sky130")</f>
        <v>See this link for name conversions from s8 and s130 to sky130</v>
      </c>
      <c r="E1" s="88"/>
      <c r="F1" s="88"/>
    </row>
    <row r="2">
      <c r="A2" s="89" t="s">
        <v>1237</v>
      </c>
      <c r="B2" s="89"/>
      <c r="C2" s="89"/>
      <c r="D2" s="89"/>
      <c r="E2" s="89"/>
      <c r="F2" s="89"/>
    </row>
    <row r="3">
      <c r="A3" s="27" t="s">
        <v>1238</v>
      </c>
      <c r="B3" s="27" t="s">
        <v>1239</v>
      </c>
      <c r="C3" s="27" t="s">
        <v>7</v>
      </c>
      <c r="D3" s="27" t="s">
        <v>8</v>
      </c>
      <c r="E3" s="27" t="s">
        <v>1240</v>
      </c>
      <c r="F3" s="27" t="s">
        <v>1241</v>
      </c>
    </row>
    <row r="4">
      <c r="A4" s="29" t="s">
        <v>1242</v>
      </c>
      <c r="B4" s="29" t="s">
        <v>1243</v>
      </c>
      <c r="C4" s="29" t="s">
        <v>1244</v>
      </c>
      <c r="D4" s="29" t="s">
        <v>1245</v>
      </c>
      <c r="E4" s="29" t="s">
        <v>1246</v>
      </c>
      <c r="F4" s="29" t="s">
        <v>1247</v>
      </c>
    </row>
    <row r="5">
      <c r="A5" s="29" t="s">
        <v>1248</v>
      </c>
      <c r="B5" s="29" t="s">
        <v>1243</v>
      </c>
      <c r="C5" s="29" t="s">
        <v>1249</v>
      </c>
      <c r="D5" s="29"/>
      <c r="E5" s="29" t="s">
        <v>1250</v>
      </c>
      <c r="F5" s="29" t="s">
        <v>1251</v>
      </c>
    </row>
    <row r="6">
      <c r="A6" s="29" t="s">
        <v>1252</v>
      </c>
      <c r="B6" s="29" t="s">
        <v>1243</v>
      </c>
      <c r="C6" s="29" t="s">
        <v>1253</v>
      </c>
      <c r="D6" s="29"/>
      <c r="E6" s="29" t="s">
        <v>1254</v>
      </c>
      <c r="F6" s="29" t="s">
        <v>1255</v>
      </c>
    </row>
    <row r="7">
      <c r="A7" s="29" t="s">
        <v>1256</v>
      </c>
      <c r="B7" s="29" t="s">
        <v>1243</v>
      </c>
      <c r="C7" s="29" t="s">
        <v>1257</v>
      </c>
      <c r="D7" s="29"/>
      <c r="E7" s="29" t="s">
        <v>1258</v>
      </c>
      <c r="F7" s="29" t="s">
        <v>1259</v>
      </c>
    </row>
    <row r="8">
      <c r="A8" s="29" t="s">
        <v>1260</v>
      </c>
      <c r="B8" s="29" t="s">
        <v>1243</v>
      </c>
      <c r="C8" s="29" t="s">
        <v>1261</v>
      </c>
      <c r="D8" s="29"/>
      <c r="E8" s="29"/>
      <c r="F8" s="29" t="s">
        <v>1262</v>
      </c>
    </row>
    <row r="9">
      <c r="A9" s="29" t="s">
        <v>1263</v>
      </c>
      <c r="B9" s="29" t="s">
        <v>1243</v>
      </c>
      <c r="C9" s="29" t="s">
        <v>1264</v>
      </c>
      <c r="D9" s="29"/>
      <c r="E9" s="29" t="s">
        <v>1265</v>
      </c>
      <c r="F9" s="29" t="s">
        <v>1266</v>
      </c>
    </row>
    <row r="10">
      <c r="A10" s="29" t="s">
        <v>1267</v>
      </c>
      <c r="B10" s="29" t="s">
        <v>1243</v>
      </c>
      <c r="C10" s="29" t="s">
        <v>1268</v>
      </c>
      <c r="D10" s="29" t="s">
        <v>1269</v>
      </c>
      <c r="E10" s="29"/>
      <c r="F10" s="29" t="s">
        <v>1270</v>
      </c>
    </row>
    <row r="11">
      <c r="A11" s="29" t="s">
        <v>1271</v>
      </c>
      <c r="B11" s="29" t="s">
        <v>1243</v>
      </c>
      <c r="C11" s="29" t="s">
        <v>1272</v>
      </c>
      <c r="D11" s="29" t="s">
        <v>1273</v>
      </c>
      <c r="E11" s="29"/>
      <c r="F11" s="29" t="s">
        <v>1274</v>
      </c>
    </row>
    <row r="12">
      <c r="A12" s="29" t="s">
        <v>1275</v>
      </c>
      <c r="B12" s="29" t="s">
        <v>1243</v>
      </c>
      <c r="C12" s="29" t="s">
        <v>1276</v>
      </c>
      <c r="D12" s="90" t="s">
        <v>1269</v>
      </c>
      <c r="E12" s="90"/>
      <c r="F12" s="90" t="s">
        <v>1277</v>
      </c>
    </row>
    <row r="13">
      <c r="A13" s="29"/>
      <c r="B13" s="31"/>
      <c r="C13" s="31"/>
      <c r="D13" s="31"/>
      <c r="E13" s="31"/>
      <c r="F13" s="31"/>
    </row>
    <row r="14">
      <c r="A14" s="29" t="s">
        <v>1278</v>
      </c>
      <c r="B14" s="29" t="s">
        <v>1243</v>
      </c>
      <c r="C14" s="29" t="s">
        <v>1279</v>
      </c>
      <c r="D14" s="29"/>
      <c r="E14" s="29"/>
      <c r="F14" s="29" t="s">
        <v>1280</v>
      </c>
    </row>
    <row r="15">
      <c r="A15" s="29" t="s">
        <v>1281</v>
      </c>
      <c r="B15" s="29" t="s">
        <v>51</v>
      </c>
      <c r="C15" s="29" t="s">
        <v>1282</v>
      </c>
      <c r="D15" s="29"/>
      <c r="E15" s="29"/>
      <c r="F15" s="29" t="s">
        <v>1283</v>
      </c>
    </row>
    <row r="16">
      <c r="A16" s="31"/>
      <c r="B16" s="31"/>
      <c r="C16" s="31"/>
      <c r="D16" s="31"/>
      <c r="E16" s="31"/>
      <c r="F16" s="31"/>
    </row>
    <row r="17">
      <c r="A17" s="29" t="s">
        <v>1284</v>
      </c>
      <c r="B17" s="29" t="s">
        <v>1243</v>
      </c>
      <c r="C17" s="29" t="s">
        <v>1285</v>
      </c>
      <c r="D17" s="29" t="s">
        <v>1286</v>
      </c>
      <c r="E17" s="29" t="s">
        <v>1287</v>
      </c>
      <c r="F17" s="29" t="s">
        <v>1288</v>
      </c>
    </row>
    <row r="18">
      <c r="A18" s="29" t="s">
        <v>1289</v>
      </c>
      <c r="B18" s="29" t="s">
        <v>1243</v>
      </c>
      <c r="C18" s="29" t="s">
        <v>1290</v>
      </c>
      <c r="D18" s="29"/>
      <c r="E18" s="29" t="s">
        <v>1291</v>
      </c>
      <c r="F18" s="29" t="s">
        <v>1292</v>
      </c>
    </row>
    <row r="19">
      <c r="A19" s="29" t="s">
        <v>1293</v>
      </c>
      <c r="B19" s="29" t="s">
        <v>1243</v>
      </c>
      <c r="C19" s="29" t="s">
        <v>1294</v>
      </c>
      <c r="D19" s="29"/>
      <c r="E19" s="29" t="s">
        <v>1295</v>
      </c>
      <c r="F19" s="29" t="s">
        <v>1296</v>
      </c>
    </row>
    <row r="20">
      <c r="A20" s="29" t="s">
        <v>1297</v>
      </c>
      <c r="B20" s="29" t="s">
        <v>1243</v>
      </c>
      <c r="C20" s="29" t="s">
        <v>1298</v>
      </c>
      <c r="D20" s="29"/>
      <c r="E20" s="29" t="s">
        <v>1299</v>
      </c>
      <c r="F20" s="29" t="s">
        <v>1300</v>
      </c>
    </row>
    <row r="21">
      <c r="A21" s="29" t="s">
        <v>1301</v>
      </c>
      <c r="B21" s="29" t="s">
        <v>1243</v>
      </c>
      <c r="C21" s="29" t="s">
        <v>1302</v>
      </c>
      <c r="D21" s="29"/>
      <c r="E21" s="29" t="s">
        <v>1303</v>
      </c>
      <c r="F21" s="29" t="s">
        <v>1304</v>
      </c>
    </row>
    <row r="22">
      <c r="A22" s="29" t="s">
        <v>1305</v>
      </c>
      <c r="B22" s="29" t="s">
        <v>1243</v>
      </c>
      <c r="C22" s="29" t="s">
        <v>1306</v>
      </c>
      <c r="D22" s="29"/>
      <c r="E22" s="29" t="s">
        <v>1307</v>
      </c>
      <c r="F22" s="29" t="s">
        <v>1308</v>
      </c>
    </row>
    <row r="23">
      <c r="A23" s="29" t="s">
        <v>1309</v>
      </c>
      <c r="B23" s="29" t="s">
        <v>1243</v>
      </c>
      <c r="C23" s="29" t="s">
        <v>1310</v>
      </c>
      <c r="D23" s="29"/>
      <c r="E23" s="29" t="s">
        <v>1311</v>
      </c>
      <c r="F23" s="29" t="s">
        <v>1312</v>
      </c>
    </row>
    <row r="24">
      <c r="A24" s="31"/>
      <c r="B24" s="31"/>
      <c r="C24" s="31"/>
      <c r="D24" s="31"/>
      <c r="E24" s="31"/>
      <c r="F24" s="31"/>
    </row>
    <row r="25">
      <c r="A25" s="29" t="s">
        <v>1313</v>
      </c>
      <c r="B25" s="29" t="s">
        <v>1314</v>
      </c>
      <c r="C25" s="29" t="s">
        <v>1315</v>
      </c>
      <c r="D25" s="29"/>
      <c r="E25" s="29" t="s">
        <v>1316</v>
      </c>
      <c r="F25" s="29" t="s">
        <v>1317</v>
      </c>
    </row>
    <row r="26">
      <c r="A26" s="29" t="s">
        <v>1318</v>
      </c>
      <c r="B26" s="29" t="s">
        <v>1314</v>
      </c>
      <c r="C26" s="29" t="s">
        <v>1319</v>
      </c>
      <c r="D26" s="29"/>
      <c r="E26" s="29" t="s">
        <v>1320</v>
      </c>
      <c r="F26" s="29" t="s">
        <v>1321</v>
      </c>
    </row>
    <row r="27">
      <c r="A27" s="31"/>
      <c r="B27" s="31"/>
      <c r="C27" s="31"/>
      <c r="D27" s="31"/>
      <c r="E27" s="31"/>
      <c r="F27" s="31"/>
    </row>
    <row r="28">
      <c r="A28" s="29" t="s">
        <v>1322</v>
      </c>
      <c r="B28" s="29" t="s">
        <v>1314</v>
      </c>
      <c r="C28" s="29" t="s">
        <v>1323</v>
      </c>
      <c r="D28" s="29"/>
      <c r="E28" s="29" t="s">
        <v>1324</v>
      </c>
      <c r="F28" s="29" t="s">
        <v>1325</v>
      </c>
    </row>
    <row r="29">
      <c r="A29" s="29" t="s">
        <v>1326</v>
      </c>
      <c r="B29" s="29" t="s">
        <v>1314</v>
      </c>
      <c r="C29" s="29" t="s">
        <v>1327</v>
      </c>
      <c r="D29" s="29"/>
      <c r="E29" s="29" t="s">
        <v>1328</v>
      </c>
      <c r="F29" s="29" t="s">
        <v>1329</v>
      </c>
    </row>
    <row r="30">
      <c r="A30" s="29" t="s">
        <v>1330</v>
      </c>
      <c r="B30" s="29" t="s">
        <v>1314</v>
      </c>
      <c r="C30" s="29" t="s">
        <v>1331</v>
      </c>
      <c r="D30" s="29"/>
      <c r="E30" s="29" t="s">
        <v>1332</v>
      </c>
      <c r="F30" s="29" t="s">
        <v>1333</v>
      </c>
    </row>
    <row r="31">
      <c r="A31" s="29" t="s">
        <v>1334</v>
      </c>
      <c r="B31" s="29" t="s">
        <v>1314</v>
      </c>
      <c r="C31" s="29" t="s">
        <v>1335</v>
      </c>
      <c r="D31" s="29"/>
      <c r="E31" s="29" t="s">
        <v>1336</v>
      </c>
      <c r="F31" s="29" t="s">
        <v>1337</v>
      </c>
    </row>
    <row r="32">
      <c r="A32" s="29" t="s">
        <v>1338</v>
      </c>
      <c r="B32" s="29" t="s">
        <v>1314</v>
      </c>
      <c r="C32" s="29" t="s">
        <v>1339</v>
      </c>
      <c r="D32" s="29"/>
      <c r="E32" s="29" t="s">
        <v>1340</v>
      </c>
      <c r="F32" s="29" t="s">
        <v>1341</v>
      </c>
    </row>
    <row r="33">
      <c r="A33" s="31"/>
      <c r="B33" s="31"/>
      <c r="C33" s="31"/>
      <c r="D33" s="31"/>
      <c r="E33" s="31"/>
      <c r="F33" s="31"/>
    </row>
    <row r="34">
      <c r="A34" s="29" t="s">
        <v>1342</v>
      </c>
      <c r="B34" s="29" t="s">
        <v>421</v>
      </c>
      <c r="C34" s="29" t="s">
        <v>1343</v>
      </c>
      <c r="D34" s="31"/>
      <c r="E34" s="29" t="s">
        <v>1344</v>
      </c>
      <c r="F34" s="29" t="s">
        <v>1345</v>
      </c>
    </row>
    <row r="35">
      <c r="A35" s="29" t="s">
        <v>1346</v>
      </c>
      <c r="B35" s="29" t="s">
        <v>421</v>
      </c>
      <c r="C35" s="29" t="s">
        <v>1347</v>
      </c>
      <c r="D35" s="31"/>
      <c r="E35" s="29" t="s">
        <v>1348</v>
      </c>
      <c r="F35" s="29" t="s">
        <v>1349</v>
      </c>
    </row>
    <row r="36">
      <c r="A36" s="29" t="s">
        <v>1350</v>
      </c>
      <c r="B36" s="29" t="s">
        <v>421</v>
      </c>
      <c r="C36" s="29" t="s">
        <v>1351</v>
      </c>
      <c r="D36" s="29" t="s">
        <v>1352</v>
      </c>
      <c r="E36" s="29"/>
      <c r="F36" s="29" t="s">
        <v>1353</v>
      </c>
    </row>
    <row r="37">
      <c r="A37" s="29" t="s">
        <v>1354</v>
      </c>
      <c r="B37" s="29" t="s">
        <v>421</v>
      </c>
      <c r="C37" s="29" t="s">
        <v>1355</v>
      </c>
      <c r="D37" s="29" t="s">
        <v>1352</v>
      </c>
      <c r="E37" s="29"/>
      <c r="F37" s="29" t="s">
        <v>1356</v>
      </c>
    </row>
    <row r="38">
      <c r="A38" s="29" t="s">
        <v>1357</v>
      </c>
      <c r="B38" s="29" t="s">
        <v>421</v>
      </c>
      <c r="C38" s="29" t="s">
        <v>1358</v>
      </c>
      <c r="D38" s="29"/>
      <c r="E38" s="29" t="s">
        <v>1359</v>
      </c>
      <c r="F38" s="29" t="s">
        <v>1360</v>
      </c>
    </row>
    <row r="39">
      <c r="A39" s="29" t="s">
        <v>57</v>
      </c>
      <c r="B39" s="29" t="s">
        <v>421</v>
      </c>
      <c r="C39" s="29" t="s">
        <v>1361</v>
      </c>
      <c r="D39" s="29" t="s">
        <v>1362</v>
      </c>
      <c r="E39" s="29" t="s">
        <v>1363</v>
      </c>
      <c r="F39" s="29" t="s">
        <v>1364</v>
      </c>
    </row>
    <row r="40">
      <c r="A40" s="29" t="s">
        <v>1365</v>
      </c>
      <c r="B40" s="29" t="s">
        <v>421</v>
      </c>
      <c r="C40" s="29" t="s">
        <v>1366</v>
      </c>
      <c r="D40" s="29" t="s">
        <v>1362</v>
      </c>
      <c r="E40" s="29" t="s">
        <v>1367</v>
      </c>
      <c r="F40" s="29" t="s">
        <v>1368</v>
      </c>
    </row>
    <row r="41">
      <c r="A41" s="29" t="s">
        <v>1369</v>
      </c>
      <c r="B41" s="29" t="s">
        <v>421</v>
      </c>
      <c r="C41" s="29" t="s">
        <v>1370</v>
      </c>
      <c r="D41" s="29"/>
      <c r="E41" s="29" t="s">
        <v>1371</v>
      </c>
      <c r="F41" s="29" t="s">
        <v>1372</v>
      </c>
    </row>
    <row r="42">
      <c r="A42" s="29" t="s">
        <v>1373</v>
      </c>
      <c r="B42" s="29" t="s">
        <v>421</v>
      </c>
      <c r="C42" s="29" t="s">
        <v>1374</v>
      </c>
      <c r="D42" s="29" t="s">
        <v>1375</v>
      </c>
      <c r="E42" s="29" t="s">
        <v>1376</v>
      </c>
      <c r="F42" s="29" t="s">
        <v>1377</v>
      </c>
    </row>
    <row r="43">
      <c r="A43" s="29" t="s">
        <v>1378</v>
      </c>
      <c r="B43" s="29" t="s">
        <v>1379</v>
      </c>
      <c r="C43" s="29" t="s">
        <v>1380</v>
      </c>
      <c r="D43" s="29"/>
      <c r="E43" s="29" t="s">
        <v>1381</v>
      </c>
      <c r="F43" s="29" t="s">
        <v>1382</v>
      </c>
    </row>
    <row r="44">
      <c r="A44" s="29" t="s">
        <v>1383</v>
      </c>
      <c r="B44" s="29" t="s">
        <v>1379</v>
      </c>
      <c r="C44" s="29" t="s">
        <v>1380</v>
      </c>
      <c r="D44" s="29"/>
      <c r="E44" s="29" t="s">
        <v>1384</v>
      </c>
      <c r="F44" s="29" t="s">
        <v>1385</v>
      </c>
    </row>
    <row r="45">
      <c r="A45" s="29" t="s">
        <v>1386</v>
      </c>
      <c r="B45" s="29" t="s">
        <v>1379</v>
      </c>
      <c r="C45" s="29" t="s">
        <v>1387</v>
      </c>
      <c r="D45" s="29"/>
      <c r="E45" s="29" t="s">
        <v>1388</v>
      </c>
      <c r="F45" s="29" t="s">
        <v>1389</v>
      </c>
    </row>
    <row r="46">
      <c r="A46" s="29" t="s">
        <v>1390</v>
      </c>
      <c r="B46" s="29" t="s">
        <v>1379</v>
      </c>
      <c r="C46" s="29" t="s">
        <v>1387</v>
      </c>
      <c r="D46" s="29"/>
      <c r="E46" s="29" t="s">
        <v>1391</v>
      </c>
      <c r="F46" s="29" t="s">
        <v>1392</v>
      </c>
    </row>
    <row r="47">
      <c r="A47" s="29" t="s">
        <v>1393</v>
      </c>
      <c r="B47" s="29" t="s">
        <v>1379</v>
      </c>
      <c r="C47" s="29" t="s">
        <v>1394</v>
      </c>
      <c r="D47" s="29"/>
      <c r="E47" s="29" t="s">
        <v>1395</v>
      </c>
      <c r="F47" s="29" t="s">
        <v>1396</v>
      </c>
    </row>
    <row r="48">
      <c r="A48" s="31"/>
      <c r="B48" s="31"/>
      <c r="C48" s="31"/>
      <c r="D48" s="31"/>
      <c r="E48" s="31"/>
      <c r="F48" s="31"/>
    </row>
    <row r="49">
      <c r="A49" s="29" t="s">
        <v>1397</v>
      </c>
      <c r="B49" s="29" t="s">
        <v>1398</v>
      </c>
      <c r="C49" s="29" t="s">
        <v>1399</v>
      </c>
      <c r="D49" s="29"/>
      <c r="E49" s="29" t="s">
        <v>1400</v>
      </c>
      <c r="F49" s="29" t="s">
        <v>1401</v>
      </c>
    </row>
    <row r="50">
      <c r="A50" s="29" t="s">
        <v>1402</v>
      </c>
      <c r="B50" s="29" t="s">
        <v>1398</v>
      </c>
      <c r="C50" s="29" t="s">
        <v>1403</v>
      </c>
      <c r="D50" s="29"/>
      <c r="E50" s="29" t="s">
        <v>1404</v>
      </c>
      <c r="F50" s="29" t="s">
        <v>1405</v>
      </c>
    </row>
    <row r="51">
      <c r="A51" s="29" t="s">
        <v>1406</v>
      </c>
      <c r="B51" s="29" t="s">
        <v>1398</v>
      </c>
      <c r="C51" s="29" t="s">
        <v>1407</v>
      </c>
      <c r="D51" s="29"/>
      <c r="E51" s="29"/>
      <c r="F51" s="29" t="s">
        <v>1408</v>
      </c>
    </row>
    <row r="52">
      <c r="A52" s="29" t="s">
        <v>1409</v>
      </c>
      <c r="B52" s="29" t="s">
        <v>1398</v>
      </c>
      <c r="C52" s="29" t="s">
        <v>1410</v>
      </c>
      <c r="D52" s="29"/>
      <c r="E52" s="29"/>
      <c r="F52" s="29" t="s">
        <v>1411</v>
      </c>
    </row>
    <row r="53">
      <c r="A53" s="29" t="s">
        <v>1412</v>
      </c>
      <c r="B53" s="29" t="s">
        <v>1398</v>
      </c>
      <c r="C53" s="29" t="s">
        <v>1413</v>
      </c>
      <c r="D53" s="29"/>
      <c r="E53" s="29" t="s">
        <v>1414</v>
      </c>
      <c r="F53" s="29" t="s">
        <v>1415</v>
      </c>
    </row>
    <row r="54">
      <c r="A54" s="29" t="s">
        <v>1416</v>
      </c>
      <c r="B54" s="29" t="s">
        <v>1398</v>
      </c>
      <c r="C54" s="29" t="s">
        <v>1417</v>
      </c>
      <c r="D54" s="29"/>
      <c r="E54" s="29" t="s">
        <v>1418</v>
      </c>
      <c r="F54" s="29" t="s">
        <v>1419</v>
      </c>
    </row>
    <row r="55">
      <c r="A55" s="29" t="s">
        <v>1420</v>
      </c>
      <c r="B55" s="29" t="s">
        <v>1398</v>
      </c>
      <c r="C55" s="29" t="s">
        <v>1421</v>
      </c>
      <c r="D55" s="29"/>
      <c r="E55" s="29"/>
      <c r="F55" s="29" t="s">
        <v>1422</v>
      </c>
    </row>
    <row r="56">
      <c r="A56" s="29" t="s">
        <v>1423</v>
      </c>
      <c r="B56" s="29" t="s">
        <v>1424</v>
      </c>
      <c r="C56" s="29" t="s">
        <v>1425</v>
      </c>
      <c r="D56" s="29" t="s">
        <v>1426</v>
      </c>
      <c r="E56" s="29" t="s">
        <v>1427</v>
      </c>
      <c r="F56" s="91" t="s">
        <v>1428</v>
      </c>
    </row>
    <row r="57">
      <c r="A57" s="29" t="s">
        <v>1429</v>
      </c>
      <c r="B57" s="29" t="s">
        <v>1398</v>
      </c>
      <c r="C57" s="29" t="s">
        <v>1430</v>
      </c>
      <c r="D57" s="29"/>
      <c r="E57" s="29" t="s">
        <v>1431</v>
      </c>
      <c r="F57" s="29" t="s">
        <v>1432</v>
      </c>
    </row>
    <row r="58">
      <c r="A58" s="29" t="s">
        <v>1433</v>
      </c>
      <c r="B58" s="29" t="s">
        <v>1398</v>
      </c>
      <c r="C58" s="29" t="s">
        <v>1434</v>
      </c>
      <c r="D58" s="29"/>
      <c r="E58" s="29" t="s">
        <v>1435</v>
      </c>
      <c r="F58" s="29" t="s">
        <v>1436</v>
      </c>
    </row>
    <row r="59">
      <c r="A59" s="29" t="s">
        <v>1437</v>
      </c>
      <c r="B59" s="29" t="s">
        <v>1398</v>
      </c>
      <c r="C59" s="29" t="s">
        <v>1438</v>
      </c>
      <c r="D59" s="29"/>
      <c r="E59" s="29" t="s">
        <v>1439</v>
      </c>
      <c r="F59" s="29" t="s">
        <v>1440</v>
      </c>
    </row>
    <row r="60">
      <c r="A60" s="29" t="s">
        <v>1441</v>
      </c>
      <c r="B60" s="29" t="s">
        <v>1398</v>
      </c>
      <c r="C60" s="29" t="s">
        <v>1442</v>
      </c>
      <c r="D60" s="29"/>
      <c r="E60" s="29" t="s">
        <v>1443</v>
      </c>
      <c r="F60" s="29" t="s">
        <v>1444</v>
      </c>
    </row>
    <row r="61">
      <c r="A61" s="29" t="s">
        <v>1445</v>
      </c>
      <c r="B61" s="29" t="s">
        <v>1398</v>
      </c>
      <c r="C61" s="29" t="s">
        <v>1446</v>
      </c>
      <c r="D61" s="29"/>
      <c r="E61" s="29"/>
      <c r="F61" s="29" t="s">
        <v>1447</v>
      </c>
    </row>
    <row r="62">
      <c r="A62" s="29" t="s">
        <v>1448</v>
      </c>
      <c r="B62" s="29" t="s">
        <v>1398</v>
      </c>
      <c r="C62" s="29" t="s">
        <v>1449</v>
      </c>
      <c r="D62" s="29"/>
      <c r="E62" s="29"/>
      <c r="F62" s="29" t="s">
        <v>1450</v>
      </c>
    </row>
    <row r="63">
      <c r="A63" s="29" t="s">
        <v>1451</v>
      </c>
      <c r="B63" s="29" t="s">
        <v>1398</v>
      </c>
      <c r="C63" s="29" t="s">
        <v>1452</v>
      </c>
      <c r="D63" s="29"/>
      <c r="E63" s="29" t="s">
        <v>1453</v>
      </c>
      <c r="F63" s="29" t="s">
        <v>1454</v>
      </c>
    </row>
    <row r="64">
      <c r="A64" s="29"/>
      <c r="B64" s="29" t="s">
        <v>1398</v>
      </c>
      <c r="C64" s="29" t="s">
        <v>1455</v>
      </c>
      <c r="D64" s="29"/>
      <c r="E64" s="29" t="s">
        <v>1456</v>
      </c>
      <c r="F64" s="91" t="s">
        <v>1457</v>
      </c>
    </row>
    <row r="65">
      <c r="A65" s="29" t="s">
        <v>1458</v>
      </c>
      <c r="B65" s="29" t="s">
        <v>1398</v>
      </c>
      <c r="C65" s="29" t="s">
        <v>1459</v>
      </c>
      <c r="D65" s="29"/>
      <c r="E65" s="29"/>
      <c r="F65" s="29" t="s">
        <v>1460</v>
      </c>
    </row>
    <row r="66">
      <c r="A66" s="29" t="s">
        <v>1461</v>
      </c>
      <c r="B66" s="29" t="s">
        <v>1398</v>
      </c>
      <c r="C66" s="29" t="s">
        <v>1462</v>
      </c>
      <c r="D66" s="29"/>
      <c r="E66" s="29"/>
      <c r="F66" s="29"/>
    </row>
    <row r="67">
      <c r="A67" s="29" t="s">
        <v>1423</v>
      </c>
      <c r="B67" s="29" t="s">
        <v>1398</v>
      </c>
      <c r="C67" s="29" t="s">
        <v>1463</v>
      </c>
      <c r="D67" s="29"/>
      <c r="E67" s="29" t="s">
        <v>1464</v>
      </c>
      <c r="F67" s="29" t="s">
        <v>1465</v>
      </c>
    </row>
    <row r="68">
      <c r="A68" s="29" t="s">
        <v>1466</v>
      </c>
      <c r="B68" s="29" t="s">
        <v>1398</v>
      </c>
      <c r="C68" s="29" t="s">
        <v>1467</v>
      </c>
      <c r="D68" s="29"/>
      <c r="E68" s="29" t="s">
        <v>1468</v>
      </c>
      <c r="F68" s="29" t="s">
        <v>1469</v>
      </c>
    </row>
    <row r="69">
      <c r="A69" s="29" t="s">
        <v>1470</v>
      </c>
      <c r="B69" s="29" t="s">
        <v>1398</v>
      </c>
      <c r="C69" s="29" t="s">
        <v>1471</v>
      </c>
      <c r="D69" s="29"/>
      <c r="E69" s="29" t="s">
        <v>1472</v>
      </c>
      <c r="F69" s="91" t="s">
        <v>1473</v>
      </c>
    </row>
    <row r="70">
      <c r="A70" s="29" t="s">
        <v>1474</v>
      </c>
      <c r="B70" s="29" t="s">
        <v>1398</v>
      </c>
      <c r="C70" s="29" t="s">
        <v>1475</v>
      </c>
      <c r="D70" s="29"/>
      <c r="E70" s="29" t="s">
        <v>1476</v>
      </c>
      <c r="F70" s="91" t="s">
        <v>1477</v>
      </c>
    </row>
    <row r="71">
      <c r="A71" s="29" t="s">
        <v>1478</v>
      </c>
      <c r="B71" s="29" t="s">
        <v>1398</v>
      </c>
      <c r="C71" s="29" t="s">
        <v>1479</v>
      </c>
      <c r="D71" s="29"/>
      <c r="E71" s="29" t="s">
        <v>1480</v>
      </c>
      <c r="F71" s="91" t="s">
        <v>1481</v>
      </c>
    </row>
    <row r="72">
      <c r="A72" s="29"/>
      <c r="B72" s="29"/>
      <c r="C72" s="29"/>
      <c r="D72" s="29"/>
      <c r="E72" s="29"/>
      <c r="F72" s="29"/>
    </row>
    <row r="73">
      <c r="A73" s="29" t="s">
        <v>1482</v>
      </c>
      <c r="B73" s="29" t="s">
        <v>1398</v>
      </c>
      <c r="C73" s="29" t="s">
        <v>1483</v>
      </c>
      <c r="D73" s="29"/>
      <c r="E73" s="29" t="s">
        <v>1484</v>
      </c>
      <c r="F73" s="29" t="s">
        <v>1485</v>
      </c>
    </row>
    <row r="74">
      <c r="A74" s="29" t="s">
        <v>1486</v>
      </c>
      <c r="B74" s="29" t="s">
        <v>1398</v>
      </c>
      <c r="C74" s="29" t="s">
        <v>1487</v>
      </c>
      <c r="D74" s="29"/>
      <c r="E74" s="29" t="s">
        <v>1488</v>
      </c>
      <c r="F74" s="29" t="s">
        <v>1489</v>
      </c>
    </row>
    <row r="75">
      <c r="A75" s="29" t="s">
        <v>1490</v>
      </c>
      <c r="B75" s="29" t="s">
        <v>1398</v>
      </c>
      <c r="C75" s="29"/>
      <c r="D75" s="29"/>
      <c r="E75" s="29" t="s">
        <v>1491</v>
      </c>
      <c r="F75" s="29" t="s">
        <v>1492</v>
      </c>
    </row>
    <row r="76">
      <c r="A76" s="29"/>
      <c r="B76" s="29"/>
      <c r="C76" s="29"/>
      <c r="D76" s="29"/>
      <c r="E76" s="29"/>
      <c r="F76" s="29"/>
    </row>
    <row r="77">
      <c r="A77" s="29" t="s">
        <v>1493</v>
      </c>
      <c r="B77" s="29" t="s">
        <v>1494</v>
      </c>
      <c r="C77" s="29" t="s">
        <v>1495</v>
      </c>
      <c r="D77" s="29" t="s">
        <v>1496</v>
      </c>
      <c r="E77" s="29" t="s">
        <v>301</v>
      </c>
      <c r="F77" s="29" t="s">
        <v>1497</v>
      </c>
    </row>
    <row r="78">
      <c r="A78" s="29" t="s">
        <v>1498</v>
      </c>
      <c r="B78" s="29" t="s">
        <v>1494</v>
      </c>
      <c r="C78" s="29" t="s">
        <v>1495</v>
      </c>
      <c r="D78" s="29" t="s">
        <v>1496</v>
      </c>
      <c r="E78" s="29" t="s">
        <v>1499</v>
      </c>
      <c r="F78" s="29" t="s">
        <v>1500</v>
      </c>
    </row>
    <row r="79">
      <c r="A79" s="29" t="s">
        <v>1501</v>
      </c>
      <c r="B79" s="29" t="s">
        <v>1494</v>
      </c>
      <c r="C79" s="29" t="s">
        <v>1502</v>
      </c>
      <c r="D79" s="29" t="s">
        <v>1496</v>
      </c>
      <c r="E79" s="29" t="s">
        <v>1503</v>
      </c>
      <c r="F79" s="29" t="s">
        <v>1504</v>
      </c>
    </row>
    <row r="80">
      <c r="A80" s="29" t="s">
        <v>1505</v>
      </c>
      <c r="B80" s="29" t="s">
        <v>1494</v>
      </c>
      <c r="C80" s="29" t="s">
        <v>1506</v>
      </c>
      <c r="D80" s="29" t="s">
        <v>1496</v>
      </c>
      <c r="E80" s="29" t="s">
        <v>1505</v>
      </c>
      <c r="F80" s="29" t="s">
        <v>1507</v>
      </c>
    </row>
    <row r="81">
      <c r="A81" s="29" t="s">
        <v>1508</v>
      </c>
      <c r="B81" s="29" t="s">
        <v>1494</v>
      </c>
      <c r="C81" s="29" t="s">
        <v>1506</v>
      </c>
      <c r="D81" s="29" t="s">
        <v>1496</v>
      </c>
      <c r="E81" s="29" t="s">
        <v>1508</v>
      </c>
      <c r="F81" s="29" t="s">
        <v>1509</v>
      </c>
    </row>
    <row r="82">
      <c r="A82" s="29" t="s">
        <v>1510</v>
      </c>
      <c r="B82" s="29" t="s">
        <v>1494</v>
      </c>
      <c r="C82" s="29" t="s">
        <v>1511</v>
      </c>
      <c r="D82" s="29"/>
      <c r="E82" s="29"/>
      <c r="F82" s="29" t="s">
        <v>1512</v>
      </c>
    </row>
    <row r="83">
      <c r="A83" s="31"/>
      <c r="B83" s="31"/>
      <c r="C83" s="31"/>
      <c r="D83" s="31"/>
      <c r="E83" s="31"/>
      <c r="F83" s="31"/>
    </row>
    <row r="84">
      <c r="A84" s="29" t="s">
        <v>1513</v>
      </c>
      <c r="B84" s="29" t="s">
        <v>63</v>
      </c>
      <c r="C84" s="29" t="s">
        <v>1514</v>
      </c>
      <c r="D84" s="29" t="s">
        <v>1515</v>
      </c>
      <c r="E84" s="29" t="s">
        <v>1516</v>
      </c>
      <c r="F84" s="29" t="s">
        <v>1517</v>
      </c>
    </row>
    <row r="85">
      <c r="A85" s="29" t="s">
        <v>1518</v>
      </c>
      <c r="B85" s="29" t="s">
        <v>63</v>
      </c>
      <c r="C85" s="29" t="s">
        <v>1519</v>
      </c>
      <c r="D85" s="29"/>
      <c r="E85" s="29" t="s">
        <v>1520</v>
      </c>
      <c r="F85" s="29" t="s">
        <v>1521</v>
      </c>
    </row>
    <row r="86">
      <c r="A86" s="31"/>
      <c r="B86" s="31"/>
      <c r="C86" s="31"/>
      <c r="D86" s="31"/>
      <c r="E86" s="31"/>
      <c r="F86" s="31"/>
    </row>
    <row r="87">
      <c r="A87" s="29" t="s">
        <v>1522</v>
      </c>
      <c r="B87" s="29" t="s">
        <v>298</v>
      </c>
      <c r="C87" s="29" t="s">
        <v>1523</v>
      </c>
      <c r="D87" s="29" t="s">
        <v>1524</v>
      </c>
      <c r="E87" s="29" t="s">
        <v>1525</v>
      </c>
      <c r="F87" s="29" t="s">
        <v>1526</v>
      </c>
    </row>
    <row r="88">
      <c r="A88" s="29" t="s">
        <v>1527</v>
      </c>
      <c r="B88" s="29" t="s">
        <v>298</v>
      </c>
      <c r="C88" s="29" t="s">
        <v>1528</v>
      </c>
      <c r="D88" s="29" t="s">
        <v>1529</v>
      </c>
      <c r="E88" s="29" t="s">
        <v>1530</v>
      </c>
      <c r="F88" s="29" t="s">
        <v>1531</v>
      </c>
    </row>
    <row r="89">
      <c r="A89" s="29"/>
      <c r="B89" s="29"/>
      <c r="C89" s="29"/>
      <c r="D89" s="29"/>
      <c r="E89" s="29"/>
      <c r="F89" s="29"/>
    </row>
    <row r="90">
      <c r="A90" s="29"/>
      <c r="B90" s="29" t="s">
        <v>298</v>
      </c>
      <c r="C90" s="29" t="s">
        <v>1532</v>
      </c>
      <c r="D90" s="29"/>
      <c r="E90" s="29" t="s">
        <v>1533</v>
      </c>
      <c r="F90" s="91" t="s">
        <v>1534</v>
      </c>
    </row>
    <row r="91">
      <c r="A91" s="31"/>
      <c r="B91" s="31"/>
      <c r="C91" s="31"/>
      <c r="D91" s="31"/>
      <c r="E91" s="31"/>
      <c r="F91" s="31"/>
    </row>
    <row r="92">
      <c r="A92" s="29" t="s">
        <v>1535</v>
      </c>
      <c r="B92" s="29" t="s">
        <v>298</v>
      </c>
      <c r="C92" s="29" t="s">
        <v>1536</v>
      </c>
      <c r="D92" s="29" t="s">
        <v>1537</v>
      </c>
      <c r="E92" s="29"/>
      <c r="F92" s="29" t="s">
        <v>1538</v>
      </c>
    </row>
    <row r="93">
      <c r="A93" s="29" t="s">
        <v>1539</v>
      </c>
      <c r="B93" s="29" t="s">
        <v>298</v>
      </c>
      <c r="C93" s="29" t="s">
        <v>1540</v>
      </c>
      <c r="D93" s="29" t="s">
        <v>1496</v>
      </c>
      <c r="E93" s="29"/>
      <c r="F93" s="29" t="s">
        <v>1541</v>
      </c>
    </row>
    <row r="94">
      <c r="A94" s="29"/>
      <c r="B94" s="31"/>
      <c r="C94" s="31"/>
      <c r="D94" s="31"/>
      <c r="E94" s="31"/>
      <c r="F94" s="31"/>
    </row>
    <row r="95">
      <c r="A95" s="29" t="s">
        <v>1542</v>
      </c>
      <c r="B95" s="29" t="s">
        <v>298</v>
      </c>
      <c r="C95" s="29" t="s">
        <v>1543</v>
      </c>
      <c r="D95" s="29" t="s">
        <v>1496</v>
      </c>
      <c r="E95" s="29"/>
      <c r="F95" s="29" t="s">
        <v>1544</v>
      </c>
    </row>
    <row r="96">
      <c r="A96" s="29" t="s">
        <v>1545</v>
      </c>
      <c r="B96" s="29" t="s">
        <v>298</v>
      </c>
      <c r="C96" s="29" t="s">
        <v>1546</v>
      </c>
      <c r="D96" s="29" t="s">
        <v>1496</v>
      </c>
      <c r="E96" s="29"/>
      <c r="F96" s="29" t="s">
        <v>1547</v>
      </c>
    </row>
    <row r="97">
      <c r="A97" s="29" t="s">
        <v>1548</v>
      </c>
      <c r="B97" s="29" t="s">
        <v>298</v>
      </c>
      <c r="C97" s="29" t="s">
        <v>1549</v>
      </c>
      <c r="D97" s="29" t="s">
        <v>1496</v>
      </c>
      <c r="E97" s="29"/>
      <c r="F97" s="29" t="s">
        <v>1550</v>
      </c>
    </row>
    <row r="98">
      <c r="A98" s="29" t="s">
        <v>1551</v>
      </c>
      <c r="B98" s="29" t="s">
        <v>298</v>
      </c>
      <c r="C98" s="29" t="s">
        <v>1552</v>
      </c>
      <c r="D98" s="29" t="s">
        <v>1496</v>
      </c>
      <c r="E98" s="29"/>
      <c r="F98" s="29" t="s">
        <v>1553</v>
      </c>
    </row>
    <row r="99">
      <c r="A99" s="29" t="s">
        <v>1554</v>
      </c>
      <c r="B99" s="29" t="s">
        <v>298</v>
      </c>
      <c r="C99" s="29" t="s">
        <v>1555</v>
      </c>
      <c r="D99" s="29" t="s">
        <v>1496</v>
      </c>
      <c r="E99" s="29"/>
      <c r="F99" s="29" t="s">
        <v>1556</v>
      </c>
    </row>
    <row r="100">
      <c r="A100" s="29" t="s">
        <v>1557</v>
      </c>
      <c r="B100" s="29" t="s">
        <v>298</v>
      </c>
      <c r="C100" s="29" t="s">
        <v>1558</v>
      </c>
      <c r="D100" s="29" t="s">
        <v>1496</v>
      </c>
      <c r="E100" s="29"/>
      <c r="F100" s="29" t="s">
        <v>1559</v>
      </c>
    </row>
    <row r="101">
      <c r="A101" s="29"/>
      <c r="B101" s="31"/>
      <c r="C101" s="31"/>
      <c r="D101" s="31"/>
      <c r="E101" s="31"/>
      <c r="F101" s="31"/>
    </row>
    <row r="102">
      <c r="A102" s="29" t="s">
        <v>1560</v>
      </c>
      <c r="B102" s="29" t="s">
        <v>298</v>
      </c>
      <c r="C102" s="29" t="s">
        <v>1561</v>
      </c>
      <c r="D102" s="29" t="s">
        <v>1496</v>
      </c>
      <c r="E102" s="29"/>
      <c r="F102" s="29" t="s">
        <v>1562</v>
      </c>
    </row>
    <row r="103">
      <c r="A103" s="29" t="s">
        <v>1563</v>
      </c>
      <c r="B103" s="29" t="s">
        <v>298</v>
      </c>
      <c r="C103" s="29" t="s">
        <v>1564</v>
      </c>
      <c r="D103" s="29" t="s">
        <v>1496</v>
      </c>
      <c r="E103" s="29"/>
      <c r="F103" s="29" t="s">
        <v>1565</v>
      </c>
    </row>
    <row r="104">
      <c r="A104" s="29" t="s">
        <v>1566</v>
      </c>
      <c r="B104" s="29" t="s">
        <v>298</v>
      </c>
      <c r="C104" s="29" t="s">
        <v>1567</v>
      </c>
      <c r="D104" s="29" t="s">
        <v>1496</v>
      </c>
      <c r="E104" s="29"/>
      <c r="F104" s="29" t="s">
        <v>1568</v>
      </c>
    </row>
    <row r="105">
      <c r="A105" s="29" t="s">
        <v>1569</v>
      </c>
      <c r="B105" s="29" t="s">
        <v>298</v>
      </c>
      <c r="C105" s="29" t="s">
        <v>1570</v>
      </c>
      <c r="D105" s="29" t="s">
        <v>1496</v>
      </c>
      <c r="E105" s="29"/>
      <c r="F105" s="29" t="s">
        <v>1571</v>
      </c>
    </row>
    <row r="106">
      <c r="A106" s="29"/>
      <c r="B106" s="31"/>
      <c r="C106" s="31"/>
      <c r="D106" s="31"/>
      <c r="E106" s="31"/>
      <c r="F106" s="31"/>
    </row>
    <row r="107">
      <c r="A107" s="29" t="s">
        <v>1572</v>
      </c>
      <c r="B107" s="29" t="s">
        <v>298</v>
      </c>
      <c r="C107" s="29" t="s">
        <v>1573</v>
      </c>
      <c r="D107" s="29" t="s">
        <v>1496</v>
      </c>
      <c r="E107" s="29"/>
      <c r="F107" s="29" t="s">
        <v>1574</v>
      </c>
    </row>
    <row r="108">
      <c r="A108" s="29" t="s">
        <v>1575</v>
      </c>
      <c r="B108" s="29" t="s">
        <v>298</v>
      </c>
      <c r="C108" s="29" t="s">
        <v>1576</v>
      </c>
      <c r="D108" s="29" t="s">
        <v>1496</v>
      </c>
      <c r="E108" s="29"/>
      <c r="F108" s="29" t="s">
        <v>1577</v>
      </c>
    </row>
    <row r="109">
      <c r="A109" s="29" t="s">
        <v>1578</v>
      </c>
      <c r="B109" s="29" t="s">
        <v>298</v>
      </c>
      <c r="C109" s="29" t="s">
        <v>1579</v>
      </c>
      <c r="D109" s="29" t="s">
        <v>1496</v>
      </c>
      <c r="E109" s="29"/>
      <c r="F109" s="29" t="s">
        <v>1580</v>
      </c>
    </row>
    <row r="110">
      <c r="A110" s="29" t="s">
        <v>1581</v>
      </c>
      <c r="B110" s="29" t="s">
        <v>298</v>
      </c>
      <c r="C110" s="29" t="s">
        <v>1582</v>
      </c>
      <c r="D110" s="29" t="s">
        <v>1496</v>
      </c>
      <c r="E110" s="29"/>
      <c r="F110" s="29" t="s">
        <v>1583</v>
      </c>
    </row>
    <row r="111">
      <c r="A111" s="29" t="s">
        <v>1584</v>
      </c>
      <c r="B111" s="29" t="s">
        <v>298</v>
      </c>
      <c r="C111" s="29" t="s">
        <v>1585</v>
      </c>
      <c r="D111" s="29" t="s">
        <v>1496</v>
      </c>
      <c r="E111" s="29"/>
      <c r="F111" s="29" t="s">
        <v>1586</v>
      </c>
    </row>
    <row r="112">
      <c r="A112" s="29" t="s">
        <v>1587</v>
      </c>
      <c r="B112" s="29" t="s">
        <v>298</v>
      </c>
      <c r="C112" s="29" t="s">
        <v>1588</v>
      </c>
      <c r="D112" s="29" t="s">
        <v>1496</v>
      </c>
      <c r="E112" s="29"/>
      <c r="F112" s="29" t="s">
        <v>1589</v>
      </c>
    </row>
    <row r="113">
      <c r="A113" s="29" t="s">
        <v>1590</v>
      </c>
      <c r="B113" s="29" t="s">
        <v>298</v>
      </c>
      <c r="C113" s="29" t="s">
        <v>1591</v>
      </c>
      <c r="D113" s="29" t="s">
        <v>1496</v>
      </c>
      <c r="E113" s="29"/>
      <c r="F113" s="29" t="s">
        <v>1592</v>
      </c>
    </row>
    <row r="114">
      <c r="A114" s="29" t="s">
        <v>1593</v>
      </c>
      <c r="B114" s="29" t="s">
        <v>298</v>
      </c>
      <c r="C114" s="29" t="s">
        <v>1594</v>
      </c>
      <c r="D114" s="29" t="s">
        <v>1496</v>
      </c>
      <c r="E114" s="29"/>
      <c r="F114" s="29" t="s">
        <v>1595</v>
      </c>
    </row>
  </sheetData>
  <mergeCells count="1">
    <mergeCell ref="A1:D1"/>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3.5"/>
    <col customWidth="1" min="3" max="3" width="19.63"/>
    <col customWidth="1" min="4" max="4" width="24.75"/>
    <col customWidth="1" min="5" max="5" width="4.13"/>
    <col customWidth="1" min="6" max="7" width="3.75"/>
  </cols>
  <sheetData>
    <row r="1">
      <c r="A1" s="29" t="s">
        <v>1596</v>
      </c>
      <c r="B1" s="29" t="s">
        <v>1597</v>
      </c>
      <c r="C1" s="29" t="s">
        <v>1598</v>
      </c>
      <c r="D1" s="29" t="s">
        <v>769</v>
      </c>
      <c r="E1" s="31" t="str">
        <f>'Raw Data - GDS-II Layer Definit'!H1</f>
        <v>Map Type</v>
      </c>
      <c r="F1" s="31" t="str">
        <f>'Raw Data - GDS-II Layer Definit'!I1</f>
        <v>GDS Layer</v>
      </c>
      <c r="G1" s="31" t="str">
        <f>'Raw Data - GDS-II Layer Definit'!J1</f>
        <v>GDS Purpose</v>
      </c>
    </row>
    <row r="2">
      <c r="A2" s="92" t="str">
        <f t="shared" ref="A2:A285" si="1">CONCATENATE(E2," ",F2," ",G2)</f>
        <v>data 64 20</v>
      </c>
      <c r="B2" s="92" t="s">
        <v>16</v>
      </c>
      <c r="C2" s="92" t="s">
        <v>1599</v>
      </c>
      <c r="D2" s="92" t="s">
        <v>1600</v>
      </c>
      <c r="E2" s="92" t="s">
        <v>728</v>
      </c>
      <c r="F2" s="92">
        <v>64.0</v>
      </c>
      <c r="G2" s="92">
        <v>20.0</v>
      </c>
    </row>
    <row r="3">
      <c r="A3" s="92" t="str">
        <f t="shared" si="1"/>
        <v>data 65 20</v>
      </c>
      <c r="B3" s="92" t="s">
        <v>212</v>
      </c>
      <c r="C3" s="92" t="s">
        <v>1601</v>
      </c>
      <c r="D3" s="92" t="s">
        <v>1602</v>
      </c>
      <c r="E3" s="92" t="s">
        <v>728</v>
      </c>
      <c r="F3" s="92">
        <v>65.0</v>
      </c>
      <c r="G3" s="92">
        <v>20.0</v>
      </c>
    </row>
    <row r="4">
      <c r="A4" s="92" t="str">
        <f t="shared" si="1"/>
        <v>data 64 18</v>
      </c>
      <c r="B4" s="92" t="s">
        <v>12</v>
      </c>
      <c r="C4" s="92" t="s">
        <v>1603</v>
      </c>
      <c r="D4" s="92" t="s">
        <v>1604</v>
      </c>
      <c r="E4" s="92" t="s">
        <v>728</v>
      </c>
      <c r="F4" s="92">
        <v>64.0</v>
      </c>
      <c r="G4" s="92">
        <v>18.0</v>
      </c>
    </row>
    <row r="5">
      <c r="A5" s="92" t="str">
        <f t="shared" si="1"/>
        <v>data 65 44</v>
      </c>
      <c r="B5" s="92" t="s">
        <v>216</v>
      </c>
      <c r="C5" s="92" t="s">
        <v>1605</v>
      </c>
      <c r="D5" s="92" t="s">
        <v>1606</v>
      </c>
      <c r="E5" s="92" t="s">
        <v>728</v>
      </c>
      <c r="F5" s="92">
        <v>65.0</v>
      </c>
      <c r="G5" s="92">
        <v>44.0</v>
      </c>
    </row>
    <row r="6">
      <c r="A6" s="92" t="str">
        <f t="shared" si="1"/>
        <v>data 125 44</v>
      </c>
      <c r="B6" s="92" t="s">
        <v>35</v>
      </c>
      <c r="C6" s="92" t="s">
        <v>1607</v>
      </c>
      <c r="D6" s="92" t="s">
        <v>1608</v>
      </c>
      <c r="E6" s="92" t="s">
        <v>728</v>
      </c>
      <c r="F6" s="92">
        <v>125.0</v>
      </c>
      <c r="G6" s="92">
        <v>44.0</v>
      </c>
    </row>
    <row r="7">
      <c r="A7" s="92" t="str">
        <f t="shared" si="1"/>
        <v>data 78 44</v>
      </c>
      <c r="B7" s="92" t="s">
        <v>28</v>
      </c>
      <c r="C7" s="92" t="s">
        <v>1609</v>
      </c>
      <c r="D7" s="92" t="s">
        <v>1610</v>
      </c>
      <c r="E7" s="92" t="s">
        <v>728</v>
      </c>
      <c r="F7" s="92">
        <v>78.0</v>
      </c>
      <c r="G7" s="92">
        <v>44.0</v>
      </c>
    </row>
    <row r="8">
      <c r="A8" s="92" t="str">
        <f t="shared" si="1"/>
        <v>data 75 20</v>
      </c>
      <c r="B8" s="92" t="s">
        <v>157</v>
      </c>
      <c r="C8" s="92" t="s">
        <v>1611</v>
      </c>
      <c r="D8" s="92" t="s">
        <v>1612</v>
      </c>
      <c r="E8" s="92" t="s">
        <v>728</v>
      </c>
      <c r="F8" s="92">
        <v>75.0</v>
      </c>
      <c r="G8" s="92">
        <v>20.0</v>
      </c>
    </row>
    <row r="9">
      <c r="A9" s="92" t="str">
        <f t="shared" si="1"/>
        <v>data 80 20</v>
      </c>
      <c r="B9" s="92" t="s">
        <v>49</v>
      </c>
      <c r="C9" s="92" t="s">
        <v>1613</v>
      </c>
      <c r="D9" s="92" t="s">
        <v>1614</v>
      </c>
      <c r="E9" s="92" t="s">
        <v>728</v>
      </c>
      <c r="F9" s="92">
        <v>80.0</v>
      </c>
      <c r="G9" s="92">
        <v>20.0</v>
      </c>
    </row>
    <row r="10">
      <c r="A10" s="92" t="str">
        <f t="shared" si="1"/>
        <v>data 66 20</v>
      </c>
      <c r="B10" s="92" t="s">
        <v>54</v>
      </c>
      <c r="C10" s="92" t="s">
        <v>1615</v>
      </c>
      <c r="D10" s="92" t="s">
        <v>1616</v>
      </c>
      <c r="E10" s="92" t="s">
        <v>728</v>
      </c>
      <c r="F10" s="92">
        <v>66.0</v>
      </c>
      <c r="G10" s="92">
        <v>20.0</v>
      </c>
    </row>
    <row r="11">
      <c r="A11" s="92" t="str">
        <f t="shared" si="1"/>
        <v>data 95 20</v>
      </c>
      <c r="B11" s="92" t="s">
        <v>69</v>
      </c>
      <c r="C11" s="92" t="s">
        <v>1617</v>
      </c>
      <c r="D11" s="92" t="s">
        <v>1618</v>
      </c>
      <c r="E11" s="92" t="s">
        <v>728</v>
      </c>
      <c r="F11" s="92">
        <v>95.0</v>
      </c>
      <c r="G11" s="92">
        <v>20.0</v>
      </c>
    </row>
    <row r="12">
      <c r="A12" s="92" t="str">
        <f t="shared" si="1"/>
        <v>data 93 44</v>
      </c>
      <c r="B12" s="92" t="s">
        <v>74</v>
      </c>
      <c r="C12" s="92" t="s">
        <v>1619</v>
      </c>
      <c r="D12" s="92" t="s">
        <v>1620</v>
      </c>
      <c r="E12" s="92" t="s">
        <v>728</v>
      </c>
      <c r="F12" s="92">
        <v>93.0</v>
      </c>
      <c r="G12" s="92">
        <v>44.0</v>
      </c>
    </row>
    <row r="13">
      <c r="A13" s="92" t="str">
        <f t="shared" si="1"/>
        <v>data 94 20</v>
      </c>
      <c r="B13" s="92" t="s">
        <v>79</v>
      </c>
      <c r="C13" s="92" t="s">
        <v>1621</v>
      </c>
      <c r="D13" s="92" t="s">
        <v>1622</v>
      </c>
      <c r="E13" s="92" t="s">
        <v>728</v>
      </c>
      <c r="F13" s="92">
        <v>94.0</v>
      </c>
      <c r="G13" s="92">
        <v>20.0</v>
      </c>
    </row>
    <row r="14">
      <c r="A14" s="92" t="str">
        <f t="shared" si="1"/>
        <v>data 66 44</v>
      </c>
      <c r="B14" s="92" t="s">
        <v>256</v>
      </c>
      <c r="C14" s="92" t="s">
        <v>1623</v>
      </c>
      <c r="D14" s="92" t="s">
        <v>1624</v>
      </c>
      <c r="E14" s="92" t="s">
        <v>728</v>
      </c>
      <c r="F14" s="92">
        <v>66.0</v>
      </c>
      <c r="G14" s="92">
        <v>44.0</v>
      </c>
    </row>
    <row r="15">
      <c r="A15" s="92" t="str">
        <f t="shared" si="1"/>
        <v>data 67 20</v>
      </c>
      <c r="B15" s="92" t="s">
        <v>259</v>
      </c>
      <c r="C15" s="92" t="s">
        <v>1625</v>
      </c>
      <c r="D15" s="92" t="s">
        <v>1626</v>
      </c>
      <c r="E15" s="92" t="s">
        <v>728</v>
      </c>
      <c r="F15" s="92">
        <v>67.0</v>
      </c>
      <c r="G15" s="92">
        <v>20.0</v>
      </c>
    </row>
    <row r="16">
      <c r="A16" s="92" t="str">
        <f t="shared" si="1"/>
        <v>data 67 44</v>
      </c>
      <c r="B16" s="92" t="s">
        <v>92</v>
      </c>
      <c r="C16" s="92" t="s">
        <v>1627</v>
      </c>
      <c r="D16" s="92" t="s">
        <v>1628</v>
      </c>
      <c r="E16" s="92" t="s">
        <v>728</v>
      </c>
      <c r="F16" s="92">
        <v>67.0</v>
      </c>
      <c r="G16" s="92">
        <v>44.0</v>
      </c>
    </row>
    <row r="17">
      <c r="A17" s="92" t="str">
        <f t="shared" si="1"/>
        <v>data 68 20</v>
      </c>
      <c r="B17" s="92" t="s">
        <v>264</v>
      </c>
      <c r="C17" s="92" t="s">
        <v>1629</v>
      </c>
      <c r="D17" s="92" t="s">
        <v>1630</v>
      </c>
      <c r="E17" s="92" t="s">
        <v>728</v>
      </c>
      <c r="F17" s="92">
        <v>68.0</v>
      </c>
      <c r="G17" s="92">
        <v>20.0</v>
      </c>
    </row>
    <row r="18">
      <c r="A18" s="92" t="str">
        <f t="shared" si="1"/>
        <v>data 68 44</v>
      </c>
      <c r="B18" s="92" t="s">
        <v>113</v>
      </c>
      <c r="C18" s="92" t="s">
        <v>1631</v>
      </c>
      <c r="D18" s="92" t="s">
        <v>1632</v>
      </c>
      <c r="E18" s="92" t="s">
        <v>728</v>
      </c>
      <c r="F18" s="92">
        <v>68.0</v>
      </c>
      <c r="G18" s="92">
        <v>44.0</v>
      </c>
    </row>
    <row r="19">
      <c r="A19" s="92" t="str">
        <f t="shared" si="1"/>
        <v>data 69 20</v>
      </c>
      <c r="B19" s="92" t="s">
        <v>268</v>
      </c>
      <c r="C19" s="92" t="s">
        <v>1633</v>
      </c>
      <c r="D19" s="92" t="s">
        <v>1634</v>
      </c>
      <c r="E19" s="92" t="s">
        <v>728</v>
      </c>
      <c r="F19" s="92">
        <v>69.0</v>
      </c>
      <c r="G19" s="92">
        <v>20.0</v>
      </c>
    </row>
    <row r="20">
      <c r="A20" s="92" t="str">
        <f t="shared" si="1"/>
        <v>data 74 21</v>
      </c>
      <c r="B20" s="92" t="s">
        <v>193</v>
      </c>
      <c r="C20" s="92" t="s">
        <v>1635</v>
      </c>
      <c r="D20" s="92" t="s">
        <v>1636</v>
      </c>
      <c r="E20" s="92" t="s">
        <v>728</v>
      </c>
      <c r="F20" s="92">
        <v>74.0</v>
      </c>
      <c r="G20" s="92">
        <v>21.0</v>
      </c>
    </row>
    <row r="21">
      <c r="A21" s="92" t="str">
        <f t="shared" si="1"/>
        <v>data 69 44</v>
      </c>
      <c r="B21" s="92" t="s">
        <v>120</v>
      </c>
      <c r="C21" s="92" t="s">
        <v>1637</v>
      </c>
      <c r="D21" s="92" t="s">
        <v>1638</v>
      </c>
      <c r="E21" s="92" t="s">
        <v>728</v>
      </c>
      <c r="F21" s="92">
        <v>69.0</v>
      </c>
      <c r="G21" s="92">
        <v>44.0</v>
      </c>
    </row>
    <row r="22">
      <c r="A22" s="92" t="str">
        <f t="shared" si="1"/>
        <v>data 70 20</v>
      </c>
      <c r="B22" s="92" t="s">
        <v>272</v>
      </c>
      <c r="C22" s="92" t="s">
        <v>1639</v>
      </c>
      <c r="D22" s="92" t="s">
        <v>1640</v>
      </c>
      <c r="E22" s="92" t="s">
        <v>728</v>
      </c>
      <c r="F22" s="92">
        <v>70.0</v>
      </c>
      <c r="G22" s="92">
        <v>20.0</v>
      </c>
    </row>
    <row r="23">
      <c r="A23" s="92" t="str">
        <f t="shared" si="1"/>
        <v>data 70 44</v>
      </c>
      <c r="B23" s="92" t="s">
        <v>127</v>
      </c>
      <c r="C23" s="92" t="s">
        <v>1641</v>
      </c>
      <c r="D23" s="92" t="s">
        <v>1642</v>
      </c>
      <c r="E23" s="92" t="s">
        <v>728</v>
      </c>
      <c r="F23" s="92">
        <v>70.0</v>
      </c>
      <c r="G23" s="92">
        <v>44.0</v>
      </c>
    </row>
    <row r="24">
      <c r="A24" s="92" t="str">
        <f t="shared" si="1"/>
        <v>data 71 20</v>
      </c>
      <c r="B24" s="92" t="s">
        <v>138</v>
      </c>
      <c r="C24" s="92" t="s">
        <v>1643</v>
      </c>
      <c r="D24" s="92" t="s">
        <v>1644</v>
      </c>
      <c r="E24" s="92" t="s">
        <v>728</v>
      </c>
      <c r="F24" s="92">
        <v>71.0</v>
      </c>
      <c r="G24" s="92">
        <v>20.0</v>
      </c>
    </row>
    <row r="25">
      <c r="A25" s="92" t="str">
        <f t="shared" si="1"/>
        <v>data 71 44</v>
      </c>
      <c r="B25" s="92" t="s">
        <v>141</v>
      </c>
      <c r="C25" s="92" t="s">
        <v>1645</v>
      </c>
      <c r="D25" s="92" t="s">
        <v>1646</v>
      </c>
      <c r="E25" s="92" t="s">
        <v>728</v>
      </c>
      <c r="F25" s="92">
        <v>71.0</v>
      </c>
      <c r="G25" s="92">
        <v>44.0</v>
      </c>
    </row>
    <row r="26">
      <c r="A26" s="92" t="str">
        <f t="shared" si="1"/>
        <v>data 72 20</v>
      </c>
      <c r="B26" s="92" t="s">
        <v>145</v>
      </c>
      <c r="C26" s="92" t="s">
        <v>1647</v>
      </c>
      <c r="D26" s="92" t="s">
        <v>1648</v>
      </c>
      <c r="E26" s="92" t="s">
        <v>728</v>
      </c>
      <c r="F26" s="92">
        <v>72.0</v>
      </c>
      <c r="G26" s="92">
        <v>20.0</v>
      </c>
    </row>
    <row r="27">
      <c r="A27" s="92" t="str">
        <f t="shared" si="1"/>
        <v>data 61 20</v>
      </c>
      <c r="B27" s="92" t="s">
        <v>130</v>
      </c>
      <c r="C27" s="92" t="s">
        <v>1649</v>
      </c>
      <c r="D27" s="92" t="s">
        <v>1650</v>
      </c>
      <c r="E27" s="92" t="s">
        <v>728</v>
      </c>
      <c r="F27" s="92">
        <v>61.0</v>
      </c>
      <c r="G27" s="92">
        <v>20.0</v>
      </c>
    </row>
    <row r="28">
      <c r="A28" s="92" t="str">
        <f t="shared" si="1"/>
        <v>data 76 20</v>
      </c>
      <c r="B28" s="92" t="s">
        <v>148</v>
      </c>
      <c r="C28" s="92" t="s">
        <v>1651</v>
      </c>
      <c r="D28" s="92" t="s">
        <v>1652</v>
      </c>
      <c r="E28" s="92" t="s">
        <v>728</v>
      </c>
      <c r="F28" s="92">
        <v>76.0</v>
      </c>
      <c r="G28" s="92">
        <v>20.0</v>
      </c>
    </row>
    <row r="29">
      <c r="A29" s="92" t="str">
        <f t="shared" si="1"/>
        <v>data 11 44</v>
      </c>
      <c r="B29" s="92" t="s">
        <v>233</v>
      </c>
      <c r="C29" s="92" t="s">
        <v>1653</v>
      </c>
      <c r="D29" s="92" t="s">
        <v>1654</v>
      </c>
      <c r="E29" s="92" t="s">
        <v>728</v>
      </c>
      <c r="F29" s="92">
        <v>11.0</v>
      </c>
      <c r="G29" s="92">
        <v>44.0</v>
      </c>
    </row>
    <row r="30">
      <c r="A30" s="92" t="str">
        <f t="shared" si="1"/>
        <v>data 125 20</v>
      </c>
      <c r="B30" s="92" t="s">
        <v>175</v>
      </c>
      <c r="C30" s="92" t="s">
        <v>1655</v>
      </c>
      <c r="D30" s="92" t="s">
        <v>1656</v>
      </c>
      <c r="E30" s="92" t="s">
        <v>728</v>
      </c>
      <c r="F30" s="92">
        <v>125.0</v>
      </c>
      <c r="G30" s="92">
        <v>20.0</v>
      </c>
    </row>
    <row r="31">
      <c r="A31" s="92" t="str">
        <f t="shared" si="1"/>
        <v>data 85 44</v>
      </c>
      <c r="B31" s="92" t="s">
        <v>1089</v>
      </c>
      <c r="C31" s="92" t="s">
        <v>1657</v>
      </c>
      <c r="D31" s="92" t="s">
        <v>1658</v>
      </c>
      <c r="E31" s="92" t="s">
        <v>728</v>
      </c>
      <c r="F31" s="92">
        <v>85.0</v>
      </c>
      <c r="G31" s="92">
        <v>44.0</v>
      </c>
    </row>
    <row r="32">
      <c r="A32" s="92" t="str">
        <f t="shared" si="1"/>
        <v>data 82 44</v>
      </c>
      <c r="B32" s="92" t="s">
        <v>301</v>
      </c>
      <c r="C32" s="92" t="s">
        <v>1659</v>
      </c>
      <c r="D32" s="92" t="s">
        <v>1660</v>
      </c>
      <c r="E32" s="92" t="s">
        <v>728</v>
      </c>
      <c r="F32" s="92">
        <v>82.0</v>
      </c>
      <c r="G32" s="92">
        <v>44.0</v>
      </c>
    </row>
    <row r="33">
      <c r="A33" s="92" t="str">
        <f t="shared" si="1"/>
        <v>data 82 64</v>
      </c>
      <c r="B33" s="92" t="s">
        <v>298</v>
      </c>
      <c r="C33" s="92" t="s">
        <v>1661</v>
      </c>
      <c r="D33" s="92" t="s">
        <v>1662</v>
      </c>
      <c r="E33" s="92" t="s">
        <v>728</v>
      </c>
      <c r="F33" s="92">
        <v>82.0</v>
      </c>
      <c r="G33" s="92">
        <v>64.0</v>
      </c>
    </row>
    <row r="34">
      <c r="A34" s="92" t="str">
        <f t="shared" si="1"/>
        <v>data 92 44</v>
      </c>
      <c r="B34" s="92" t="s">
        <v>40</v>
      </c>
      <c r="C34" s="92" t="s">
        <v>1663</v>
      </c>
      <c r="D34" s="92" t="s">
        <v>1664</v>
      </c>
      <c r="E34" s="92" t="s">
        <v>728</v>
      </c>
      <c r="F34" s="92">
        <v>92.0</v>
      </c>
      <c r="G34" s="92">
        <v>44.0</v>
      </c>
    </row>
    <row r="35">
      <c r="A35" s="92" t="str">
        <f t="shared" si="1"/>
        <v>data 82 24</v>
      </c>
      <c r="B35" s="92" t="s">
        <v>295</v>
      </c>
      <c r="C35" s="92" t="s">
        <v>1665</v>
      </c>
      <c r="D35" s="92" t="s">
        <v>1666</v>
      </c>
      <c r="E35" s="92" t="s">
        <v>728</v>
      </c>
      <c r="F35" s="92">
        <v>82.0</v>
      </c>
      <c r="G35" s="92">
        <v>24.0</v>
      </c>
    </row>
    <row r="36">
      <c r="A36" s="92" t="str">
        <f t="shared" si="1"/>
        <v>data 86 20</v>
      </c>
      <c r="B36" s="92" t="s">
        <v>56</v>
      </c>
      <c r="C36" s="92" t="s">
        <v>1667</v>
      </c>
      <c r="D36" s="92" t="s">
        <v>1668</v>
      </c>
      <c r="E36" s="92" t="s">
        <v>728</v>
      </c>
      <c r="F36" s="92">
        <v>86.0</v>
      </c>
      <c r="G36" s="92">
        <v>20.0</v>
      </c>
    </row>
    <row r="37">
      <c r="A37" s="92" t="str">
        <f t="shared" si="1"/>
        <v>data 18 20</v>
      </c>
      <c r="B37" s="92" t="s">
        <v>33</v>
      </c>
      <c r="C37" s="92" t="s">
        <v>1669</v>
      </c>
      <c r="D37" s="92" t="s">
        <v>1670</v>
      </c>
      <c r="E37" s="92" t="s">
        <v>728</v>
      </c>
      <c r="F37" s="92">
        <v>18.0</v>
      </c>
      <c r="G37" s="92">
        <v>20.0</v>
      </c>
    </row>
    <row r="38">
      <c r="A38" s="92" t="str">
        <f t="shared" si="1"/>
        <v>data 76 44</v>
      </c>
      <c r="B38" s="92" t="s">
        <v>312</v>
      </c>
      <c r="C38" s="92" t="s">
        <v>1671</v>
      </c>
      <c r="D38" s="92" t="s">
        <v>1672</v>
      </c>
      <c r="E38" s="92" t="s">
        <v>728</v>
      </c>
      <c r="F38" s="92">
        <v>76.0</v>
      </c>
      <c r="G38" s="92">
        <v>44.0</v>
      </c>
    </row>
    <row r="39">
      <c r="A39" s="92" t="str">
        <f t="shared" si="1"/>
        <v>data 22 20</v>
      </c>
      <c r="B39" s="92" t="s">
        <v>625</v>
      </c>
      <c r="C39" s="92" t="s">
        <v>1673</v>
      </c>
      <c r="D39" s="92" t="s">
        <v>1674</v>
      </c>
      <c r="E39" s="92" t="s">
        <v>728</v>
      </c>
      <c r="F39" s="92">
        <v>22.0</v>
      </c>
      <c r="G39" s="92">
        <v>20.0</v>
      </c>
    </row>
    <row r="40">
      <c r="A40" s="92" t="str">
        <f t="shared" si="1"/>
        <v>data 25 44</v>
      </c>
      <c r="B40" s="92" t="s">
        <v>616</v>
      </c>
      <c r="C40" s="92" t="s">
        <v>1675</v>
      </c>
      <c r="D40" s="92" t="s">
        <v>1676</v>
      </c>
      <c r="E40" s="92" t="s">
        <v>728</v>
      </c>
      <c r="F40" s="92">
        <v>25.0</v>
      </c>
      <c r="G40" s="92">
        <v>44.0</v>
      </c>
    </row>
    <row r="41">
      <c r="A41" s="92" t="str">
        <f t="shared" si="1"/>
        <v>data 88 44</v>
      </c>
      <c r="B41" s="92" t="s">
        <v>613</v>
      </c>
      <c r="C41" s="92" t="s">
        <v>1677</v>
      </c>
      <c r="D41" s="92" t="s">
        <v>1678</v>
      </c>
      <c r="E41" s="92" t="s">
        <v>728</v>
      </c>
      <c r="F41" s="92">
        <v>88.0</v>
      </c>
      <c r="G41" s="92">
        <v>44.0</v>
      </c>
    </row>
    <row r="42">
      <c r="A42" s="92" t="str">
        <f t="shared" si="1"/>
        <v>data 87 44</v>
      </c>
      <c r="B42" s="92" t="s">
        <v>604</v>
      </c>
      <c r="C42" s="92" t="s">
        <v>1679</v>
      </c>
      <c r="D42" s="92" t="s">
        <v>1680</v>
      </c>
      <c r="E42" s="92" t="s">
        <v>728</v>
      </c>
      <c r="F42" s="92">
        <v>87.0</v>
      </c>
      <c r="G42" s="92">
        <v>44.0</v>
      </c>
    </row>
    <row r="43">
      <c r="A43" s="92" t="str">
        <f t="shared" si="1"/>
        <v>data 45 20</v>
      </c>
      <c r="B43" s="92" t="s">
        <v>601</v>
      </c>
      <c r="C43" s="92" t="s">
        <v>1681</v>
      </c>
      <c r="D43" s="92" t="s">
        <v>1682</v>
      </c>
      <c r="E43" s="92" t="s">
        <v>728</v>
      </c>
      <c r="F43" s="92">
        <v>45.0</v>
      </c>
      <c r="G43" s="92">
        <v>20.0</v>
      </c>
    </row>
    <row r="44">
      <c r="A44" s="92" t="str">
        <f t="shared" si="1"/>
        <v>data 26 20</v>
      </c>
      <c r="B44" s="92" t="s">
        <v>595</v>
      </c>
      <c r="C44" s="92" t="s">
        <v>1683</v>
      </c>
      <c r="D44" s="92" t="s">
        <v>1684</v>
      </c>
      <c r="E44" s="92" t="s">
        <v>728</v>
      </c>
      <c r="F44" s="92">
        <v>26.0</v>
      </c>
      <c r="G44" s="92">
        <v>20.0</v>
      </c>
    </row>
    <row r="45">
      <c r="A45" s="92" t="str">
        <f t="shared" si="1"/>
        <v>data 38 20</v>
      </c>
      <c r="B45" s="92" t="s">
        <v>592</v>
      </c>
      <c r="C45" s="92" t="s">
        <v>1685</v>
      </c>
      <c r="D45" s="92" t="s">
        <v>1686</v>
      </c>
      <c r="E45" s="92" t="s">
        <v>728</v>
      </c>
      <c r="F45" s="92">
        <v>38.0</v>
      </c>
      <c r="G45" s="92">
        <v>20.0</v>
      </c>
    </row>
    <row r="46">
      <c r="A46" s="92" t="str">
        <f t="shared" si="1"/>
        <v>data 44 20</v>
      </c>
      <c r="B46" s="92" t="s">
        <v>589</v>
      </c>
      <c r="C46" s="92" t="s">
        <v>1687</v>
      </c>
      <c r="D46" s="92" t="s">
        <v>1688</v>
      </c>
      <c r="E46" s="92" t="s">
        <v>728</v>
      </c>
      <c r="F46" s="92">
        <v>44.0</v>
      </c>
      <c r="G46" s="92">
        <v>20.0</v>
      </c>
    </row>
    <row r="47">
      <c r="A47" s="92" t="str">
        <f t="shared" si="1"/>
        <v>data 29 20</v>
      </c>
      <c r="B47" s="92" t="s">
        <v>583</v>
      </c>
      <c r="C47" s="92" t="s">
        <v>1689</v>
      </c>
      <c r="D47" s="92" t="s">
        <v>1690</v>
      </c>
      <c r="E47" s="92" t="s">
        <v>728</v>
      </c>
      <c r="F47" s="92">
        <v>29.0</v>
      </c>
      <c r="G47" s="92">
        <v>20.0</v>
      </c>
    </row>
    <row r="48">
      <c r="A48" s="92" t="str">
        <f t="shared" si="1"/>
        <v>data 31 20</v>
      </c>
      <c r="B48" s="92" t="s">
        <v>580</v>
      </c>
      <c r="C48" s="92" t="s">
        <v>1691</v>
      </c>
      <c r="D48" s="92" t="s">
        <v>1692</v>
      </c>
      <c r="E48" s="92" t="s">
        <v>728</v>
      </c>
      <c r="F48" s="92">
        <v>31.0</v>
      </c>
      <c r="G48" s="92">
        <v>20.0</v>
      </c>
    </row>
    <row r="49">
      <c r="A49" s="92" t="str">
        <f t="shared" si="1"/>
        <v>data 115 44</v>
      </c>
      <c r="B49" s="92" t="s">
        <v>574</v>
      </c>
      <c r="C49" s="92" t="s">
        <v>1693</v>
      </c>
      <c r="D49" s="92" t="s">
        <v>1694</v>
      </c>
      <c r="E49" s="92" t="s">
        <v>728</v>
      </c>
      <c r="F49" s="92">
        <v>115.0</v>
      </c>
      <c r="G49" s="92">
        <v>44.0</v>
      </c>
    </row>
    <row r="50">
      <c r="A50" s="92" t="str">
        <f t="shared" si="1"/>
        <v>data 112 20</v>
      </c>
      <c r="B50" s="92" t="s">
        <v>553</v>
      </c>
      <c r="C50" s="92" t="s">
        <v>1695</v>
      </c>
      <c r="D50" s="92" t="s">
        <v>1696</v>
      </c>
      <c r="E50" s="92" t="s">
        <v>728</v>
      </c>
      <c r="F50" s="92">
        <v>112.0</v>
      </c>
      <c r="G50" s="92">
        <v>20.0</v>
      </c>
    </row>
    <row r="51">
      <c r="A51" s="92" t="str">
        <f t="shared" si="1"/>
        <v>data 117 20</v>
      </c>
      <c r="B51" s="92" t="s">
        <v>547</v>
      </c>
      <c r="C51" s="92" t="s">
        <v>1697</v>
      </c>
      <c r="D51" s="92" t="s">
        <v>1698</v>
      </c>
      <c r="E51" s="92" t="s">
        <v>728</v>
      </c>
      <c r="F51" s="92">
        <v>117.0</v>
      </c>
      <c r="G51" s="92">
        <v>20.0</v>
      </c>
    </row>
    <row r="52">
      <c r="A52" s="92" t="str">
        <f t="shared" si="1"/>
        <v>  </v>
      </c>
      <c r="B52" s="92" t="s">
        <v>1151</v>
      </c>
      <c r="C52" s="92" t="s">
        <v>1699</v>
      </c>
      <c r="D52" s="92" t="s">
        <v>1602</v>
      </c>
      <c r="E52" s="31"/>
      <c r="F52" s="31"/>
      <c r="G52" s="31"/>
    </row>
    <row r="53">
      <c r="A53" s="92" t="str">
        <f t="shared" si="1"/>
        <v>  </v>
      </c>
      <c r="B53" s="92" t="s">
        <v>1151</v>
      </c>
      <c r="C53" s="92" t="s">
        <v>1699</v>
      </c>
      <c r="D53" s="92" t="s">
        <v>1606</v>
      </c>
      <c r="E53" s="31"/>
      <c r="F53" s="31"/>
      <c r="G53" s="31"/>
    </row>
    <row r="54">
      <c r="A54" s="92" t="str">
        <f t="shared" si="1"/>
        <v>data 81 10</v>
      </c>
      <c r="B54" s="92" t="s">
        <v>1043</v>
      </c>
      <c r="C54" s="92" t="s">
        <v>1700</v>
      </c>
      <c r="D54" s="92" t="s">
        <v>1701</v>
      </c>
      <c r="E54" s="92" t="s">
        <v>728</v>
      </c>
      <c r="F54" s="92">
        <v>81.0</v>
      </c>
      <c r="G54" s="92">
        <v>10.0</v>
      </c>
    </row>
    <row r="55">
      <c r="A55" s="92" t="str">
        <f t="shared" si="1"/>
        <v>data 81 101</v>
      </c>
      <c r="B55" s="92" t="s">
        <v>1076</v>
      </c>
      <c r="C55" s="92" t="s">
        <v>1702</v>
      </c>
      <c r="D55" s="92" t="s">
        <v>1703</v>
      </c>
      <c r="E55" s="92" t="s">
        <v>728</v>
      </c>
      <c r="F55" s="92">
        <v>81.0</v>
      </c>
      <c r="G55" s="92">
        <v>101.0</v>
      </c>
    </row>
    <row r="56">
      <c r="A56" s="92" t="str">
        <f t="shared" si="1"/>
        <v>data 81 1</v>
      </c>
      <c r="B56" s="92" t="s">
        <v>1035</v>
      </c>
      <c r="C56" s="92" t="s">
        <v>1704</v>
      </c>
      <c r="D56" s="92" t="s">
        <v>1705</v>
      </c>
      <c r="E56" s="92" t="s">
        <v>728</v>
      </c>
      <c r="F56" s="92">
        <v>81.0</v>
      </c>
      <c r="G56" s="92">
        <v>1.0</v>
      </c>
    </row>
    <row r="57">
      <c r="A57" s="92" t="str">
        <f t="shared" si="1"/>
        <v>data 81 3</v>
      </c>
      <c r="B57" s="92" t="s">
        <v>1039</v>
      </c>
      <c r="C57" s="92" t="s">
        <v>1706</v>
      </c>
      <c r="D57" s="92" t="s">
        <v>1707</v>
      </c>
      <c r="E57" s="92" t="s">
        <v>728</v>
      </c>
      <c r="F57" s="92">
        <v>81.0</v>
      </c>
      <c r="G57" s="92">
        <v>3.0</v>
      </c>
    </row>
    <row r="58">
      <c r="A58" s="92" t="str">
        <f t="shared" si="1"/>
        <v>data 81 19</v>
      </c>
      <c r="B58" s="92" t="s">
        <v>1053</v>
      </c>
      <c r="C58" s="92" t="s">
        <v>1708</v>
      </c>
      <c r="D58" s="92" t="s">
        <v>1709</v>
      </c>
      <c r="E58" s="92" t="s">
        <v>728</v>
      </c>
      <c r="F58" s="92">
        <v>81.0</v>
      </c>
      <c r="G58" s="92">
        <v>19.0</v>
      </c>
    </row>
    <row r="59">
      <c r="A59" s="92" t="str">
        <f t="shared" si="1"/>
        <v>data 81 23</v>
      </c>
      <c r="B59" s="92" t="s">
        <v>1056</v>
      </c>
      <c r="C59" s="92" t="s">
        <v>1710</v>
      </c>
      <c r="D59" s="92" t="s">
        <v>1711</v>
      </c>
      <c r="E59" s="92" t="s">
        <v>728</v>
      </c>
      <c r="F59" s="92">
        <v>81.0</v>
      </c>
      <c r="G59" s="92">
        <v>23.0</v>
      </c>
    </row>
    <row r="60">
      <c r="A60" s="92" t="str">
        <f t="shared" si="1"/>
        <v>data 81 125</v>
      </c>
      <c r="B60" s="92" t="s">
        <v>1080</v>
      </c>
      <c r="C60" s="92" t="s">
        <v>1712</v>
      </c>
      <c r="D60" s="92" t="s">
        <v>1713</v>
      </c>
      <c r="E60" s="92" t="s">
        <v>728</v>
      </c>
      <c r="F60" s="92">
        <v>81.0</v>
      </c>
      <c r="G60" s="92">
        <v>125.0</v>
      </c>
    </row>
    <row r="61">
      <c r="A61" s="92" t="str">
        <f t="shared" si="1"/>
        <v>data 81 2</v>
      </c>
      <c r="B61" s="92" t="s">
        <v>1037</v>
      </c>
      <c r="C61" s="92" t="s">
        <v>1714</v>
      </c>
      <c r="D61" s="92" t="s">
        <v>1715</v>
      </c>
      <c r="E61" s="92" t="s">
        <v>728</v>
      </c>
      <c r="F61" s="92">
        <v>81.0</v>
      </c>
      <c r="G61" s="92">
        <v>2.0</v>
      </c>
    </row>
    <row r="62">
      <c r="A62" s="92" t="str">
        <f t="shared" si="1"/>
        <v>data 81 4</v>
      </c>
      <c r="B62" s="92" t="s">
        <v>1041</v>
      </c>
      <c r="C62" s="92" t="s">
        <v>1716</v>
      </c>
      <c r="D62" s="92" t="s">
        <v>1717</v>
      </c>
      <c r="E62" s="92" t="s">
        <v>728</v>
      </c>
      <c r="F62" s="92">
        <v>81.0</v>
      </c>
      <c r="G62" s="92">
        <v>4.0</v>
      </c>
    </row>
    <row r="63">
      <c r="A63" s="92" t="str">
        <f t="shared" si="1"/>
        <v>data 81 57</v>
      </c>
      <c r="B63" s="92" t="s">
        <v>1064</v>
      </c>
      <c r="C63" s="92" t="s">
        <v>1718</v>
      </c>
      <c r="D63" s="92" t="s">
        <v>1719</v>
      </c>
      <c r="E63" s="92" t="s">
        <v>728</v>
      </c>
      <c r="F63" s="92">
        <v>81.0</v>
      </c>
      <c r="G63" s="92">
        <v>57.0</v>
      </c>
    </row>
    <row r="64">
      <c r="A64" s="92" t="str">
        <f t="shared" si="1"/>
        <v>data 81 14</v>
      </c>
      <c r="B64" s="92" t="s">
        <v>1049</v>
      </c>
      <c r="C64" s="92" t="s">
        <v>1720</v>
      </c>
      <c r="D64" s="92" t="s">
        <v>1721</v>
      </c>
      <c r="E64" s="92" t="s">
        <v>728</v>
      </c>
      <c r="F64" s="92">
        <v>81.0</v>
      </c>
      <c r="G64" s="92">
        <v>14.0</v>
      </c>
    </row>
    <row r="65">
      <c r="A65" s="92" t="str">
        <f t="shared" si="1"/>
        <v>data 81 17</v>
      </c>
      <c r="B65" s="92" t="s">
        <v>1051</v>
      </c>
      <c r="C65" s="92" t="s">
        <v>1722</v>
      </c>
      <c r="D65" s="92" t="s">
        <v>1723</v>
      </c>
      <c r="E65" s="92" t="s">
        <v>728</v>
      </c>
      <c r="F65" s="92">
        <v>81.0</v>
      </c>
      <c r="G65" s="92">
        <v>17.0</v>
      </c>
    </row>
    <row r="66">
      <c r="A66" s="92" t="str">
        <f t="shared" si="1"/>
        <v>data 66 9</v>
      </c>
      <c r="B66" s="92" t="s">
        <v>913</v>
      </c>
      <c r="C66" s="92" t="s">
        <v>1724</v>
      </c>
      <c r="D66" s="92" t="s">
        <v>1724</v>
      </c>
      <c r="E66" s="92" t="s">
        <v>728</v>
      </c>
      <c r="F66" s="92">
        <v>66.0</v>
      </c>
      <c r="G66" s="92">
        <v>9.0</v>
      </c>
    </row>
    <row r="67">
      <c r="A67" s="92" t="str">
        <f t="shared" si="1"/>
        <v>text 66 83</v>
      </c>
      <c r="B67" s="92" t="s">
        <v>921</v>
      </c>
      <c r="C67" s="92" t="s">
        <v>1725</v>
      </c>
      <c r="D67" s="92" t="s">
        <v>1725</v>
      </c>
      <c r="E67" s="92" t="s">
        <v>472</v>
      </c>
      <c r="F67" s="92">
        <v>66.0</v>
      </c>
      <c r="G67" s="92">
        <v>83.0</v>
      </c>
    </row>
    <row r="68">
      <c r="A68" s="92" t="str">
        <f t="shared" si="1"/>
        <v>data 81 60</v>
      </c>
      <c r="B68" s="92" t="s">
        <v>1068</v>
      </c>
      <c r="C68" s="92" t="s">
        <v>1726</v>
      </c>
      <c r="D68" s="92" t="s">
        <v>1727</v>
      </c>
      <c r="E68" s="92" t="s">
        <v>728</v>
      </c>
      <c r="F68" s="92">
        <v>81.0</v>
      </c>
      <c r="G68" s="92">
        <v>60.0</v>
      </c>
    </row>
    <row r="69">
      <c r="A69" s="92" t="str">
        <f t="shared" si="1"/>
        <v>data 81 12</v>
      </c>
      <c r="B69" s="92" t="s">
        <v>1047</v>
      </c>
      <c r="C69" s="92" t="s">
        <v>1728</v>
      </c>
      <c r="D69" s="92" t="s">
        <v>1729</v>
      </c>
      <c r="E69" s="92" t="s">
        <v>728</v>
      </c>
      <c r="F69" s="92">
        <v>81.0</v>
      </c>
      <c r="G69" s="92">
        <v>12.0</v>
      </c>
    </row>
    <row r="70">
      <c r="A70" s="92" t="str">
        <f t="shared" si="1"/>
        <v>data 81 63</v>
      </c>
      <c r="B70" s="92" t="s">
        <v>1070</v>
      </c>
      <c r="C70" s="92" t="s">
        <v>1730</v>
      </c>
      <c r="D70" s="92" t="s">
        <v>1731</v>
      </c>
      <c r="E70" s="92" t="s">
        <v>728</v>
      </c>
      <c r="F70" s="92">
        <v>81.0</v>
      </c>
      <c r="G70" s="92">
        <v>63.0</v>
      </c>
    </row>
    <row r="71">
      <c r="A71" s="92" t="str">
        <f t="shared" si="1"/>
        <v>data 81 11</v>
      </c>
      <c r="B71" s="92" t="s">
        <v>1045</v>
      </c>
      <c r="C71" s="92" t="s">
        <v>1732</v>
      </c>
      <c r="D71" s="92" t="s">
        <v>1733</v>
      </c>
      <c r="E71" s="92" t="s">
        <v>728</v>
      </c>
      <c r="F71" s="92">
        <v>81.0</v>
      </c>
      <c r="G71" s="92">
        <v>11.0</v>
      </c>
    </row>
    <row r="72">
      <c r="A72" s="92" t="str">
        <f t="shared" si="1"/>
        <v>data 81 81</v>
      </c>
      <c r="B72" s="92" t="s">
        <v>1074</v>
      </c>
      <c r="C72" s="92" t="s">
        <v>1734</v>
      </c>
      <c r="D72" s="92" t="s">
        <v>1735</v>
      </c>
      <c r="E72" s="92" t="s">
        <v>728</v>
      </c>
      <c r="F72" s="92">
        <v>81.0</v>
      </c>
      <c r="G72" s="92">
        <v>81.0</v>
      </c>
    </row>
    <row r="73">
      <c r="A73" s="92" t="str">
        <f t="shared" si="1"/>
        <v>data 81 79</v>
      </c>
      <c r="B73" s="92" t="s">
        <v>1072</v>
      </c>
      <c r="C73" s="92" t="s">
        <v>1736</v>
      </c>
      <c r="D73" s="92" t="s">
        <v>1737</v>
      </c>
      <c r="E73" s="92" t="s">
        <v>728</v>
      </c>
      <c r="F73" s="92">
        <v>81.0</v>
      </c>
      <c r="G73" s="92">
        <v>79.0</v>
      </c>
    </row>
    <row r="74">
      <c r="A74" s="92" t="str">
        <f t="shared" si="1"/>
        <v>data 81 20</v>
      </c>
      <c r="B74" s="92" t="s">
        <v>309</v>
      </c>
      <c r="C74" s="92" t="s">
        <v>1738</v>
      </c>
      <c r="D74" s="92" t="s">
        <v>1739</v>
      </c>
      <c r="E74" s="92" t="s">
        <v>728</v>
      </c>
      <c r="F74" s="92">
        <v>81.0</v>
      </c>
      <c r="G74" s="92">
        <v>20.0</v>
      </c>
    </row>
    <row r="75">
      <c r="A75" s="92" t="str">
        <f t="shared" si="1"/>
        <v>data 66 13</v>
      </c>
      <c r="B75" s="92" t="s">
        <v>915</v>
      </c>
      <c r="C75" s="92" t="s">
        <v>1740</v>
      </c>
      <c r="D75" s="92" t="s">
        <v>1741</v>
      </c>
      <c r="E75" s="92" t="s">
        <v>728</v>
      </c>
      <c r="F75" s="92">
        <v>66.0</v>
      </c>
      <c r="G75" s="92">
        <v>13.0</v>
      </c>
    </row>
    <row r="76">
      <c r="A76" s="92" t="str">
        <f t="shared" si="1"/>
        <v>data 65 13</v>
      </c>
      <c r="B76" s="92" t="s">
        <v>897</v>
      </c>
      <c r="C76" s="92" t="s">
        <v>1742</v>
      </c>
      <c r="D76" s="92" t="s">
        <v>1743</v>
      </c>
      <c r="E76" s="92" t="s">
        <v>728</v>
      </c>
      <c r="F76" s="92">
        <v>65.0</v>
      </c>
      <c r="G76" s="92">
        <v>13.0</v>
      </c>
    </row>
    <row r="77">
      <c r="A77" s="92" t="str">
        <f t="shared" si="1"/>
        <v>data 64 13</v>
      </c>
      <c r="B77" s="92" t="s">
        <v>200</v>
      </c>
      <c r="C77" s="92" t="s">
        <v>1744</v>
      </c>
      <c r="D77" s="92" t="s">
        <v>1745</v>
      </c>
      <c r="E77" s="92" t="s">
        <v>728</v>
      </c>
      <c r="F77" s="92">
        <v>64.0</v>
      </c>
      <c r="G77" s="92">
        <v>13.0</v>
      </c>
    </row>
    <row r="78">
      <c r="A78" s="92" t="str">
        <f t="shared" si="1"/>
        <v>data 65 8</v>
      </c>
      <c r="B78" s="92" t="s">
        <v>895</v>
      </c>
      <c r="C78" s="92" t="s">
        <v>1746</v>
      </c>
      <c r="D78" s="92" t="s">
        <v>1747</v>
      </c>
      <c r="E78" s="92" t="s">
        <v>728</v>
      </c>
      <c r="F78" s="92">
        <v>65.0</v>
      </c>
      <c r="G78" s="92">
        <v>8.0</v>
      </c>
    </row>
    <row r="79">
      <c r="A79" s="92" t="str">
        <f t="shared" si="1"/>
        <v>data 67 13</v>
      </c>
      <c r="B79" s="92" t="s">
        <v>930</v>
      </c>
      <c r="C79" s="92" t="s">
        <v>1748</v>
      </c>
      <c r="D79" s="92" t="s">
        <v>1748</v>
      </c>
      <c r="E79" s="92" t="s">
        <v>728</v>
      </c>
      <c r="F79" s="92">
        <v>67.0</v>
      </c>
      <c r="G79" s="92">
        <v>13.0</v>
      </c>
    </row>
    <row r="80">
      <c r="A80" s="92" t="str">
        <f t="shared" si="1"/>
        <v>data 71 17</v>
      </c>
      <c r="B80" s="92" t="s">
        <v>429</v>
      </c>
      <c r="C80" s="92" t="s">
        <v>1749</v>
      </c>
      <c r="D80" s="92" t="s">
        <v>1750</v>
      </c>
      <c r="E80" s="92" t="s">
        <v>728</v>
      </c>
      <c r="F80" s="92">
        <v>71.0</v>
      </c>
      <c r="G80" s="92">
        <v>17.0</v>
      </c>
    </row>
    <row r="81">
      <c r="A81" s="92" t="str">
        <f t="shared" si="1"/>
        <v>text 76 5</v>
      </c>
      <c r="B81" s="92" t="s">
        <v>1024</v>
      </c>
      <c r="C81" s="92" t="s">
        <v>1751</v>
      </c>
      <c r="D81" s="92" t="s">
        <v>1752</v>
      </c>
      <c r="E81" s="92" t="s">
        <v>472</v>
      </c>
      <c r="F81" s="92">
        <v>76.0</v>
      </c>
      <c r="G81" s="92">
        <v>5.0</v>
      </c>
    </row>
    <row r="82">
      <c r="A82" s="92" t="str">
        <f t="shared" si="1"/>
        <v>data 65 6</v>
      </c>
      <c r="B82" s="92" t="s">
        <v>892</v>
      </c>
      <c r="C82" s="92" t="s">
        <v>1753</v>
      </c>
      <c r="D82" s="92" t="s">
        <v>1753</v>
      </c>
      <c r="E82" s="92" t="s">
        <v>728</v>
      </c>
      <c r="F82" s="92">
        <v>65.0</v>
      </c>
      <c r="G82" s="92">
        <v>6.0</v>
      </c>
    </row>
    <row r="83">
      <c r="A83" s="92" t="str">
        <f t="shared" si="1"/>
        <v>data 65 5</v>
      </c>
      <c r="B83" s="92" t="s">
        <v>890</v>
      </c>
      <c r="C83" s="92" t="s">
        <v>1754</v>
      </c>
      <c r="D83" s="92" t="s">
        <v>1754</v>
      </c>
      <c r="E83" s="92" t="s">
        <v>728</v>
      </c>
      <c r="F83" s="92">
        <v>65.0</v>
      </c>
      <c r="G83" s="92">
        <v>5.0</v>
      </c>
    </row>
    <row r="84">
      <c r="A84" s="92" t="str">
        <f t="shared" si="1"/>
        <v>data 64 5</v>
      </c>
      <c r="B84" s="92" t="s">
        <v>880</v>
      </c>
      <c r="C84" s="92" t="s">
        <v>1755</v>
      </c>
      <c r="D84" s="92" t="s">
        <v>1755</v>
      </c>
      <c r="E84" s="92" t="s">
        <v>728</v>
      </c>
      <c r="F84" s="92">
        <v>64.0</v>
      </c>
      <c r="G84" s="92">
        <v>5.0</v>
      </c>
    </row>
    <row r="85">
      <c r="A85" s="92" t="str">
        <f t="shared" si="1"/>
        <v>data 66 5</v>
      </c>
      <c r="B85" s="92" t="s">
        <v>910</v>
      </c>
      <c r="C85" s="92" t="s">
        <v>1756</v>
      </c>
      <c r="D85" s="92" t="s">
        <v>1756</v>
      </c>
      <c r="E85" s="92" t="s">
        <v>728</v>
      </c>
      <c r="F85" s="92">
        <v>66.0</v>
      </c>
      <c r="G85" s="92">
        <v>5.0</v>
      </c>
    </row>
    <row r="86">
      <c r="A86" s="92" t="str">
        <f t="shared" si="1"/>
        <v>data 68 5</v>
      </c>
      <c r="B86" s="92" t="s">
        <v>941</v>
      </c>
      <c r="C86" s="92" t="s">
        <v>1757</v>
      </c>
      <c r="D86" s="92" t="s">
        <v>1757</v>
      </c>
      <c r="E86" s="92" t="s">
        <v>728</v>
      </c>
      <c r="F86" s="92">
        <v>68.0</v>
      </c>
      <c r="G86" s="92">
        <v>5.0</v>
      </c>
    </row>
    <row r="87">
      <c r="A87" s="92" t="str">
        <f t="shared" si="1"/>
        <v>data 69 5</v>
      </c>
      <c r="B87" s="92" t="s">
        <v>954</v>
      </c>
      <c r="C87" s="92" t="s">
        <v>1758</v>
      </c>
      <c r="D87" s="92" t="s">
        <v>1758</v>
      </c>
      <c r="E87" s="92" t="s">
        <v>728</v>
      </c>
      <c r="F87" s="92">
        <v>69.0</v>
      </c>
      <c r="G87" s="92">
        <v>5.0</v>
      </c>
    </row>
    <row r="88">
      <c r="A88" s="92" t="str">
        <f t="shared" si="1"/>
        <v>data 70 5</v>
      </c>
      <c r="B88" s="92" t="s">
        <v>967</v>
      </c>
      <c r="C88" s="92" t="s">
        <v>1759</v>
      </c>
      <c r="D88" s="92" t="s">
        <v>1759</v>
      </c>
      <c r="E88" s="92" t="s">
        <v>728</v>
      </c>
      <c r="F88" s="92">
        <v>70.0</v>
      </c>
      <c r="G88" s="92">
        <v>5.0</v>
      </c>
    </row>
    <row r="89">
      <c r="A89" s="92" t="str">
        <f t="shared" si="1"/>
        <v>data 71 5</v>
      </c>
      <c r="B89" s="92" t="s">
        <v>996</v>
      </c>
      <c r="C89" s="92" t="s">
        <v>1760</v>
      </c>
      <c r="D89" s="92" t="s">
        <v>1760</v>
      </c>
      <c r="E89" s="92" t="s">
        <v>728</v>
      </c>
      <c r="F89" s="92">
        <v>71.0</v>
      </c>
      <c r="G89" s="92">
        <v>5.0</v>
      </c>
    </row>
    <row r="90">
      <c r="A90" s="92" t="str">
        <f t="shared" si="1"/>
        <v>data 72 5</v>
      </c>
      <c r="B90" s="92" t="s">
        <v>1010</v>
      </c>
      <c r="C90" s="92" t="s">
        <v>1761</v>
      </c>
      <c r="D90" s="92" t="s">
        <v>1761</v>
      </c>
      <c r="E90" s="92" t="s">
        <v>728</v>
      </c>
      <c r="F90" s="92">
        <v>72.0</v>
      </c>
      <c r="G90" s="92">
        <v>5.0</v>
      </c>
    </row>
    <row r="91">
      <c r="A91" s="92" t="str">
        <f t="shared" si="1"/>
        <v>data 67 10</v>
      </c>
      <c r="B91" s="92" t="s">
        <v>928</v>
      </c>
      <c r="C91" s="92" t="s">
        <v>1762</v>
      </c>
      <c r="D91" s="92" t="s">
        <v>1762</v>
      </c>
      <c r="E91" s="92" t="s">
        <v>728</v>
      </c>
      <c r="F91" s="92">
        <v>67.0</v>
      </c>
      <c r="G91" s="92">
        <v>10.0</v>
      </c>
    </row>
    <row r="92">
      <c r="A92" s="92" t="str">
        <f t="shared" si="1"/>
        <v>data 68 10</v>
      </c>
      <c r="B92" s="92" t="s">
        <v>944</v>
      </c>
      <c r="C92" s="92" t="s">
        <v>1763</v>
      </c>
      <c r="D92" s="92" t="s">
        <v>1763</v>
      </c>
      <c r="E92" s="92" t="s">
        <v>728</v>
      </c>
      <c r="F92" s="92">
        <v>68.0</v>
      </c>
      <c r="G92" s="92">
        <v>10.0</v>
      </c>
    </row>
    <row r="93">
      <c r="A93" s="92" t="str">
        <f t="shared" si="1"/>
        <v>data 69 10</v>
      </c>
      <c r="B93" s="92" t="s">
        <v>957</v>
      </c>
      <c r="C93" s="92" t="s">
        <v>1764</v>
      </c>
      <c r="D93" s="92" t="s">
        <v>1764</v>
      </c>
      <c r="E93" s="92" t="s">
        <v>728</v>
      </c>
      <c r="F93" s="92">
        <v>69.0</v>
      </c>
      <c r="G93" s="92">
        <v>10.0</v>
      </c>
    </row>
    <row r="94">
      <c r="A94" s="92" t="str">
        <f t="shared" si="1"/>
        <v>data 70 10</v>
      </c>
      <c r="B94" s="92" t="s">
        <v>970</v>
      </c>
      <c r="C94" s="92" t="s">
        <v>1765</v>
      </c>
      <c r="D94" s="92" t="s">
        <v>1765</v>
      </c>
      <c r="E94" s="92" t="s">
        <v>728</v>
      </c>
      <c r="F94" s="92">
        <v>70.0</v>
      </c>
      <c r="G94" s="92">
        <v>10.0</v>
      </c>
    </row>
    <row r="95">
      <c r="A95" s="92" t="str">
        <f t="shared" si="1"/>
        <v>data 71 10</v>
      </c>
      <c r="B95" s="92" t="s">
        <v>999</v>
      </c>
      <c r="C95" s="92" t="s">
        <v>1766</v>
      </c>
      <c r="D95" s="92" t="s">
        <v>1766</v>
      </c>
      <c r="E95" s="92" t="s">
        <v>728</v>
      </c>
      <c r="F95" s="92">
        <v>71.0</v>
      </c>
      <c r="G95" s="92">
        <v>10.0</v>
      </c>
    </row>
    <row r="96">
      <c r="A96" s="92" t="str">
        <f t="shared" si="1"/>
        <v>data 72 10</v>
      </c>
      <c r="B96" s="92" t="s">
        <v>1013</v>
      </c>
      <c r="C96" s="92" t="s">
        <v>1767</v>
      </c>
      <c r="D96" s="92" t="s">
        <v>1767</v>
      </c>
      <c r="E96" s="92" t="s">
        <v>728</v>
      </c>
      <c r="F96" s="92">
        <v>72.0</v>
      </c>
      <c r="G96" s="92">
        <v>10.0</v>
      </c>
    </row>
    <row r="97">
      <c r="A97" s="92" t="str">
        <f t="shared" si="1"/>
        <v>data 235 4</v>
      </c>
      <c r="B97" s="92" t="s">
        <v>444</v>
      </c>
      <c r="C97" s="92" t="s">
        <v>1768</v>
      </c>
      <c r="D97" s="92" t="s">
        <v>1769</v>
      </c>
      <c r="E97" s="92" t="s">
        <v>728</v>
      </c>
      <c r="F97" s="92">
        <v>235.0</v>
      </c>
      <c r="G97" s="92">
        <v>4.0</v>
      </c>
    </row>
    <row r="98">
      <c r="A98" s="92" t="str">
        <f t="shared" si="1"/>
        <v>data 65 4</v>
      </c>
      <c r="B98" s="92" t="s">
        <v>888</v>
      </c>
      <c r="C98" s="92" t="s">
        <v>1770</v>
      </c>
      <c r="D98" s="92" t="s">
        <v>1771</v>
      </c>
      <c r="E98" s="92" t="s">
        <v>728</v>
      </c>
      <c r="F98" s="92">
        <v>65.0</v>
      </c>
      <c r="G98" s="92">
        <v>4.0</v>
      </c>
    </row>
    <row r="99">
      <c r="A99" s="92" t="str">
        <f t="shared" si="1"/>
        <v>data 65 60</v>
      </c>
      <c r="B99" s="92" t="s">
        <v>904</v>
      </c>
      <c r="C99" s="92" t="s">
        <v>1772</v>
      </c>
      <c r="D99" s="92" t="s">
        <v>1773</v>
      </c>
      <c r="E99" s="92" t="s">
        <v>728</v>
      </c>
      <c r="F99" s="92">
        <v>65.0</v>
      </c>
      <c r="G99" s="92">
        <v>60.0</v>
      </c>
    </row>
    <row r="100">
      <c r="A100" s="92" t="str">
        <f t="shared" si="1"/>
        <v>data 67 60</v>
      </c>
      <c r="B100" s="92" t="s">
        <v>937</v>
      </c>
      <c r="C100" s="92" t="s">
        <v>1774</v>
      </c>
      <c r="D100" s="92" t="s">
        <v>1775</v>
      </c>
      <c r="E100" s="92" t="s">
        <v>728</v>
      </c>
      <c r="F100" s="92">
        <v>67.0</v>
      </c>
      <c r="G100" s="92">
        <v>60.0</v>
      </c>
    </row>
    <row r="101">
      <c r="A101" s="92" t="str">
        <f t="shared" si="1"/>
        <v>data 66 4</v>
      </c>
      <c r="B101" s="92" t="s">
        <v>908</v>
      </c>
      <c r="C101" s="92" t="s">
        <v>1776</v>
      </c>
      <c r="D101" s="92" t="s">
        <v>1777</v>
      </c>
      <c r="E101" s="92" t="s">
        <v>728</v>
      </c>
      <c r="F101" s="92">
        <v>66.0</v>
      </c>
      <c r="G101" s="92">
        <v>4.0</v>
      </c>
    </row>
    <row r="102">
      <c r="A102" s="92" t="str">
        <f t="shared" si="1"/>
        <v>data 68 60</v>
      </c>
      <c r="B102" s="92" t="s">
        <v>950</v>
      </c>
      <c r="C102" s="92" t="s">
        <v>1778</v>
      </c>
      <c r="D102" s="92" t="s">
        <v>1779</v>
      </c>
      <c r="E102" s="92" t="s">
        <v>728</v>
      </c>
      <c r="F102" s="92">
        <v>68.0</v>
      </c>
      <c r="G102" s="92">
        <v>60.0</v>
      </c>
    </row>
    <row r="103">
      <c r="A103" s="92" t="str">
        <f t="shared" si="1"/>
        <v>data 69 60</v>
      </c>
      <c r="B103" s="92" t="s">
        <v>963</v>
      </c>
      <c r="C103" s="92" t="s">
        <v>1780</v>
      </c>
      <c r="D103" s="92" t="s">
        <v>1781</v>
      </c>
      <c r="E103" s="92" t="s">
        <v>728</v>
      </c>
      <c r="F103" s="92">
        <v>69.0</v>
      </c>
      <c r="G103" s="92">
        <v>60.0</v>
      </c>
    </row>
    <row r="104">
      <c r="A104" s="92" t="str">
        <f t="shared" si="1"/>
        <v>data 70 60</v>
      </c>
      <c r="B104" s="92" t="s">
        <v>992</v>
      </c>
      <c r="C104" s="92" t="s">
        <v>1782</v>
      </c>
      <c r="D104" s="92" t="s">
        <v>1783</v>
      </c>
      <c r="E104" s="92" t="s">
        <v>728</v>
      </c>
      <c r="F104" s="92">
        <v>70.0</v>
      </c>
      <c r="G104" s="92">
        <v>60.0</v>
      </c>
    </row>
    <row r="105">
      <c r="A105" s="92" t="str">
        <f t="shared" si="1"/>
        <v>data 71 60</v>
      </c>
      <c r="B105" s="92" t="s">
        <v>1006</v>
      </c>
      <c r="C105" s="92" t="s">
        <v>1784</v>
      </c>
      <c r="D105" s="92" t="s">
        <v>1785</v>
      </c>
      <c r="E105" s="92" t="s">
        <v>728</v>
      </c>
      <c r="F105" s="92">
        <v>71.0</v>
      </c>
      <c r="G105" s="92">
        <v>60.0</v>
      </c>
    </row>
    <row r="106">
      <c r="A106" s="92" t="str">
        <f t="shared" si="1"/>
        <v>text 67 20</v>
      </c>
      <c r="B106" s="92" t="s">
        <v>925</v>
      </c>
      <c r="C106" s="92" t="s">
        <v>1786</v>
      </c>
      <c r="D106" s="92" t="s">
        <v>1626</v>
      </c>
      <c r="E106" s="92" t="s">
        <v>472</v>
      </c>
      <c r="F106" s="92">
        <v>67.0</v>
      </c>
      <c r="G106" s="92">
        <v>20.0</v>
      </c>
    </row>
    <row r="107">
      <c r="A107" s="92" t="str">
        <f t="shared" si="1"/>
        <v>text 67 5</v>
      </c>
      <c r="B107" s="92" t="s">
        <v>925</v>
      </c>
      <c r="C107" s="92" t="s">
        <v>1786</v>
      </c>
      <c r="D107" s="92" t="s">
        <v>1787</v>
      </c>
      <c r="E107" s="92" t="s">
        <v>472</v>
      </c>
      <c r="F107" s="92">
        <v>67.0</v>
      </c>
      <c r="G107" s="92">
        <v>5.0</v>
      </c>
    </row>
    <row r="108">
      <c r="A108" s="92" t="str">
        <f t="shared" si="1"/>
        <v>text 67 23</v>
      </c>
      <c r="B108" s="92" t="s">
        <v>925</v>
      </c>
      <c r="C108" s="92" t="s">
        <v>1786</v>
      </c>
      <c r="D108" s="92" t="s">
        <v>1788</v>
      </c>
      <c r="E108" s="92" t="s">
        <v>472</v>
      </c>
      <c r="F108" s="92">
        <v>67.0</v>
      </c>
      <c r="G108" s="92">
        <v>23.0</v>
      </c>
    </row>
    <row r="109">
      <c r="A109" s="92" t="str">
        <f t="shared" si="1"/>
        <v>text 67 16</v>
      </c>
      <c r="B109" s="92" t="s">
        <v>925</v>
      </c>
      <c r="C109" s="92" t="s">
        <v>1786</v>
      </c>
      <c r="D109" s="92" t="s">
        <v>1789</v>
      </c>
      <c r="E109" s="92" t="s">
        <v>472</v>
      </c>
      <c r="F109" s="92">
        <v>67.0</v>
      </c>
      <c r="G109" s="92">
        <v>16.0</v>
      </c>
    </row>
    <row r="110">
      <c r="A110" s="92" t="str">
        <f t="shared" si="1"/>
        <v>text 68 20</v>
      </c>
      <c r="B110" s="92" t="s">
        <v>943</v>
      </c>
      <c r="C110" s="92" t="s">
        <v>1790</v>
      </c>
      <c r="D110" s="92" t="s">
        <v>1630</v>
      </c>
      <c r="E110" s="92" t="s">
        <v>472</v>
      </c>
      <c r="F110" s="92">
        <v>68.0</v>
      </c>
      <c r="G110" s="92">
        <v>20.0</v>
      </c>
    </row>
    <row r="111">
      <c r="A111" s="92" t="str">
        <f t="shared" si="1"/>
        <v>text 68 5</v>
      </c>
      <c r="B111" s="92" t="s">
        <v>943</v>
      </c>
      <c r="C111" s="92" t="s">
        <v>1790</v>
      </c>
      <c r="D111" s="92" t="s">
        <v>1757</v>
      </c>
      <c r="E111" s="92" t="s">
        <v>472</v>
      </c>
      <c r="F111" s="92">
        <v>68.0</v>
      </c>
      <c r="G111" s="92">
        <v>5.0</v>
      </c>
    </row>
    <row r="112">
      <c r="A112" s="92" t="str">
        <f t="shared" si="1"/>
        <v>text 68 23</v>
      </c>
      <c r="B112" s="92" t="s">
        <v>943</v>
      </c>
      <c r="C112" s="92" t="s">
        <v>1790</v>
      </c>
      <c r="D112" s="92" t="s">
        <v>1791</v>
      </c>
      <c r="E112" s="92" t="s">
        <v>472</v>
      </c>
      <c r="F112" s="92">
        <v>68.0</v>
      </c>
      <c r="G112" s="92">
        <v>23.0</v>
      </c>
    </row>
    <row r="113">
      <c r="A113" s="92" t="str">
        <f t="shared" si="1"/>
        <v>text 68 16</v>
      </c>
      <c r="B113" s="92" t="s">
        <v>943</v>
      </c>
      <c r="C113" s="92" t="s">
        <v>1790</v>
      </c>
      <c r="D113" s="92" t="s">
        <v>1792</v>
      </c>
      <c r="E113" s="92" t="s">
        <v>472</v>
      </c>
      <c r="F113" s="92">
        <v>68.0</v>
      </c>
      <c r="G113" s="92">
        <v>16.0</v>
      </c>
    </row>
    <row r="114">
      <c r="A114" s="92" t="str">
        <f t="shared" si="1"/>
        <v>text 69 20</v>
      </c>
      <c r="B114" s="92" t="s">
        <v>956</v>
      </c>
      <c r="C114" s="92" t="s">
        <v>1793</v>
      </c>
      <c r="D114" s="92" t="s">
        <v>1634</v>
      </c>
      <c r="E114" s="92" t="s">
        <v>472</v>
      </c>
      <c r="F114" s="92">
        <v>69.0</v>
      </c>
      <c r="G114" s="92">
        <v>20.0</v>
      </c>
    </row>
    <row r="115">
      <c r="A115" s="92" t="str">
        <f t="shared" si="1"/>
        <v>text 69 5</v>
      </c>
      <c r="B115" s="92" t="s">
        <v>956</v>
      </c>
      <c r="C115" s="92" t="s">
        <v>1793</v>
      </c>
      <c r="D115" s="92" t="s">
        <v>1758</v>
      </c>
      <c r="E115" s="92" t="s">
        <v>472</v>
      </c>
      <c r="F115" s="92">
        <v>69.0</v>
      </c>
      <c r="G115" s="92">
        <v>5.0</v>
      </c>
    </row>
    <row r="116">
      <c r="A116" s="92" t="str">
        <f t="shared" si="1"/>
        <v>text 69 23</v>
      </c>
      <c r="B116" s="92" t="s">
        <v>956</v>
      </c>
      <c r="C116" s="92" t="s">
        <v>1793</v>
      </c>
      <c r="D116" s="92" t="s">
        <v>1794</v>
      </c>
      <c r="E116" s="92" t="s">
        <v>472</v>
      </c>
      <c r="F116" s="92">
        <v>69.0</v>
      </c>
      <c r="G116" s="92">
        <v>23.0</v>
      </c>
    </row>
    <row r="117">
      <c r="A117" s="92" t="str">
        <f t="shared" si="1"/>
        <v>text 69 16</v>
      </c>
      <c r="B117" s="92" t="s">
        <v>956</v>
      </c>
      <c r="C117" s="92" t="s">
        <v>1793</v>
      </c>
      <c r="D117" s="92" t="s">
        <v>1795</v>
      </c>
      <c r="E117" s="92" t="s">
        <v>472</v>
      </c>
      <c r="F117" s="92">
        <v>69.0</v>
      </c>
      <c r="G117" s="92">
        <v>16.0</v>
      </c>
    </row>
    <row r="118">
      <c r="A118" s="92" t="str">
        <f t="shared" si="1"/>
        <v>text 70 20</v>
      </c>
      <c r="B118" s="92" t="s">
        <v>969</v>
      </c>
      <c r="C118" s="92" t="s">
        <v>1796</v>
      </c>
      <c r="D118" s="92" t="s">
        <v>1640</v>
      </c>
      <c r="E118" s="92" t="s">
        <v>472</v>
      </c>
      <c r="F118" s="92">
        <v>70.0</v>
      </c>
      <c r="G118" s="92">
        <v>20.0</v>
      </c>
    </row>
    <row r="119">
      <c r="A119" s="92" t="str">
        <f t="shared" si="1"/>
        <v>text 70 5</v>
      </c>
      <c r="B119" s="92" t="s">
        <v>969</v>
      </c>
      <c r="C119" s="92" t="s">
        <v>1796</v>
      </c>
      <c r="D119" s="92" t="s">
        <v>1759</v>
      </c>
      <c r="E119" s="92" t="s">
        <v>472</v>
      </c>
      <c r="F119" s="92">
        <v>70.0</v>
      </c>
      <c r="G119" s="92">
        <v>5.0</v>
      </c>
    </row>
    <row r="120">
      <c r="A120" s="92" t="str">
        <f t="shared" si="1"/>
        <v>text 70 23</v>
      </c>
      <c r="B120" s="92" t="s">
        <v>969</v>
      </c>
      <c r="C120" s="92" t="s">
        <v>1796</v>
      </c>
      <c r="D120" s="92" t="s">
        <v>1797</v>
      </c>
      <c r="E120" s="92" t="s">
        <v>472</v>
      </c>
      <c r="F120" s="92">
        <v>70.0</v>
      </c>
      <c r="G120" s="92">
        <v>23.0</v>
      </c>
    </row>
    <row r="121">
      <c r="A121" s="92" t="str">
        <f t="shared" si="1"/>
        <v>text 70 16</v>
      </c>
      <c r="B121" s="92" t="s">
        <v>969</v>
      </c>
      <c r="C121" s="92" t="s">
        <v>1796</v>
      </c>
      <c r="D121" s="92" t="s">
        <v>1798</v>
      </c>
      <c r="E121" s="92" t="s">
        <v>472</v>
      </c>
      <c r="F121" s="92">
        <v>70.0</v>
      </c>
      <c r="G121" s="92">
        <v>16.0</v>
      </c>
    </row>
    <row r="122">
      <c r="A122" s="92" t="str">
        <f t="shared" si="1"/>
        <v>text 71 20</v>
      </c>
      <c r="B122" s="92" t="s">
        <v>998</v>
      </c>
      <c r="C122" s="92" t="s">
        <v>1799</v>
      </c>
      <c r="D122" s="92" t="s">
        <v>1644</v>
      </c>
      <c r="E122" s="92" t="s">
        <v>472</v>
      </c>
      <c r="F122" s="92">
        <v>71.0</v>
      </c>
      <c r="G122" s="92">
        <v>20.0</v>
      </c>
    </row>
    <row r="123">
      <c r="A123" s="92" t="str">
        <f t="shared" si="1"/>
        <v>text 71 5</v>
      </c>
      <c r="B123" s="92" t="s">
        <v>998</v>
      </c>
      <c r="C123" s="92" t="s">
        <v>1799</v>
      </c>
      <c r="D123" s="92" t="s">
        <v>1760</v>
      </c>
      <c r="E123" s="92" t="s">
        <v>472</v>
      </c>
      <c r="F123" s="92">
        <v>71.0</v>
      </c>
      <c r="G123" s="92">
        <v>5.0</v>
      </c>
    </row>
    <row r="124">
      <c r="A124" s="92" t="str">
        <f t="shared" si="1"/>
        <v>text 71 23</v>
      </c>
      <c r="B124" s="92" t="s">
        <v>998</v>
      </c>
      <c r="C124" s="92" t="s">
        <v>1799</v>
      </c>
      <c r="D124" s="92" t="s">
        <v>1800</v>
      </c>
      <c r="E124" s="92" t="s">
        <v>472</v>
      </c>
      <c r="F124" s="92">
        <v>71.0</v>
      </c>
      <c r="G124" s="92">
        <v>23.0</v>
      </c>
    </row>
    <row r="125">
      <c r="A125" s="92" t="str">
        <f t="shared" si="1"/>
        <v>text 71 16</v>
      </c>
      <c r="B125" s="92" t="s">
        <v>998</v>
      </c>
      <c r="C125" s="92" t="s">
        <v>1799</v>
      </c>
      <c r="D125" s="92" t="s">
        <v>1801</v>
      </c>
      <c r="E125" s="92" t="s">
        <v>472</v>
      </c>
      <c r="F125" s="92">
        <v>71.0</v>
      </c>
      <c r="G125" s="92">
        <v>16.0</v>
      </c>
    </row>
    <row r="126">
      <c r="A126" s="92" t="str">
        <f t="shared" si="1"/>
        <v>text 72 20</v>
      </c>
      <c r="B126" s="92" t="s">
        <v>1012</v>
      </c>
      <c r="C126" s="92" t="s">
        <v>1802</v>
      </c>
      <c r="D126" s="92" t="s">
        <v>1648</v>
      </c>
      <c r="E126" s="92" t="s">
        <v>472</v>
      </c>
      <c r="F126" s="92">
        <v>72.0</v>
      </c>
      <c r="G126" s="92">
        <v>20.0</v>
      </c>
    </row>
    <row r="127">
      <c r="A127" s="92" t="str">
        <f t="shared" si="1"/>
        <v>text 72 5</v>
      </c>
      <c r="B127" s="92" t="s">
        <v>1012</v>
      </c>
      <c r="C127" s="92" t="s">
        <v>1802</v>
      </c>
      <c r="D127" s="92" t="s">
        <v>1761</v>
      </c>
      <c r="E127" s="92" t="s">
        <v>472</v>
      </c>
      <c r="F127" s="92">
        <v>72.0</v>
      </c>
      <c r="G127" s="92">
        <v>5.0</v>
      </c>
    </row>
    <row r="128">
      <c r="A128" s="92" t="str">
        <f t="shared" si="1"/>
        <v>text 72 23</v>
      </c>
      <c r="B128" s="92" t="s">
        <v>1012</v>
      </c>
      <c r="C128" s="92" t="s">
        <v>1802</v>
      </c>
      <c r="D128" s="92" t="s">
        <v>1803</v>
      </c>
      <c r="E128" s="92" t="s">
        <v>472</v>
      </c>
      <c r="F128" s="92">
        <v>72.0</v>
      </c>
      <c r="G128" s="92">
        <v>23.0</v>
      </c>
    </row>
    <row r="129">
      <c r="A129" s="92" t="str">
        <f t="shared" si="1"/>
        <v>text 72 16</v>
      </c>
      <c r="B129" s="92" t="s">
        <v>1012</v>
      </c>
      <c r="C129" s="92" t="s">
        <v>1802</v>
      </c>
      <c r="D129" s="92" t="s">
        <v>1804</v>
      </c>
      <c r="E129" s="92" t="s">
        <v>472</v>
      </c>
      <c r="F129" s="92">
        <v>72.0</v>
      </c>
      <c r="G129" s="92">
        <v>16.0</v>
      </c>
    </row>
    <row r="130">
      <c r="A130" s="92" t="str">
        <f t="shared" si="1"/>
        <v>text 66 20</v>
      </c>
      <c r="B130" s="92" t="s">
        <v>912</v>
      </c>
      <c r="C130" s="92" t="s">
        <v>1805</v>
      </c>
      <c r="D130" s="92" t="s">
        <v>1616</v>
      </c>
      <c r="E130" s="92" t="s">
        <v>472</v>
      </c>
      <c r="F130" s="92">
        <v>66.0</v>
      </c>
      <c r="G130" s="92">
        <v>20.0</v>
      </c>
    </row>
    <row r="131">
      <c r="A131" s="92" t="str">
        <f t="shared" si="1"/>
        <v>text 66 5</v>
      </c>
      <c r="B131" s="92" t="s">
        <v>912</v>
      </c>
      <c r="C131" s="92" t="s">
        <v>1805</v>
      </c>
      <c r="D131" s="92" t="s">
        <v>1756</v>
      </c>
      <c r="E131" s="92" t="s">
        <v>472</v>
      </c>
      <c r="F131" s="92">
        <v>66.0</v>
      </c>
      <c r="G131" s="92">
        <v>5.0</v>
      </c>
    </row>
    <row r="132">
      <c r="A132" s="92" t="str">
        <f t="shared" si="1"/>
        <v>text 66 23</v>
      </c>
      <c r="B132" s="92" t="s">
        <v>912</v>
      </c>
      <c r="C132" s="92" t="s">
        <v>1805</v>
      </c>
      <c r="D132" s="92" t="s">
        <v>1806</v>
      </c>
      <c r="E132" s="92" t="s">
        <v>472</v>
      </c>
      <c r="F132" s="92">
        <v>66.0</v>
      </c>
      <c r="G132" s="92">
        <v>23.0</v>
      </c>
    </row>
    <row r="133">
      <c r="A133" s="92" t="str">
        <f t="shared" si="1"/>
        <v>text 66 16</v>
      </c>
      <c r="B133" s="92" t="s">
        <v>912</v>
      </c>
      <c r="C133" s="92" t="s">
        <v>1805</v>
      </c>
      <c r="D133" s="92" t="s">
        <v>1807</v>
      </c>
      <c r="E133" s="92" t="s">
        <v>472</v>
      </c>
      <c r="F133" s="92">
        <v>66.0</v>
      </c>
      <c r="G133" s="92">
        <v>16.0</v>
      </c>
    </row>
    <row r="134">
      <c r="A134" s="92" t="str">
        <f t="shared" si="1"/>
        <v>text 65 20</v>
      </c>
      <c r="B134" s="92" t="s">
        <v>894</v>
      </c>
      <c r="C134" s="92" t="s">
        <v>1808</v>
      </c>
      <c r="D134" s="92" t="s">
        <v>1602</v>
      </c>
      <c r="E134" s="92" t="s">
        <v>472</v>
      </c>
      <c r="F134" s="92">
        <v>65.0</v>
      </c>
      <c r="G134" s="92">
        <v>20.0</v>
      </c>
    </row>
    <row r="135">
      <c r="A135" s="92" t="str">
        <f t="shared" si="1"/>
        <v>text 65 6</v>
      </c>
      <c r="B135" s="92" t="s">
        <v>894</v>
      </c>
      <c r="C135" s="92" t="s">
        <v>1808</v>
      </c>
      <c r="D135" s="92" t="s">
        <v>1753</v>
      </c>
      <c r="E135" s="92" t="s">
        <v>472</v>
      </c>
      <c r="F135" s="92">
        <v>65.0</v>
      </c>
      <c r="G135" s="92">
        <v>6.0</v>
      </c>
    </row>
    <row r="136">
      <c r="A136" s="92" t="str">
        <f t="shared" si="1"/>
        <v>text 65 23</v>
      </c>
      <c r="B136" s="92" t="s">
        <v>894</v>
      </c>
      <c r="C136" s="92" t="s">
        <v>1808</v>
      </c>
      <c r="D136" s="92" t="s">
        <v>1809</v>
      </c>
      <c r="E136" s="92" t="s">
        <v>472</v>
      </c>
      <c r="F136" s="92">
        <v>65.0</v>
      </c>
      <c r="G136" s="92">
        <v>23.0</v>
      </c>
    </row>
    <row r="137">
      <c r="A137" s="92" t="str">
        <f t="shared" si="1"/>
        <v>text 65 16</v>
      </c>
      <c r="B137" s="92" t="s">
        <v>894</v>
      </c>
      <c r="C137" s="92" t="s">
        <v>1808</v>
      </c>
      <c r="D137" s="92" t="s">
        <v>1810</v>
      </c>
      <c r="E137" s="92" t="s">
        <v>472</v>
      </c>
      <c r="F137" s="92">
        <v>65.0</v>
      </c>
      <c r="G137" s="92">
        <v>16.0</v>
      </c>
    </row>
    <row r="138">
      <c r="A138" s="92" t="str">
        <f t="shared" si="1"/>
        <v>data 66 16</v>
      </c>
      <c r="B138" s="92" t="s">
        <v>917</v>
      </c>
      <c r="C138" s="92" t="s">
        <v>1807</v>
      </c>
      <c r="D138" s="92" t="s">
        <v>1807</v>
      </c>
      <c r="E138" s="92" t="s">
        <v>728</v>
      </c>
      <c r="F138" s="92">
        <v>66.0</v>
      </c>
      <c r="G138" s="92">
        <v>16.0</v>
      </c>
    </row>
    <row r="139">
      <c r="A139" s="92" t="str">
        <f t="shared" si="1"/>
        <v>data 67 16</v>
      </c>
      <c r="B139" s="92" t="s">
        <v>932</v>
      </c>
      <c r="C139" s="92" t="s">
        <v>1789</v>
      </c>
      <c r="D139" s="92" t="s">
        <v>1789</v>
      </c>
      <c r="E139" s="92" t="s">
        <v>728</v>
      </c>
      <c r="F139" s="92">
        <v>67.0</v>
      </c>
      <c r="G139" s="92">
        <v>16.0</v>
      </c>
    </row>
    <row r="140">
      <c r="A140" s="92" t="str">
        <f t="shared" si="1"/>
        <v>data 68 16</v>
      </c>
      <c r="B140" s="92" t="s">
        <v>946</v>
      </c>
      <c r="C140" s="92" t="s">
        <v>1792</v>
      </c>
      <c r="D140" s="92" t="s">
        <v>1792</v>
      </c>
      <c r="E140" s="92" t="s">
        <v>728</v>
      </c>
      <c r="F140" s="92">
        <v>68.0</v>
      </c>
      <c r="G140" s="92">
        <v>16.0</v>
      </c>
    </row>
    <row r="141">
      <c r="A141" s="92" t="str">
        <f t="shared" si="1"/>
        <v>data 69 16</v>
      </c>
      <c r="B141" s="92" t="s">
        <v>959</v>
      </c>
      <c r="C141" s="92" t="s">
        <v>1795</v>
      </c>
      <c r="D141" s="92" t="s">
        <v>1795</v>
      </c>
      <c r="E141" s="92" t="s">
        <v>728</v>
      </c>
      <c r="F141" s="92">
        <v>69.0</v>
      </c>
      <c r="G141" s="92">
        <v>16.0</v>
      </c>
    </row>
    <row r="142">
      <c r="A142" s="92" t="str">
        <f t="shared" si="1"/>
        <v>data 70 16</v>
      </c>
      <c r="B142" s="92" t="s">
        <v>972</v>
      </c>
      <c r="C142" s="92" t="s">
        <v>1798</v>
      </c>
      <c r="D142" s="92" t="s">
        <v>1798</v>
      </c>
      <c r="E142" s="92" t="s">
        <v>728</v>
      </c>
      <c r="F142" s="92">
        <v>70.0</v>
      </c>
      <c r="G142" s="92">
        <v>16.0</v>
      </c>
    </row>
    <row r="143">
      <c r="A143" s="92" t="str">
        <f t="shared" si="1"/>
        <v>data 71 16</v>
      </c>
      <c r="B143" s="92" t="s">
        <v>1001</v>
      </c>
      <c r="C143" s="92" t="s">
        <v>1801</v>
      </c>
      <c r="D143" s="92" t="s">
        <v>1801</v>
      </c>
      <c r="E143" s="92" t="s">
        <v>728</v>
      </c>
      <c r="F143" s="92">
        <v>71.0</v>
      </c>
      <c r="G143" s="92">
        <v>16.0</v>
      </c>
    </row>
    <row r="144">
      <c r="A144" s="92" t="str">
        <f t="shared" si="1"/>
        <v>data 72 16</v>
      </c>
      <c r="B144" s="92" t="s">
        <v>1015</v>
      </c>
      <c r="C144" s="92" t="s">
        <v>1804</v>
      </c>
      <c r="D144" s="92" t="s">
        <v>1804</v>
      </c>
      <c r="E144" s="92" t="s">
        <v>728</v>
      </c>
      <c r="F144" s="92">
        <v>72.0</v>
      </c>
      <c r="G144" s="92">
        <v>16.0</v>
      </c>
    </row>
    <row r="145">
      <c r="A145" s="92" t="str">
        <f t="shared" si="1"/>
        <v>text 64 16</v>
      </c>
      <c r="B145" s="92" t="s">
        <v>878</v>
      </c>
      <c r="C145" s="92" t="s">
        <v>1811</v>
      </c>
      <c r="D145" s="92" t="s">
        <v>1812</v>
      </c>
      <c r="E145" s="92" t="s">
        <v>472</v>
      </c>
      <c r="F145" s="92">
        <v>64.0</v>
      </c>
      <c r="G145" s="92">
        <v>16.0</v>
      </c>
    </row>
    <row r="146">
      <c r="A146" s="92" t="str">
        <f t="shared" si="1"/>
        <v>text 64 0</v>
      </c>
      <c r="B146" s="92" t="s">
        <v>878</v>
      </c>
      <c r="C146" s="92" t="s">
        <v>1811</v>
      </c>
      <c r="D146" s="92" t="s">
        <v>1812</v>
      </c>
      <c r="E146" s="92" t="s">
        <v>472</v>
      </c>
      <c r="F146" s="92">
        <v>64.0</v>
      </c>
      <c r="G146" s="92">
        <v>0.0</v>
      </c>
    </row>
    <row r="147">
      <c r="A147" s="92" t="str">
        <f t="shared" si="1"/>
        <v>text 66 16</v>
      </c>
      <c r="B147" s="92" t="s">
        <v>906</v>
      </c>
      <c r="C147" s="92" t="s">
        <v>1813</v>
      </c>
      <c r="D147" s="92" t="s">
        <v>1807</v>
      </c>
      <c r="E147" s="92" t="s">
        <v>472</v>
      </c>
      <c r="F147" s="92">
        <v>66.0</v>
      </c>
      <c r="G147" s="92">
        <v>16.0</v>
      </c>
    </row>
    <row r="148">
      <c r="A148" s="92" t="str">
        <f t="shared" si="1"/>
        <v>text 66 0</v>
      </c>
      <c r="B148" s="92" t="s">
        <v>906</v>
      </c>
      <c r="C148" s="92" t="s">
        <v>1813</v>
      </c>
      <c r="D148" s="92" t="s">
        <v>1807</v>
      </c>
      <c r="E148" s="92" t="s">
        <v>472</v>
      </c>
      <c r="F148" s="92">
        <v>66.0</v>
      </c>
      <c r="G148" s="92">
        <v>0.0</v>
      </c>
    </row>
    <row r="149">
      <c r="A149" s="92" t="str">
        <f t="shared" si="1"/>
        <v>text 67 16</v>
      </c>
      <c r="B149" s="92" t="s">
        <v>923</v>
      </c>
      <c r="C149" s="92" t="s">
        <v>1789</v>
      </c>
      <c r="D149" s="92" t="s">
        <v>1789</v>
      </c>
      <c r="E149" s="92" t="s">
        <v>472</v>
      </c>
      <c r="F149" s="92">
        <v>67.0</v>
      </c>
      <c r="G149" s="92">
        <v>16.0</v>
      </c>
    </row>
    <row r="150">
      <c r="A150" s="92" t="str">
        <f t="shared" si="1"/>
        <v>text 67 0</v>
      </c>
      <c r="B150" s="92" t="s">
        <v>923</v>
      </c>
      <c r="C150" s="92" t="s">
        <v>1789</v>
      </c>
      <c r="D150" s="92" t="s">
        <v>1789</v>
      </c>
      <c r="E150" s="92" t="s">
        <v>472</v>
      </c>
      <c r="F150" s="92">
        <v>67.0</v>
      </c>
      <c r="G150" s="92">
        <v>0.0</v>
      </c>
    </row>
    <row r="151">
      <c r="A151" s="92" t="str">
        <f t="shared" si="1"/>
        <v>text 68 16</v>
      </c>
      <c r="B151" s="92" t="s">
        <v>939</v>
      </c>
      <c r="C151" s="92" t="s">
        <v>1792</v>
      </c>
      <c r="D151" s="92" t="s">
        <v>1792</v>
      </c>
      <c r="E151" s="92" t="s">
        <v>472</v>
      </c>
      <c r="F151" s="92">
        <v>68.0</v>
      </c>
      <c r="G151" s="92">
        <v>16.0</v>
      </c>
    </row>
    <row r="152">
      <c r="A152" s="92" t="str">
        <f t="shared" si="1"/>
        <v>text 68 0</v>
      </c>
      <c r="B152" s="92" t="s">
        <v>939</v>
      </c>
      <c r="C152" s="92" t="s">
        <v>1792</v>
      </c>
      <c r="D152" s="92" t="s">
        <v>1792</v>
      </c>
      <c r="E152" s="92" t="s">
        <v>472</v>
      </c>
      <c r="F152" s="92">
        <v>68.0</v>
      </c>
      <c r="G152" s="92">
        <v>0.0</v>
      </c>
    </row>
    <row r="153">
      <c r="A153" s="92" t="str">
        <f t="shared" si="1"/>
        <v>text 69 16</v>
      </c>
      <c r="B153" s="92" t="s">
        <v>952</v>
      </c>
      <c r="C153" s="92" t="s">
        <v>1795</v>
      </c>
      <c r="D153" s="92" t="s">
        <v>1795</v>
      </c>
      <c r="E153" s="92" t="s">
        <v>472</v>
      </c>
      <c r="F153" s="92">
        <v>69.0</v>
      </c>
      <c r="G153" s="92">
        <v>16.0</v>
      </c>
    </row>
    <row r="154">
      <c r="A154" s="92" t="str">
        <f t="shared" si="1"/>
        <v>text 69 0</v>
      </c>
      <c r="B154" s="92" t="s">
        <v>952</v>
      </c>
      <c r="C154" s="92" t="s">
        <v>1795</v>
      </c>
      <c r="D154" s="92" t="s">
        <v>1795</v>
      </c>
      <c r="E154" s="92" t="s">
        <v>472</v>
      </c>
      <c r="F154" s="92">
        <v>69.0</v>
      </c>
      <c r="G154" s="92">
        <v>0.0</v>
      </c>
    </row>
    <row r="155">
      <c r="A155" s="92" t="str">
        <f t="shared" si="1"/>
        <v>text 70 16</v>
      </c>
      <c r="B155" s="92" t="s">
        <v>965</v>
      </c>
      <c r="C155" s="92" t="s">
        <v>1798</v>
      </c>
      <c r="D155" s="92" t="s">
        <v>1798</v>
      </c>
      <c r="E155" s="92" t="s">
        <v>472</v>
      </c>
      <c r="F155" s="92">
        <v>70.0</v>
      </c>
      <c r="G155" s="92">
        <v>16.0</v>
      </c>
    </row>
    <row r="156">
      <c r="A156" s="92" t="str">
        <f t="shared" si="1"/>
        <v>text 70 0</v>
      </c>
      <c r="B156" s="92" t="s">
        <v>965</v>
      </c>
      <c r="C156" s="92" t="s">
        <v>1798</v>
      </c>
      <c r="D156" s="92" t="s">
        <v>1798</v>
      </c>
      <c r="E156" s="92" t="s">
        <v>472</v>
      </c>
      <c r="F156" s="92">
        <v>70.0</v>
      </c>
      <c r="G156" s="92">
        <v>0.0</v>
      </c>
    </row>
    <row r="157">
      <c r="A157" s="92" t="str">
        <f t="shared" si="1"/>
        <v>text 71 16</v>
      </c>
      <c r="B157" s="92" t="s">
        <v>994</v>
      </c>
      <c r="C157" s="92" t="s">
        <v>1801</v>
      </c>
      <c r="D157" s="92" t="s">
        <v>1801</v>
      </c>
      <c r="E157" s="92" t="s">
        <v>472</v>
      </c>
      <c r="F157" s="92">
        <v>71.0</v>
      </c>
      <c r="G157" s="92">
        <v>16.0</v>
      </c>
    </row>
    <row r="158">
      <c r="A158" s="92" t="str">
        <f t="shared" si="1"/>
        <v>text 71 0</v>
      </c>
      <c r="B158" s="92" t="s">
        <v>994</v>
      </c>
      <c r="C158" s="92" t="s">
        <v>1801</v>
      </c>
      <c r="D158" s="92" t="s">
        <v>1801</v>
      </c>
      <c r="E158" s="92" t="s">
        <v>472</v>
      </c>
      <c r="F158" s="92">
        <v>71.0</v>
      </c>
      <c r="G158" s="92">
        <v>0.0</v>
      </c>
    </row>
    <row r="159">
      <c r="A159" s="92" t="str">
        <f t="shared" si="1"/>
        <v>text 72 16</v>
      </c>
      <c r="B159" s="92" t="s">
        <v>1008</v>
      </c>
      <c r="C159" s="92" t="s">
        <v>1804</v>
      </c>
      <c r="D159" s="92" t="s">
        <v>1804</v>
      </c>
      <c r="E159" s="92" t="s">
        <v>472</v>
      </c>
      <c r="F159" s="92">
        <v>72.0</v>
      </c>
      <c r="G159" s="92">
        <v>16.0</v>
      </c>
    </row>
    <row r="160">
      <c r="A160" s="92" t="str">
        <f t="shared" si="1"/>
        <v>text 72 0</v>
      </c>
      <c r="B160" s="92" t="s">
        <v>1008</v>
      </c>
      <c r="C160" s="92" t="s">
        <v>1804</v>
      </c>
      <c r="D160" s="92" t="s">
        <v>1804</v>
      </c>
      <c r="E160" s="92" t="s">
        <v>472</v>
      </c>
      <c r="F160" s="92">
        <v>72.0</v>
      </c>
      <c r="G160" s="92">
        <v>0.0</v>
      </c>
    </row>
    <row r="161">
      <c r="A161" s="92" t="str">
        <f t="shared" si="1"/>
        <v>text 83 44</v>
      </c>
      <c r="B161" s="92" t="s">
        <v>1085</v>
      </c>
      <c r="C161" s="92" t="s">
        <v>1814</v>
      </c>
      <c r="D161" s="92" t="s">
        <v>1815</v>
      </c>
      <c r="E161" s="92" t="s">
        <v>472</v>
      </c>
      <c r="F161" s="92">
        <v>83.0</v>
      </c>
      <c r="G161" s="92">
        <v>44.0</v>
      </c>
    </row>
    <row r="162">
      <c r="A162" s="92" t="str">
        <f t="shared" si="1"/>
        <v>data 81 51</v>
      </c>
      <c r="B162" s="92" t="s">
        <v>1058</v>
      </c>
      <c r="C162" s="92" t="s">
        <v>1816</v>
      </c>
      <c r="D162" s="92" t="s">
        <v>1817</v>
      </c>
      <c r="E162" s="92" t="s">
        <v>728</v>
      </c>
      <c r="F162" s="92">
        <v>81.0</v>
      </c>
      <c r="G162" s="92">
        <v>51.0</v>
      </c>
    </row>
    <row r="163">
      <c r="A163" s="92" t="str">
        <f t="shared" si="1"/>
        <v>data 81 52</v>
      </c>
      <c r="B163" s="92" t="s">
        <v>1060</v>
      </c>
      <c r="C163" s="92" t="s">
        <v>1818</v>
      </c>
      <c r="D163" s="92" t="s">
        <v>1819</v>
      </c>
      <c r="E163" s="92" t="s">
        <v>728</v>
      </c>
      <c r="F163" s="92">
        <v>81.0</v>
      </c>
      <c r="G163" s="92">
        <v>52.0</v>
      </c>
    </row>
    <row r="164">
      <c r="A164" s="92" t="str">
        <f t="shared" si="1"/>
        <v>data 84 44</v>
      </c>
      <c r="B164" s="92" t="s">
        <v>1087</v>
      </c>
      <c r="C164" s="92" t="s">
        <v>1820</v>
      </c>
      <c r="D164" s="92" t="s">
        <v>1821</v>
      </c>
      <c r="E164" s="92" t="s">
        <v>728</v>
      </c>
      <c r="F164" s="92">
        <v>84.0</v>
      </c>
      <c r="G164" s="92">
        <v>44.0</v>
      </c>
    </row>
    <row r="165">
      <c r="A165" s="92" t="str">
        <f t="shared" si="1"/>
        <v>data 17 0</v>
      </c>
      <c r="B165" s="92" t="s">
        <v>781</v>
      </c>
      <c r="C165" s="92" t="s">
        <v>1822</v>
      </c>
      <c r="D165" s="92" t="s">
        <v>1822</v>
      </c>
      <c r="E165" s="92" t="s">
        <v>728</v>
      </c>
      <c r="F165" s="92">
        <v>17.0</v>
      </c>
      <c r="G165" s="92">
        <v>0.0</v>
      </c>
    </row>
    <row r="166">
      <c r="A166" s="92" t="str">
        <f t="shared" si="1"/>
        <v>data 96 44</v>
      </c>
      <c r="B166" s="92" t="s">
        <v>1108</v>
      </c>
      <c r="C166" s="92" t="s">
        <v>1823</v>
      </c>
      <c r="D166" s="92" t="s">
        <v>1823</v>
      </c>
      <c r="E166" s="92" t="s">
        <v>728</v>
      </c>
      <c r="F166" s="92">
        <v>96.0</v>
      </c>
      <c r="G166" s="92">
        <v>44.0</v>
      </c>
    </row>
    <row r="167">
      <c r="A167" s="92" t="str">
        <f t="shared" si="1"/>
        <v>text 76 20</v>
      </c>
      <c r="B167" s="92" t="s">
        <v>1028</v>
      </c>
      <c r="C167" s="92" t="s">
        <v>1824</v>
      </c>
      <c r="D167" s="92" t="s">
        <v>1652</v>
      </c>
      <c r="E167" s="92" t="s">
        <v>472</v>
      </c>
      <c r="F167" s="92">
        <v>76.0</v>
      </c>
      <c r="G167" s="92">
        <v>20.0</v>
      </c>
    </row>
    <row r="168">
      <c r="A168" s="92" t="str">
        <f t="shared" si="1"/>
        <v>  </v>
      </c>
      <c r="B168" s="92" t="s">
        <v>1028</v>
      </c>
      <c r="C168" s="92" t="s">
        <v>1824</v>
      </c>
      <c r="D168" s="92" t="s">
        <v>1752</v>
      </c>
      <c r="E168" s="31"/>
      <c r="F168" s="31"/>
      <c r="G168" s="31"/>
    </row>
    <row r="169">
      <c r="A169" s="92" t="str">
        <f t="shared" si="1"/>
        <v>data 76 16</v>
      </c>
      <c r="B169" s="92" t="s">
        <v>1026</v>
      </c>
      <c r="C169" s="92" t="s">
        <v>1825</v>
      </c>
      <c r="D169" s="92" t="s">
        <v>1825</v>
      </c>
      <c r="E169" s="92" t="s">
        <v>728</v>
      </c>
      <c r="F169" s="92">
        <v>76.0</v>
      </c>
      <c r="G169" s="92">
        <v>16.0</v>
      </c>
    </row>
    <row r="170">
      <c r="A170" s="92" t="str">
        <f t="shared" si="1"/>
        <v>text 76 16</v>
      </c>
      <c r="B170" s="92" t="s">
        <v>1022</v>
      </c>
      <c r="C170" s="92" t="s">
        <v>1826</v>
      </c>
      <c r="D170" s="92" t="s">
        <v>1825</v>
      </c>
      <c r="E170" s="92" t="s">
        <v>472</v>
      </c>
      <c r="F170" s="92">
        <v>76.0</v>
      </c>
      <c r="G170" s="92">
        <v>16.0</v>
      </c>
    </row>
    <row r="171">
      <c r="A171" s="92" t="str">
        <f t="shared" si="1"/>
        <v>text 76 0</v>
      </c>
      <c r="B171" s="92" t="s">
        <v>1022</v>
      </c>
      <c r="C171" s="92" t="s">
        <v>1826</v>
      </c>
      <c r="D171" s="92" t="s">
        <v>1825</v>
      </c>
      <c r="E171" s="92" t="s">
        <v>472</v>
      </c>
      <c r="F171" s="92">
        <v>76.0</v>
      </c>
      <c r="G171" s="92">
        <v>0.0</v>
      </c>
    </row>
    <row r="172">
      <c r="A172" s="92" t="str">
        <f t="shared" si="1"/>
        <v>  </v>
      </c>
      <c r="B172" s="92" t="s">
        <v>1152</v>
      </c>
      <c r="C172" s="92" t="s">
        <v>1827</v>
      </c>
      <c r="D172" s="92" t="s">
        <v>1676</v>
      </c>
      <c r="E172" s="31"/>
      <c r="F172" s="31"/>
      <c r="G172" s="31"/>
    </row>
    <row r="173">
      <c r="A173" s="92" t="str">
        <f t="shared" si="1"/>
        <v>  </v>
      </c>
      <c r="B173" s="92" t="s">
        <v>1153</v>
      </c>
      <c r="C173" s="92" t="s">
        <v>1828</v>
      </c>
      <c r="D173" s="92" t="s">
        <v>1678</v>
      </c>
      <c r="E173" s="31"/>
      <c r="F173" s="31"/>
      <c r="G173" s="31"/>
    </row>
    <row r="174">
      <c r="A174" s="92" t="str">
        <f t="shared" si="1"/>
        <v>  </v>
      </c>
      <c r="B174" s="92" t="s">
        <v>1155</v>
      </c>
      <c r="C174" s="92" t="s">
        <v>1656</v>
      </c>
      <c r="D174" s="92" t="s">
        <v>1686</v>
      </c>
      <c r="E174" s="31"/>
      <c r="F174" s="31"/>
      <c r="G174" s="31"/>
    </row>
    <row r="175">
      <c r="A175" s="92" t="str">
        <f t="shared" si="1"/>
        <v>  </v>
      </c>
      <c r="B175" s="92" t="s">
        <v>1154</v>
      </c>
      <c r="C175" s="92" t="s">
        <v>1829</v>
      </c>
      <c r="D175" s="92" t="s">
        <v>1684</v>
      </c>
      <c r="E175" s="31"/>
      <c r="F175" s="31"/>
      <c r="G175" s="31"/>
    </row>
    <row r="176">
      <c r="A176" s="92" t="str">
        <f t="shared" si="1"/>
        <v>data 26 22</v>
      </c>
      <c r="B176" s="92" t="s">
        <v>812</v>
      </c>
      <c r="C176" s="92" t="s">
        <v>1830</v>
      </c>
      <c r="D176" s="92" t="s">
        <v>1831</v>
      </c>
      <c r="E176" s="92" t="s">
        <v>728</v>
      </c>
      <c r="F176" s="92">
        <v>26.0</v>
      </c>
      <c r="G176" s="92">
        <v>22.0</v>
      </c>
    </row>
    <row r="177">
      <c r="A177" s="92" t="str">
        <f t="shared" si="1"/>
        <v>data 25 42</v>
      </c>
      <c r="B177" s="92" t="s">
        <v>804</v>
      </c>
      <c r="C177" s="92" t="s">
        <v>1832</v>
      </c>
      <c r="D177" s="92" t="s">
        <v>1833</v>
      </c>
      <c r="E177" s="92" t="s">
        <v>728</v>
      </c>
      <c r="F177" s="92">
        <v>25.0</v>
      </c>
      <c r="G177" s="92">
        <v>42.0</v>
      </c>
    </row>
    <row r="178">
      <c r="A178" s="92" t="str">
        <f t="shared" si="1"/>
        <v>data 97 42</v>
      </c>
      <c r="B178" s="92" t="s">
        <v>1112</v>
      </c>
      <c r="C178" s="92" t="s">
        <v>1834</v>
      </c>
      <c r="D178" s="92" t="s">
        <v>1835</v>
      </c>
      <c r="E178" s="92" t="s">
        <v>728</v>
      </c>
      <c r="F178" s="92">
        <v>97.0</v>
      </c>
      <c r="G178" s="92">
        <v>42.0</v>
      </c>
    </row>
    <row r="179">
      <c r="A179" s="92" t="str">
        <f t="shared" si="1"/>
        <v>data 115 42</v>
      </c>
      <c r="B179" s="92" t="s">
        <v>1132</v>
      </c>
      <c r="C179" s="92" t="s">
        <v>1836</v>
      </c>
      <c r="D179" s="92" t="s">
        <v>1837</v>
      </c>
      <c r="E179" s="92" t="s">
        <v>728</v>
      </c>
      <c r="F179" s="92">
        <v>115.0</v>
      </c>
      <c r="G179" s="92">
        <v>42.0</v>
      </c>
    </row>
    <row r="180">
      <c r="A180" s="92" t="str">
        <f t="shared" si="1"/>
        <v>data 106 42</v>
      </c>
      <c r="B180" s="92" t="s">
        <v>1123</v>
      </c>
      <c r="C180" s="92" t="s">
        <v>1838</v>
      </c>
      <c r="D180" s="92" t="s">
        <v>1839</v>
      </c>
      <c r="E180" s="92" t="s">
        <v>728</v>
      </c>
      <c r="F180" s="92">
        <v>106.0</v>
      </c>
      <c r="G180" s="92">
        <v>42.0</v>
      </c>
    </row>
    <row r="181">
      <c r="A181" s="92" t="str">
        <f t="shared" si="1"/>
        <v>data 31 22</v>
      </c>
      <c r="B181" s="92" t="s">
        <v>828</v>
      </c>
      <c r="C181" s="92" t="s">
        <v>1840</v>
      </c>
      <c r="D181" s="92" t="s">
        <v>1841</v>
      </c>
      <c r="E181" s="92" t="s">
        <v>728</v>
      </c>
      <c r="F181" s="92">
        <v>31.0</v>
      </c>
      <c r="G181" s="92">
        <v>22.0</v>
      </c>
    </row>
    <row r="182">
      <c r="A182" s="92" t="str">
        <f t="shared" si="1"/>
        <v>data 29 22</v>
      </c>
      <c r="B182" s="92" t="s">
        <v>821</v>
      </c>
      <c r="C182" s="92" t="s">
        <v>1842</v>
      </c>
      <c r="D182" s="92" t="s">
        <v>1843</v>
      </c>
      <c r="E182" s="92" t="s">
        <v>728</v>
      </c>
      <c r="F182" s="92">
        <v>29.0</v>
      </c>
      <c r="G182" s="92">
        <v>22.0</v>
      </c>
    </row>
    <row r="183">
      <c r="A183" s="92" t="str">
        <f t="shared" si="1"/>
        <v>data 33 42</v>
      </c>
      <c r="B183" s="92" t="s">
        <v>834</v>
      </c>
      <c r="C183" s="92" t="s">
        <v>1844</v>
      </c>
      <c r="D183" s="92" t="s">
        <v>1845</v>
      </c>
      <c r="E183" s="92" t="s">
        <v>728</v>
      </c>
      <c r="F183" s="92">
        <v>33.0</v>
      </c>
      <c r="G183" s="92">
        <v>42.0</v>
      </c>
    </row>
    <row r="184">
      <c r="A184" s="92" t="str">
        <f t="shared" si="1"/>
        <v>data 22 22</v>
      </c>
      <c r="B184" s="92" t="s">
        <v>794</v>
      </c>
      <c r="C184" s="92" t="s">
        <v>1846</v>
      </c>
      <c r="D184" s="92" t="s">
        <v>1847</v>
      </c>
      <c r="E184" s="92" t="s">
        <v>728</v>
      </c>
      <c r="F184" s="92">
        <v>22.0</v>
      </c>
      <c r="G184" s="92">
        <v>22.0</v>
      </c>
    </row>
    <row r="185">
      <c r="A185" s="92" t="str">
        <f t="shared" si="1"/>
        <v>data 26 21</v>
      </c>
      <c r="B185" s="92" t="s">
        <v>810</v>
      </c>
      <c r="C185" s="92" t="s">
        <v>1848</v>
      </c>
      <c r="D185" s="92" t="s">
        <v>1849</v>
      </c>
      <c r="E185" s="92" t="s">
        <v>728</v>
      </c>
      <c r="F185" s="92">
        <v>26.0</v>
      </c>
      <c r="G185" s="92">
        <v>21.0</v>
      </c>
    </row>
    <row r="186">
      <c r="A186" s="92" t="str">
        <f t="shared" si="1"/>
        <v>data 25 43</v>
      </c>
      <c r="B186" s="92" t="s">
        <v>806</v>
      </c>
      <c r="C186" s="92" t="s">
        <v>1850</v>
      </c>
      <c r="D186" s="92" t="s">
        <v>1851</v>
      </c>
      <c r="E186" s="92" t="s">
        <v>728</v>
      </c>
      <c r="F186" s="92">
        <v>25.0</v>
      </c>
      <c r="G186" s="92">
        <v>43.0</v>
      </c>
    </row>
    <row r="187">
      <c r="A187" s="92" t="str">
        <f t="shared" si="1"/>
        <v>data 97 43</v>
      </c>
      <c r="B187" s="92" t="s">
        <v>1114</v>
      </c>
      <c r="C187" s="92" t="s">
        <v>1852</v>
      </c>
      <c r="D187" s="92" t="s">
        <v>1853</v>
      </c>
      <c r="E187" s="92" t="s">
        <v>728</v>
      </c>
      <c r="F187" s="92">
        <v>97.0</v>
      </c>
      <c r="G187" s="92">
        <v>43.0</v>
      </c>
    </row>
    <row r="188">
      <c r="A188" s="92" t="str">
        <f t="shared" si="1"/>
        <v>data 115 43</v>
      </c>
      <c r="B188" s="92" t="s">
        <v>1134</v>
      </c>
      <c r="C188" s="92" t="s">
        <v>1854</v>
      </c>
      <c r="D188" s="92" t="s">
        <v>1855</v>
      </c>
      <c r="E188" s="92" t="s">
        <v>728</v>
      </c>
      <c r="F188" s="92">
        <v>115.0</v>
      </c>
      <c r="G188" s="92">
        <v>43.0</v>
      </c>
    </row>
    <row r="189">
      <c r="A189" s="92" t="str">
        <f t="shared" si="1"/>
        <v>data 106 43</v>
      </c>
      <c r="B189" s="92" t="s">
        <v>1125</v>
      </c>
      <c r="C189" s="92" t="s">
        <v>1856</v>
      </c>
      <c r="D189" s="92" t="s">
        <v>1857</v>
      </c>
      <c r="E189" s="92" t="s">
        <v>728</v>
      </c>
      <c r="F189" s="92">
        <v>106.0</v>
      </c>
      <c r="G189" s="92">
        <v>43.0</v>
      </c>
    </row>
    <row r="190">
      <c r="A190" s="92" t="str">
        <f t="shared" si="1"/>
        <v>data 31 21</v>
      </c>
      <c r="B190" s="92" t="s">
        <v>826</v>
      </c>
      <c r="C190" s="92" t="s">
        <v>1858</v>
      </c>
      <c r="D190" s="92" t="s">
        <v>1859</v>
      </c>
      <c r="E190" s="92" t="s">
        <v>728</v>
      </c>
      <c r="F190" s="92">
        <v>31.0</v>
      </c>
      <c r="G190" s="92">
        <v>21.0</v>
      </c>
    </row>
    <row r="191">
      <c r="A191" s="92" t="str">
        <f t="shared" si="1"/>
        <v>data 29 21</v>
      </c>
      <c r="B191" s="92" t="s">
        <v>819</v>
      </c>
      <c r="C191" s="92" t="s">
        <v>1860</v>
      </c>
      <c r="D191" s="92" t="s">
        <v>1861</v>
      </c>
      <c r="E191" s="92" t="s">
        <v>728</v>
      </c>
      <c r="F191" s="92">
        <v>29.0</v>
      </c>
      <c r="G191" s="92">
        <v>21.0</v>
      </c>
    </row>
    <row r="192">
      <c r="A192" s="92" t="str">
        <f t="shared" si="1"/>
        <v>data 33 43</v>
      </c>
      <c r="B192" s="92" t="s">
        <v>836</v>
      </c>
      <c r="C192" s="92" t="s">
        <v>1862</v>
      </c>
      <c r="D192" s="92" t="s">
        <v>1863</v>
      </c>
      <c r="E192" s="92" t="s">
        <v>728</v>
      </c>
      <c r="F192" s="92">
        <v>33.0</v>
      </c>
      <c r="G192" s="92">
        <v>43.0</v>
      </c>
    </row>
    <row r="193">
      <c r="A193" s="92" t="str">
        <f t="shared" si="1"/>
        <v>data 22 21</v>
      </c>
      <c r="B193" s="92" t="s">
        <v>792</v>
      </c>
      <c r="C193" s="92" t="s">
        <v>1864</v>
      </c>
      <c r="D193" s="92" t="s">
        <v>1865</v>
      </c>
      <c r="E193" s="92" t="s">
        <v>728</v>
      </c>
      <c r="F193" s="92">
        <v>22.0</v>
      </c>
      <c r="G193" s="92">
        <v>21.0</v>
      </c>
    </row>
    <row r="194">
      <c r="A194" s="92" t="str">
        <f t="shared" si="1"/>
        <v>data 96 0</v>
      </c>
      <c r="B194" s="92" t="s">
        <v>1106</v>
      </c>
      <c r="C194" s="92" t="s">
        <v>1866</v>
      </c>
      <c r="D194" s="92" t="s">
        <v>1867</v>
      </c>
      <c r="E194" s="92" t="s">
        <v>728</v>
      </c>
      <c r="F194" s="92">
        <v>96.0</v>
      </c>
      <c r="G194" s="92">
        <v>0.0</v>
      </c>
    </row>
    <row r="195">
      <c r="A195" s="92" t="str">
        <f t="shared" si="1"/>
        <v>data 99 0</v>
      </c>
      <c r="B195" s="92" t="s">
        <v>1119</v>
      </c>
      <c r="C195" s="92" t="s">
        <v>1868</v>
      </c>
      <c r="D195" s="92" t="s">
        <v>1869</v>
      </c>
      <c r="E195" s="92" t="s">
        <v>728</v>
      </c>
      <c r="F195" s="92">
        <v>99.0</v>
      </c>
      <c r="G195" s="92">
        <v>0.0</v>
      </c>
    </row>
    <row r="196">
      <c r="A196" s="92" t="str">
        <f t="shared" si="1"/>
        <v>data 37 0</v>
      </c>
      <c r="B196" s="92" t="s">
        <v>844</v>
      </c>
      <c r="C196" s="92" t="s">
        <v>1870</v>
      </c>
      <c r="D196" s="92" t="s">
        <v>1871</v>
      </c>
      <c r="E196" s="92" t="s">
        <v>728</v>
      </c>
      <c r="F196" s="92">
        <v>37.0</v>
      </c>
      <c r="G196" s="92">
        <v>0.0</v>
      </c>
    </row>
    <row r="197">
      <c r="A197" s="92" t="str">
        <f t="shared" si="1"/>
        <v>data 22 0</v>
      </c>
      <c r="B197" s="92" t="s">
        <v>789</v>
      </c>
      <c r="C197" s="92" t="s">
        <v>1872</v>
      </c>
      <c r="D197" s="92" t="s">
        <v>1873</v>
      </c>
      <c r="E197" s="92" t="s">
        <v>728</v>
      </c>
      <c r="F197" s="92">
        <v>22.0</v>
      </c>
      <c r="G197" s="92">
        <v>0.0</v>
      </c>
    </row>
    <row r="198">
      <c r="A198" s="92" t="str">
        <f t="shared" si="1"/>
        <v>data 59 0</v>
      </c>
      <c r="B198" s="92" t="s">
        <v>873</v>
      </c>
      <c r="C198" s="92" t="s">
        <v>1874</v>
      </c>
      <c r="D198" s="92" t="s">
        <v>1875</v>
      </c>
      <c r="E198" s="92" t="s">
        <v>728</v>
      </c>
      <c r="F198" s="92">
        <v>59.0</v>
      </c>
      <c r="G198" s="92">
        <v>0.0</v>
      </c>
    </row>
    <row r="199">
      <c r="A199" s="92" t="str">
        <f t="shared" si="1"/>
        <v>data 58 0</v>
      </c>
      <c r="B199" s="92" t="s">
        <v>871</v>
      </c>
      <c r="C199" s="92" t="s">
        <v>1876</v>
      </c>
      <c r="D199" s="92" t="s">
        <v>1877</v>
      </c>
      <c r="E199" s="92" t="s">
        <v>728</v>
      </c>
      <c r="F199" s="92">
        <v>58.0</v>
      </c>
      <c r="G199" s="92">
        <v>0.0</v>
      </c>
    </row>
    <row r="200">
      <c r="A200" s="92" t="str">
        <f t="shared" si="1"/>
        <v>data 51 0</v>
      </c>
      <c r="B200" s="92" t="s">
        <v>867</v>
      </c>
      <c r="C200" s="92" t="s">
        <v>1878</v>
      </c>
      <c r="D200" s="92" t="s">
        <v>1879</v>
      </c>
      <c r="E200" s="92" t="s">
        <v>728</v>
      </c>
      <c r="F200" s="92">
        <v>51.0</v>
      </c>
      <c r="G200" s="92">
        <v>0.0</v>
      </c>
    </row>
    <row r="201">
      <c r="A201" s="92" t="str">
        <f t="shared" si="1"/>
        <v>data 50 0</v>
      </c>
      <c r="B201" s="92" t="s">
        <v>865</v>
      </c>
      <c r="C201" s="92" t="s">
        <v>1880</v>
      </c>
      <c r="D201" s="92" t="s">
        <v>1881</v>
      </c>
      <c r="E201" s="92" t="s">
        <v>728</v>
      </c>
      <c r="F201" s="92">
        <v>50.0</v>
      </c>
      <c r="G201" s="92">
        <v>0.0</v>
      </c>
    </row>
    <row r="202">
      <c r="A202" s="92" t="str">
        <f t="shared" si="1"/>
        <v>data 34 0</v>
      </c>
      <c r="B202" s="92" t="s">
        <v>838</v>
      </c>
      <c r="C202" s="92" t="s">
        <v>1882</v>
      </c>
      <c r="D202" s="92" t="s">
        <v>1883</v>
      </c>
      <c r="E202" s="92" t="s">
        <v>728</v>
      </c>
      <c r="F202" s="92">
        <v>34.0</v>
      </c>
      <c r="G202" s="92">
        <v>0.0</v>
      </c>
    </row>
    <row r="203">
      <c r="A203" s="92" t="str">
        <f t="shared" si="1"/>
        <v>data 44 0</v>
      </c>
      <c r="B203" s="92" t="s">
        <v>855</v>
      </c>
      <c r="C203" s="92" t="s">
        <v>1884</v>
      </c>
      <c r="D203" s="92" t="s">
        <v>1885</v>
      </c>
      <c r="E203" s="92" t="s">
        <v>728</v>
      </c>
      <c r="F203" s="92">
        <v>44.0</v>
      </c>
      <c r="G203" s="92">
        <v>0.0</v>
      </c>
    </row>
    <row r="204">
      <c r="A204" s="92" t="str">
        <f t="shared" si="1"/>
        <v>data 41 0</v>
      </c>
      <c r="B204" s="92" t="s">
        <v>851</v>
      </c>
      <c r="C204" s="92" t="s">
        <v>1886</v>
      </c>
      <c r="D204" s="92" t="s">
        <v>1887</v>
      </c>
      <c r="E204" s="92" t="s">
        <v>728</v>
      </c>
      <c r="F204" s="92">
        <v>41.0</v>
      </c>
      <c r="G204" s="92">
        <v>0.0</v>
      </c>
    </row>
    <row r="205">
      <c r="A205" s="92" t="str">
        <f t="shared" si="1"/>
        <v>data 40 0</v>
      </c>
      <c r="B205" s="92" t="s">
        <v>849</v>
      </c>
      <c r="C205" s="92" t="s">
        <v>1888</v>
      </c>
      <c r="D205" s="92" t="s">
        <v>1889</v>
      </c>
      <c r="E205" s="92" t="s">
        <v>728</v>
      </c>
      <c r="F205" s="92">
        <v>40.0</v>
      </c>
      <c r="G205" s="92">
        <v>0.0</v>
      </c>
    </row>
    <row r="206">
      <c r="A206" s="92" t="str">
        <f t="shared" si="1"/>
        <v>data 36 0</v>
      </c>
      <c r="B206" s="92" t="s">
        <v>842</v>
      </c>
      <c r="C206" s="92" t="s">
        <v>1890</v>
      </c>
      <c r="D206" s="92" t="s">
        <v>1891</v>
      </c>
      <c r="E206" s="92" t="s">
        <v>728</v>
      </c>
      <c r="F206" s="92">
        <v>36.0</v>
      </c>
      <c r="G206" s="92">
        <v>0.0</v>
      </c>
    </row>
    <row r="207">
      <c r="A207" s="92" t="str">
        <f t="shared" si="1"/>
        <v>data 35 0</v>
      </c>
      <c r="B207" s="92" t="s">
        <v>840</v>
      </c>
      <c r="C207" s="92" t="s">
        <v>1892</v>
      </c>
      <c r="D207" s="92" t="s">
        <v>1893</v>
      </c>
      <c r="E207" s="92" t="s">
        <v>728</v>
      </c>
      <c r="F207" s="92">
        <v>35.0</v>
      </c>
      <c r="G207" s="92">
        <v>0.0</v>
      </c>
    </row>
    <row r="208">
      <c r="A208" s="92" t="str">
        <f t="shared" si="1"/>
        <v>data 56 0</v>
      </c>
      <c r="B208" s="92" t="s">
        <v>869</v>
      </c>
      <c r="C208" s="92" t="s">
        <v>1894</v>
      </c>
      <c r="D208" s="92" t="s">
        <v>1895</v>
      </c>
      <c r="E208" s="92" t="s">
        <v>728</v>
      </c>
      <c r="F208" s="92">
        <v>56.0</v>
      </c>
      <c r="G208" s="92">
        <v>0.0</v>
      </c>
    </row>
    <row r="209">
      <c r="A209" s="92" t="str">
        <f t="shared" si="1"/>
        <v>data 43 0</v>
      </c>
      <c r="B209" s="92" t="s">
        <v>853</v>
      </c>
      <c r="C209" s="92" t="s">
        <v>1896</v>
      </c>
      <c r="D209" s="92" t="s">
        <v>1897</v>
      </c>
      <c r="E209" s="92" t="s">
        <v>728</v>
      </c>
      <c r="F209" s="92">
        <v>43.0</v>
      </c>
      <c r="G209" s="92">
        <v>0.0</v>
      </c>
    </row>
    <row r="210">
      <c r="A210" s="92" t="str">
        <f t="shared" si="1"/>
        <v>data 32 0</v>
      </c>
      <c r="B210" s="92" t="s">
        <v>830</v>
      </c>
      <c r="C210" s="92" t="s">
        <v>1898</v>
      </c>
      <c r="D210" s="92" t="s">
        <v>1899</v>
      </c>
      <c r="E210" s="92" t="s">
        <v>728</v>
      </c>
      <c r="F210" s="92">
        <v>32.0</v>
      </c>
      <c r="G210" s="92">
        <v>0.0</v>
      </c>
    </row>
    <row r="211">
      <c r="A211" s="92" t="str">
        <f t="shared" si="1"/>
        <v>data 30 0</v>
      </c>
      <c r="B211" s="92" t="s">
        <v>823</v>
      </c>
      <c r="C211" s="92" t="s">
        <v>1900</v>
      </c>
      <c r="D211" s="92" t="s">
        <v>1901</v>
      </c>
      <c r="E211" s="92" t="s">
        <v>728</v>
      </c>
      <c r="F211" s="92">
        <v>30.0</v>
      </c>
      <c r="G211" s="92">
        <v>0.0</v>
      </c>
    </row>
    <row r="212">
      <c r="A212" s="92" t="str">
        <f t="shared" si="1"/>
        <v>data 11 0</v>
      </c>
      <c r="B212" s="92" t="s">
        <v>778</v>
      </c>
      <c r="C212" s="92" t="s">
        <v>1902</v>
      </c>
      <c r="D212" s="92" t="s">
        <v>1903</v>
      </c>
      <c r="E212" s="92" t="s">
        <v>728</v>
      </c>
      <c r="F212" s="92">
        <v>11.0</v>
      </c>
      <c r="G212" s="92">
        <v>0.0</v>
      </c>
    </row>
    <row r="213">
      <c r="A213" s="92" t="str">
        <f t="shared" si="1"/>
        <v>data 49 0</v>
      </c>
      <c r="B213" s="92" t="s">
        <v>863</v>
      </c>
      <c r="C213" s="92" t="s">
        <v>1904</v>
      </c>
      <c r="D213" s="92" t="s">
        <v>1905</v>
      </c>
      <c r="E213" s="92" t="s">
        <v>728</v>
      </c>
      <c r="F213" s="92">
        <v>49.0</v>
      </c>
      <c r="G213" s="92">
        <v>0.0</v>
      </c>
    </row>
    <row r="214">
      <c r="A214" s="92" t="str">
        <f t="shared" si="1"/>
        <v>data 39 0</v>
      </c>
      <c r="B214" s="92" t="s">
        <v>847</v>
      </c>
      <c r="C214" s="92" t="s">
        <v>1906</v>
      </c>
      <c r="D214" s="92" t="s">
        <v>1907</v>
      </c>
      <c r="E214" s="92" t="s">
        <v>728</v>
      </c>
      <c r="F214" s="92">
        <v>39.0</v>
      </c>
      <c r="G214" s="92">
        <v>0.0</v>
      </c>
    </row>
    <row r="215">
      <c r="A215" s="92" t="str">
        <f t="shared" si="1"/>
        <v>data 27 0</v>
      </c>
      <c r="B215" s="92" t="s">
        <v>814</v>
      </c>
      <c r="C215" s="92" t="s">
        <v>1908</v>
      </c>
      <c r="D215" s="92" t="s">
        <v>1909</v>
      </c>
      <c r="E215" s="92" t="s">
        <v>728</v>
      </c>
      <c r="F215" s="92">
        <v>27.0</v>
      </c>
      <c r="G215" s="92">
        <v>0.0</v>
      </c>
    </row>
    <row r="216">
      <c r="A216" s="92" t="str">
        <f t="shared" si="1"/>
        <v>data 28 0</v>
      </c>
      <c r="B216" s="92" t="s">
        <v>816</v>
      </c>
      <c r="C216" s="92" t="s">
        <v>1910</v>
      </c>
      <c r="D216" s="92" t="s">
        <v>1911</v>
      </c>
      <c r="E216" s="92" t="s">
        <v>728</v>
      </c>
      <c r="F216" s="92">
        <v>28.0</v>
      </c>
      <c r="G216" s="92">
        <v>0.0</v>
      </c>
    </row>
    <row r="217">
      <c r="A217" s="92" t="str">
        <f t="shared" si="1"/>
        <v>data 46 0</v>
      </c>
      <c r="B217" s="92" t="s">
        <v>859</v>
      </c>
      <c r="C217" s="92" t="s">
        <v>1912</v>
      </c>
      <c r="D217" s="92" t="s">
        <v>1913</v>
      </c>
      <c r="E217" s="92" t="s">
        <v>728</v>
      </c>
      <c r="F217" s="92">
        <v>46.0</v>
      </c>
      <c r="G217" s="92">
        <v>0.0</v>
      </c>
    </row>
    <row r="218">
      <c r="A218" s="92" t="str">
        <f t="shared" si="1"/>
        <v>data 88 0</v>
      </c>
      <c r="B218" s="92" t="s">
        <v>1093</v>
      </c>
      <c r="C218" s="92" t="s">
        <v>1914</v>
      </c>
      <c r="D218" s="92" t="s">
        <v>1915</v>
      </c>
      <c r="E218" s="92" t="s">
        <v>728</v>
      </c>
      <c r="F218" s="92">
        <v>88.0</v>
      </c>
      <c r="G218" s="92">
        <v>0.0</v>
      </c>
    </row>
    <row r="219">
      <c r="A219" s="92" t="str">
        <f t="shared" si="1"/>
        <v>data 20 0</v>
      </c>
      <c r="B219" s="92" t="s">
        <v>785</v>
      </c>
      <c r="C219" s="92" t="s">
        <v>1916</v>
      </c>
      <c r="D219" s="92" t="s">
        <v>1917</v>
      </c>
      <c r="E219" s="92" t="s">
        <v>728</v>
      </c>
      <c r="F219" s="92">
        <v>20.0</v>
      </c>
      <c r="G219" s="92">
        <v>0.0</v>
      </c>
    </row>
    <row r="220">
      <c r="A220" s="92" t="str">
        <f t="shared" si="1"/>
        <v>data 98 0</v>
      </c>
      <c r="B220" s="92" t="s">
        <v>1117</v>
      </c>
      <c r="C220" s="92" t="s">
        <v>1918</v>
      </c>
      <c r="D220" s="92" t="s">
        <v>1919</v>
      </c>
      <c r="E220" s="92" t="s">
        <v>728</v>
      </c>
      <c r="F220" s="92">
        <v>98.0</v>
      </c>
      <c r="G220" s="92">
        <v>0.0</v>
      </c>
    </row>
    <row r="221">
      <c r="A221" s="92" t="str">
        <f t="shared" si="1"/>
        <v>data 97 0</v>
      </c>
      <c r="B221" s="92" t="s">
        <v>1110</v>
      </c>
      <c r="C221" s="92" t="s">
        <v>1920</v>
      </c>
      <c r="D221" s="92" t="s">
        <v>1921</v>
      </c>
      <c r="E221" s="92" t="s">
        <v>728</v>
      </c>
      <c r="F221" s="92">
        <v>97.0</v>
      </c>
      <c r="G221" s="92">
        <v>0.0</v>
      </c>
    </row>
    <row r="222">
      <c r="A222" s="92" t="str">
        <f t="shared" si="1"/>
        <v>data 25 0</v>
      </c>
      <c r="B222" s="92" t="s">
        <v>802</v>
      </c>
      <c r="C222" s="92" t="s">
        <v>1922</v>
      </c>
      <c r="D222" s="92" t="s">
        <v>1923</v>
      </c>
      <c r="E222" s="92" t="s">
        <v>728</v>
      </c>
      <c r="F222" s="92">
        <v>25.0</v>
      </c>
      <c r="G222" s="92">
        <v>0.0</v>
      </c>
    </row>
    <row r="223">
      <c r="A223" s="92" t="str">
        <f t="shared" si="1"/>
        <v>data 21 0</v>
      </c>
      <c r="B223" s="92" t="s">
        <v>787</v>
      </c>
      <c r="C223" s="92" t="s">
        <v>1924</v>
      </c>
      <c r="D223" s="92" t="s">
        <v>1925</v>
      </c>
      <c r="E223" s="92" t="s">
        <v>728</v>
      </c>
      <c r="F223" s="92">
        <v>21.0</v>
      </c>
      <c r="G223" s="92">
        <v>0.0</v>
      </c>
    </row>
    <row r="224">
      <c r="A224" s="92" t="str">
        <f t="shared" si="1"/>
        <v>data 48 0</v>
      </c>
      <c r="B224" s="92" t="s">
        <v>861</v>
      </c>
      <c r="C224" s="92" t="s">
        <v>1926</v>
      </c>
      <c r="D224" s="92" t="s">
        <v>1927</v>
      </c>
      <c r="E224" s="92" t="s">
        <v>728</v>
      </c>
      <c r="F224" s="92">
        <v>48.0</v>
      </c>
      <c r="G224" s="92">
        <v>0.0</v>
      </c>
    </row>
    <row r="225">
      <c r="A225" s="92" t="str">
        <f t="shared" si="1"/>
        <v>data 23 0</v>
      </c>
      <c r="B225" s="92" t="s">
        <v>800</v>
      </c>
      <c r="C225" s="92" t="s">
        <v>1928</v>
      </c>
      <c r="D225" s="92" t="s">
        <v>1929</v>
      </c>
      <c r="E225" s="92" t="s">
        <v>728</v>
      </c>
      <c r="F225" s="92">
        <v>23.0</v>
      </c>
      <c r="G225" s="92">
        <v>0.0</v>
      </c>
    </row>
    <row r="226">
      <c r="A226" s="92" t="str">
        <f t="shared" si="1"/>
        <v>  </v>
      </c>
      <c r="B226" s="92" t="s">
        <v>1162</v>
      </c>
      <c r="C226" s="92" t="s">
        <v>1804</v>
      </c>
      <c r="D226" s="92" t="s">
        <v>1804</v>
      </c>
      <c r="E226" s="31"/>
      <c r="F226" s="31"/>
      <c r="G226" s="31"/>
    </row>
    <row r="227">
      <c r="A227" s="92" t="str">
        <f t="shared" si="1"/>
        <v>  </v>
      </c>
      <c r="B227" s="92" t="s">
        <v>1161</v>
      </c>
      <c r="C227" s="92" t="s">
        <v>1801</v>
      </c>
      <c r="D227" s="92" t="s">
        <v>1801</v>
      </c>
      <c r="E227" s="31"/>
      <c r="F227" s="31"/>
      <c r="G227" s="31"/>
    </row>
    <row r="228">
      <c r="A228" s="92" t="str">
        <f t="shared" si="1"/>
        <v>  </v>
      </c>
      <c r="B228" s="92" t="s">
        <v>1160</v>
      </c>
      <c r="C228" s="92" t="s">
        <v>1798</v>
      </c>
      <c r="D228" s="92" t="s">
        <v>1798</v>
      </c>
      <c r="E228" s="31"/>
      <c r="F228" s="31"/>
      <c r="G228" s="31"/>
    </row>
    <row r="229">
      <c r="A229" s="92" t="str">
        <f t="shared" si="1"/>
        <v>  </v>
      </c>
      <c r="B229" s="92" t="s">
        <v>1159</v>
      </c>
      <c r="C229" s="92" t="s">
        <v>1795</v>
      </c>
      <c r="D229" s="92" t="s">
        <v>1795</v>
      </c>
      <c r="E229" s="31"/>
      <c r="F229" s="31"/>
      <c r="G229" s="31"/>
    </row>
    <row r="230">
      <c r="A230" s="92" t="str">
        <f t="shared" si="1"/>
        <v>  </v>
      </c>
      <c r="B230" s="92" t="s">
        <v>1158</v>
      </c>
      <c r="C230" s="92" t="s">
        <v>1792</v>
      </c>
      <c r="D230" s="92" t="s">
        <v>1792</v>
      </c>
      <c r="E230" s="31"/>
      <c r="F230" s="31"/>
      <c r="G230" s="31"/>
    </row>
    <row r="231">
      <c r="A231" s="92" t="str">
        <f t="shared" si="1"/>
        <v>  </v>
      </c>
      <c r="B231" s="92" t="s">
        <v>1157</v>
      </c>
      <c r="C231" s="92" t="s">
        <v>1789</v>
      </c>
      <c r="D231" s="92" t="s">
        <v>1789</v>
      </c>
      <c r="E231" s="31"/>
      <c r="F231" s="31"/>
      <c r="G231" s="31"/>
    </row>
    <row r="232">
      <c r="A232" s="92" t="str">
        <f t="shared" si="1"/>
        <v>  </v>
      </c>
      <c r="B232" s="92" t="s">
        <v>1156</v>
      </c>
      <c r="C232" s="92" t="s">
        <v>1807</v>
      </c>
      <c r="D232" s="92" t="s">
        <v>1807</v>
      </c>
      <c r="E232" s="31"/>
      <c r="F232" s="31"/>
      <c r="G232" s="31"/>
    </row>
    <row r="233">
      <c r="A233" s="92" t="str">
        <f t="shared" si="1"/>
        <v>data 65 16</v>
      </c>
      <c r="B233" s="92" t="s">
        <v>899</v>
      </c>
      <c r="C233" s="92" t="s">
        <v>1810</v>
      </c>
      <c r="D233" s="92" t="s">
        <v>1810</v>
      </c>
      <c r="E233" s="92" t="s">
        <v>728</v>
      </c>
      <c r="F233" s="92">
        <v>65.0</v>
      </c>
      <c r="G233" s="92">
        <v>16.0</v>
      </c>
    </row>
    <row r="234">
      <c r="A234" s="92" t="str">
        <f t="shared" si="1"/>
        <v>data 112 4</v>
      </c>
      <c r="B234" s="92" t="s">
        <v>1129</v>
      </c>
      <c r="C234" s="92" t="s">
        <v>1930</v>
      </c>
      <c r="D234" s="92" t="s">
        <v>1930</v>
      </c>
      <c r="E234" s="92" t="s">
        <v>728</v>
      </c>
      <c r="F234" s="92">
        <v>112.0</v>
      </c>
      <c r="G234" s="92">
        <v>4.0</v>
      </c>
    </row>
    <row r="235">
      <c r="A235" s="92" t="str">
        <f t="shared" si="1"/>
        <v>data 107 24</v>
      </c>
      <c r="B235" s="92" t="s">
        <v>1127</v>
      </c>
      <c r="C235" s="92" t="s">
        <v>1931</v>
      </c>
      <c r="D235" s="92" t="s">
        <v>1931</v>
      </c>
      <c r="E235" s="92" t="s">
        <v>728</v>
      </c>
      <c r="F235" s="92">
        <v>107.0</v>
      </c>
      <c r="G235" s="92">
        <v>24.0</v>
      </c>
    </row>
    <row r="236">
      <c r="A236" s="92" t="str">
        <f t="shared" si="1"/>
        <v>data 105 52</v>
      </c>
      <c r="B236" s="92" t="s">
        <v>1121</v>
      </c>
      <c r="C236" s="92" t="s">
        <v>1932</v>
      </c>
      <c r="D236" s="92" t="s">
        <v>1932</v>
      </c>
      <c r="E236" s="92" t="s">
        <v>728</v>
      </c>
      <c r="F236" s="92">
        <v>105.0</v>
      </c>
      <c r="G236" s="92">
        <v>52.0</v>
      </c>
    </row>
    <row r="237">
      <c r="A237" s="92" t="str">
        <f t="shared" si="1"/>
        <v>data 62 24</v>
      </c>
      <c r="B237" s="92" t="s">
        <v>876</v>
      </c>
      <c r="C237" s="92" t="s">
        <v>1933</v>
      </c>
      <c r="D237" s="92" t="s">
        <v>1933</v>
      </c>
      <c r="E237" s="92" t="s">
        <v>728</v>
      </c>
      <c r="F237" s="92">
        <v>62.0</v>
      </c>
      <c r="G237" s="92">
        <v>24.0</v>
      </c>
    </row>
    <row r="238">
      <c r="A238" s="92" t="str">
        <f t="shared" si="1"/>
        <v>data 33 24</v>
      </c>
      <c r="B238" s="92" t="s">
        <v>832</v>
      </c>
      <c r="C238" s="92" t="s">
        <v>1934</v>
      </c>
      <c r="D238" s="92" t="s">
        <v>1934</v>
      </c>
      <c r="E238" s="92" t="s">
        <v>728</v>
      </c>
      <c r="F238" s="92">
        <v>33.0</v>
      </c>
      <c r="G238" s="92">
        <v>24.0</v>
      </c>
    </row>
    <row r="239">
      <c r="A239" s="92" t="str">
        <f t="shared" si="1"/>
        <v>data 22 24</v>
      </c>
      <c r="B239" s="92" t="s">
        <v>798</v>
      </c>
      <c r="C239" s="92" t="s">
        <v>1935</v>
      </c>
      <c r="D239" s="92" t="s">
        <v>1935</v>
      </c>
      <c r="E239" s="92" t="s">
        <v>728</v>
      </c>
      <c r="F239" s="92">
        <v>22.0</v>
      </c>
      <c r="G239" s="92">
        <v>24.0</v>
      </c>
    </row>
    <row r="240">
      <c r="A240" s="92" t="str">
        <f t="shared" si="1"/>
        <v>data 89 44</v>
      </c>
      <c r="B240" s="92" t="s">
        <v>95</v>
      </c>
      <c r="C240" s="92" t="s">
        <v>1936</v>
      </c>
      <c r="D240" s="92" t="s">
        <v>1937</v>
      </c>
      <c r="E240" s="92" t="s">
        <v>728</v>
      </c>
      <c r="F240" s="92">
        <v>89.0</v>
      </c>
      <c r="G240" s="92">
        <v>44.0</v>
      </c>
    </row>
    <row r="241">
      <c r="A241" s="92" t="str">
        <f t="shared" si="1"/>
        <v>data 97 44</v>
      </c>
      <c r="B241" s="92" t="s">
        <v>285</v>
      </c>
      <c r="C241" s="92" t="s">
        <v>1938</v>
      </c>
      <c r="D241" s="92" t="s">
        <v>1939</v>
      </c>
      <c r="E241" s="92" t="s">
        <v>728</v>
      </c>
      <c r="F241" s="92">
        <v>97.0</v>
      </c>
      <c r="G241" s="92">
        <v>44.0</v>
      </c>
    </row>
    <row r="242">
      <c r="A242" s="92" t="str">
        <f t="shared" si="1"/>
        <v>data 64 59</v>
      </c>
      <c r="B242" s="92" t="s">
        <v>885</v>
      </c>
      <c r="C242" s="92" t="s">
        <v>1940</v>
      </c>
      <c r="D242" s="92" t="s">
        <v>1940</v>
      </c>
      <c r="E242" s="92" t="s">
        <v>728</v>
      </c>
      <c r="F242" s="92">
        <v>64.0</v>
      </c>
      <c r="G242" s="92">
        <v>59.0</v>
      </c>
    </row>
    <row r="243">
      <c r="A243" s="92" t="str">
        <f t="shared" si="1"/>
        <v>text 64 59</v>
      </c>
      <c r="B243" s="92" t="s">
        <v>887</v>
      </c>
      <c r="C243" s="92" t="s">
        <v>1941</v>
      </c>
      <c r="D243" s="92" t="s">
        <v>1940</v>
      </c>
      <c r="E243" s="92" t="s">
        <v>472</v>
      </c>
      <c r="F243" s="92">
        <v>64.0</v>
      </c>
      <c r="G243" s="92">
        <v>59.0</v>
      </c>
    </row>
    <row r="244">
      <c r="A244" s="92" t="str">
        <f t="shared" si="1"/>
        <v>data 122 16</v>
      </c>
      <c r="B244" s="92" t="s">
        <v>1140</v>
      </c>
      <c r="C244" s="92" t="s">
        <v>1942</v>
      </c>
      <c r="D244" s="92" t="s">
        <v>1942</v>
      </c>
      <c r="E244" s="92" t="s">
        <v>728</v>
      </c>
      <c r="F244" s="92">
        <v>122.0</v>
      </c>
      <c r="G244" s="92">
        <v>16.0</v>
      </c>
    </row>
    <row r="245">
      <c r="A245" s="92" t="str">
        <f t="shared" si="1"/>
        <v>text 122 16</v>
      </c>
      <c r="B245" s="92" t="s">
        <v>1138</v>
      </c>
      <c r="C245" s="92" t="s">
        <v>1943</v>
      </c>
      <c r="D245" s="92" t="s">
        <v>1942</v>
      </c>
      <c r="E245" s="92" t="s">
        <v>472</v>
      </c>
      <c r="F245" s="92">
        <v>122.0</v>
      </c>
      <c r="G245" s="92">
        <v>16.0</v>
      </c>
    </row>
    <row r="246">
      <c r="A246" s="92" t="str">
        <f t="shared" si="1"/>
        <v>text 122 0</v>
      </c>
      <c r="B246" s="92" t="s">
        <v>1138</v>
      </c>
      <c r="C246" s="92" t="s">
        <v>1943</v>
      </c>
      <c r="D246" s="92" t="s">
        <v>1942</v>
      </c>
      <c r="E246" s="92" t="s">
        <v>472</v>
      </c>
      <c r="F246" s="92">
        <v>122.0</v>
      </c>
      <c r="G246" s="92">
        <v>0.0</v>
      </c>
    </row>
    <row r="247">
      <c r="A247" s="92" t="str">
        <f t="shared" si="1"/>
        <v>data 22 23</v>
      </c>
      <c r="B247" s="92" t="s">
        <v>796</v>
      </c>
      <c r="C247" s="92" t="s">
        <v>1944</v>
      </c>
      <c r="D247" s="92" t="s">
        <v>1945</v>
      </c>
      <c r="E247" s="92" t="s">
        <v>728</v>
      </c>
      <c r="F247" s="92">
        <v>22.0</v>
      </c>
      <c r="G247" s="92">
        <v>23.0</v>
      </c>
    </row>
    <row r="248">
      <c r="A248" s="92" t="str">
        <f t="shared" si="1"/>
        <v>  </v>
      </c>
      <c r="B248" s="92" t="s">
        <v>1163</v>
      </c>
      <c r="C248" s="92" t="s">
        <v>1946</v>
      </c>
      <c r="D248" s="92" t="s">
        <v>1815</v>
      </c>
      <c r="E248" s="31"/>
      <c r="F248" s="31"/>
      <c r="G248" s="31"/>
    </row>
    <row r="249">
      <c r="A249" s="92" t="str">
        <f t="shared" si="1"/>
        <v>data 81 53</v>
      </c>
      <c r="B249" s="92" t="s">
        <v>1062</v>
      </c>
      <c r="C249" s="92" t="s">
        <v>1947</v>
      </c>
      <c r="D249" s="92" t="s">
        <v>1948</v>
      </c>
      <c r="E249" s="92" t="s">
        <v>728</v>
      </c>
      <c r="F249" s="92">
        <v>81.0</v>
      </c>
      <c r="G249" s="92">
        <v>53.0</v>
      </c>
    </row>
    <row r="250">
      <c r="A250" s="92" t="str">
        <f t="shared" si="1"/>
        <v>data 79 20</v>
      </c>
      <c r="B250" s="92" t="s">
        <v>251</v>
      </c>
      <c r="C250" s="92" t="s">
        <v>1949</v>
      </c>
      <c r="D250" s="92" t="s">
        <v>1950</v>
      </c>
      <c r="E250" s="92" t="s">
        <v>728</v>
      </c>
      <c r="F250" s="92">
        <v>79.0</v>
      </c>
      <c r="G250" s="92">
        <v>20.0</v>
      </c>
    </row>
    <row r="251">
      <c r="A251" s="92" t="str">
        <f t="shared" si="1"/>
        <v>data 81 58</v>
      </c>
      <c r="B251" s="92" t="s">
        <v>1066</v>
      </c>
      <c r="C251" s="92" t="s">
        <v>1951</v>
      </c>
      <c r="D251" s="92" t="s">
        <v>1952</v>
      </c>
      <c r="E251" s="92" t="s">
        <v>728</v>
      </c>
      <c r="F251" s="92">
        <v>81.0</v>
      </c>
      <c r="G251" s="92">
        <v>58.0</v>
      </c>
    </row>
    <row r="252">
      <c r="A252" s="92" t="str">
        <f t="shared" si="1"/>
        <v>data 19 44</v>
      </c>
      <c r="B252" s="92" t="s">
        <v>23</v>
      </c>
      <c r="C252" s="92" t="s">
        <v>1953</v>
      </c>
      <c r="D252" s="92" t="s">
        <v>1954</v>
      </c>
      <c r="E252" s="92" t="s">
        <v>728</v>
      </c>
      <c r="F252" s="92">
        <v>19.0</v>
      </c>
      <c r="G252" s="92">
        <v>44.0</v>
      </c>
    </row>
    <row r="253">
      <c r="A253" s="92" t="str">
        <f t="shared" si="1"/>
        <v>data 124 20</v>
      </c>
      <c r="B253" s="92" t="s">
        <v>226</v>
      </c>
      <c r="C253" s="92" t="s">
        <v>1955</v>
      </c>
      <c r="D253" s="92" t="s">
        <v>1954</v>
      </c>
      <c r="E253" s="92" t="s">
        <v>728</v>
      </c>
      <c r="F253" s="92">
        <v>124.0</v>
      </c>
      <c r="G253" s="92">
        <v>20.0</v>
      </c>
    </row>
    <row r="254">
      <c r="A254" s="92" t="str">
        <f t="shared" si="1"/>
        <v>data 81 108</v>
      </c>
      <c r="B254" s="92" t="s">
        <v>1078</v>
      </c>
      <c r="C254" s="92" t="s">
        <v>1956</v>
      </c>
      <c r="D254" s="92" t="s">
        <v>1957</v>
      </c>
      <c r="E254" s="92" t="s">
        <v>728</v>
      </c>
      <c r="F254" s="92">
        <v>81.0</v>
      </c>
      <c r="G254" s="92">
        <v>108.0</v>
      </c>
    </row>
    <row r="255">
      <c r="A255" s="92" t="str">
        <f t="shared" si="1"/>
        <v>data 74 22</v>
      </c>
      <c r="B255" s="92" t="s">
        <v>195</v>
      </c>
      <c r="C255" s="92" t="s">
        <v>1958</v>
      </c>
      <c r="D255" s="92" t="s">
        <v>1959</v>
      </c>
      <c r="E255" s="92" t="s">
        <v>728</v>
      </c>
      <c r="F255" s="92">
        <v>74.0</v>
      </c>
      <c r="G255" s="92">
        <v>22.0</v>
      </c>
    </row>
    <row r="256">
      <c r="A256" s="92" t="str">
        <f t="shared" si="1"/>
        <v>data 203 20</v>
      </c>
      <c r="B256" s="92" t="s">
        <v>1148</v>
      </c>
      <c r="C256" s="92" t="s">
        <v>1960</v>
      </c>
      <c r="D256" s="92" t="s">
        <v>1961</v>
      </c>
      <c r="E256" s="92" t="s">
        <v>728</v>
      </c>
      <c r="F256" s="92">
        <v>203.0</v>
      </c>
      <c r="G256" s="92">
        <v>20.0</v>
      </c>
    </row>
    <row r="257">
      <c r="A257" s="92" t="str">
        <f t="shared" si="1"/>
        <v>data 89 45</v>
      </c>
      <c r="B257" s="92" t="s">
        <v>1097</v>
      </c>
      <c r="C257" s="92" t="s">
        <v>1962</v>
      </c>
      <c r="D257" s="92" t="s">
        <v>1937</v>
      </c>
      <c r="E257" s="92" t="s">
        <v>728</v>
      </c>
      <c r="F257" s="92">
        <v>89.0</v>
      </c>
      <c r="G257" s="92">
        <v>45.0</v>
      </c>
    </row>
    <row r="258">
      <c r="A258" s="92" t="str">
        <f t="shared" si="1"/>
        <v>  </v>
      </c>
      <c r="B258" s="92" t="s">
        <v>1164</v>
      </c>
      <c r="C258" s="92" t="s">
        <v>1963</v>
      </c>
      <c r="D258" s="92" t="s">
        <v>1964</v>
      </c>
      <c r="E258" s="31"/>
      <c r="F258" s="31"/>
      <c r="G258" s="31"/>
    </row>
    <row r="259">
      <c r="A259" s="92" t="str">
        <f t="shared" si="1"/>
        <v>  </v>
      </c>
      <c r="B259" s="92" t="s">
        <v>1165</v>
      </c>
      <c r="C259" s="92" t="s">
        <v>1965</v>
      </c>
      <c r="D259" s="92" t="s">
        <v>1964</v>
      </c>
      <c r="E259" s="31"/>
      <c r="F259" s="31"/>
      <c r="G259" s="31"/>
    </row>
    <row r="260">
      <c r="A260" s="92" t="str">
        <f t="shared" si="1"/>
        <v>  </v>
      </c>
      <c r="B260" s="92" t="s">
        <v>1166</v>
      </c>
      <c r="C260" s="92" t="s">
        <v>1966</v>
      </c>
      <c r="D260" s="92" t="s">
        <v>1964</v>
      </c>
      <c r="E260" s="31"/>
      <c r="F260" s="31"/>
      <c r="G260" s="31"/>
    </row>
    <row r="261">
      <c r="A261" s="92" t="str">
        <f t="shared" si="1"/>
        <v>  </v>
      </c>
      <c r="B261" s="92" t="s">
        <v>1167</v>
      </c>
      <c r="C261" s="92" t="s">
        <v>1967</v>
      </c>
      <c r="D261" s="92" t="s">
        <v>1964</v>
      </c>
      <c r="E261" s="31"/>
      <c r="F261" s="31"/>
      <c r="G261" s="31"/>
    </row>
    <row r="262">
      <c r="A262" s="92" t="str">
        <f t="shared" si="1"/>
        <v>  </v>
      </c>
      <c r="B262" s="92" t="s">
        <v>732</v>
      </c>
      <c r="C262" s="92" t="s">
        <v>1613</v>
      </c>
      <c r="D262" s="92" t="s">
        <v>1964</v>
      </c>
      <c r="E262" s="31"/>
      <c r="F262" s="31"/>
      <c r="G262" s="31"/>
    </row>
    <row r="263">
      <c r="A263" s="92" t="str">
        <f t="shared" si="1"/>
        <v>  </v>
      </c>
      <c r="B263" s="92" t="s">
        <v>1168</v>
      </c>
      <c r="C263" s="92" t="s">
        <v>1968</v>
      </c>
      <c r="D263" s="92" t="s">
        <v>1964</v>
      </c>
      <c r="E263" s="31"/>
      <c r="F263" s="31"/>
      <c r="G263" s="31"/>
    </row>
    <row r="264">
      <c r="A264" s="92" t="str">
        <f t="shared" si="1"/>
        <v>  </v>
      </c>
      <c r="B264" s="92" t="s">
        <v>1169</v>
      </c>
      <c r="C264" s="92" t="s">
        <v>1969</v>
      </c>
      <c r="D264" s="92" t="s">
        <v>1964</v>
      </c>
      <c r="E264" s="31"/>
      <c r="F264" s="31"/>
      <c r="G264" s="31"/>
    </row>
    <row r="265">
      <c r="A265" s="92" t="str">
        <f t="shared" si="1"/>
        <v>  </v>
      </c>
      <c r="B265" s="92" t="s">
        <v>1170</v>
      </c>
      <c r="C265" s="92" t="s">
        <v>1970</v>
      </c>
      <c r="D265" s="92" t="s">
        <v>1964</v>
      </c>
      <c r="E265" s="31"/>
      <c r="F265" s="31"/>
      <c r="G265" s="31"/>
    </row>
    <row r="266">
      <c r="A266" s="92" t="str">
        <f t="shared" si="1"/>
        <v>  </v>
      </c>
      <c r="B266" s="92" t="s">
        <v>1171</v>
      </c>
      <c r="C266" s="92" t="s">
        <v>1971</v>
      </c>
      <c r="D266" s="92" t="s">
        <v>1964</v>
      </c>
      <c r="E266" s="31"/>
      <c r="F266" s="31"/>
      <c r="G266" s="31"/>
    </row>
    <row r="267">
      <c r="A267" s="92" t="str">
        <f t="shared" si="1"/>
        <v>  </v>
      </c>
      <c r="B267" s="92" t="s">
        <v>759</v>
      </c>
      <c r="C267" s="92" t="s">
        <v>1653</v>
      </c>
      <c r="D267" s="92" t="s">
        <v>1964</v>
      </c>
      <c r="E267" s="31"/>
      <c r="F267" s="31"/>
      <c r="G267" s="31"/>
    </row>
    <row r="268">
      <c r="A268" s="92" t="str">
        <f t="shared" si="1"/>
        <v>  </v>
      </c>
      <c r="B268" s="92" t="s">
        <v>735</v>
      </c>
      <c r="C268" s="92" t="s">
        <v>1619</v>
      </c>
      <c r="D268" s="92" t="s">
        <v>1964</v>
      </c>
      <c r="E268" s="31"/>
      <c r="F268" s="31"/>
      <c r="G268" s="31"/>
    </row>
    <row r="269">
      <c r="A269" s="92" t="str">
        <f t="shared" si="1"/>
        <v>  </v>
      </c>
      <c r="B269" s="92" t="s">
        <v>734</v>
      </c>
      <c r="C269" s="92" t="s">
        <v>1621</v>
      </c>
      <c r="D269" s="92" t="s">
        <v>1964</v>
      </c>
      <c r="E269" s="31"/>
      <c r="F269" s="31"/>
      <c r="G269" s="31"/>
    </row>
    <row r="270">
      <c r="A270" s="92" t="str">
        <f t="shared" si="1"/>
        <v>  </v>
      </c>
      <c r="B270" s="92" t="s">
        <v>1172</v>
      </c>
      <c r="C270" s="92" t="s">
        <v>1972</v>
      </c>
      <c r="D270" s="92" t="s">
        <v>1964</v>
      </c>
      <c r="E270" s="31"/>
      <c r="F270" s="31"/>
      <c r="G270" s="31"/>
    </row>
    <row r="271">
      <c r="A271" s="92" t="str">
        <f t="shared" si="1"/>
        <v>  </v>
      </c>
      <c r="B271" s="92" t="s">
        <v>1173</v>
      </c>
      <c r="C271" s="92" t="s">
        <v>1973</v>
      </c>
      <c r="D271" s="92" t="s">
        <v>1964</v>
      </c>
      <c r="E271" s="31"/>
      <c r="F271" s="31"/>
      <c r="G271" s="31"/>
    </row>
    <row r="272">
      <c r="A272" s="92" t="str">
        <f t="shared" si="1"/>
        <v>  </v>
      </c>
      <c r="B272" s="92" t="s">
        <v>1174</v>
      </c>
      <c r="C272" s="92" t="s">
        <v>1974</v>
      </c>
      <c r="D272" s="92" t="s">
        <v>1964</v>
      </c>
      <c r="E272" s="31"/>
      <c r="F272" s="31"/>
      <c r="G272" s="31"/>
    </row>
    <row r="273">
      <c r="A273" s="92" t="str">
        <f t="shared" si="1"/>
        <v>  </v>
      </c>
      <c r="B273" s="92" t="s">
        <v>1175</v>
      </c>
      <c r="C273" s="92" t="s">
        <v>1975</v>
      </c>
      <c r="D273" s="92" t="s">
        <v>1964</v>
      </c>
      <c r="E273" s="31"/>
      <c r="F273" s="31"/>
      <c r="G273" s="31"/>
    </row>
    <row r="274">
      <c r="A274" s="92" t="str">
        <f t="shared" si="1"/>
        <v>  </v>
      </c>
      <c r="B274" s="92" t="s">
        <v>1176</v>
      </c>
      <c r="C274" s="92" t="s">
        <v>1976</v>
      </c>
      <c r="D274" s="92" t="s">
        <v>1964</v>
      </c>
      <c r="E274" s="31"/>
      <c r="F274" s="31"/>
      <c r="G274" s="31"/>
    </row>
    <row r="275">
      <c r="A275" s="92" t="str">
        <f t="shared" si="1"/>
        <v>  </v>
      </c>
      <c r="B275" s="92" t="s">
        <v>1177</v>
      </c>
      <c r="C275" s="92" t="s">
        <v>1977</v>
      </c>
      <c r="D275" s="92" t="s">
        <v>1964</v>
      </c>
      <c r="E275" s="31"/>
      <c r="F275" s="31"/>
      <c r="G275" s="31"/>
    </row>
    <row r="276">
      <c r="A276" s="92" t="str">
        <f t="shared" si="1"/>
        <v>  </v>
      </c>
      <c r="B276" s="92" t="s">
        <v>1178</v>
      </c>
      <c r="C276" s="92" t="s">
        <v>1978</v>
      </c>
      <c r="D276" s="92" t="s">
        <v>1964</v>
      </c>
      <c r="E276" s="31"/>
      <c r="F276" s="31"/>
      <c r="G276" s="31"/>
    </row>
    <row r="277">
      <c r="A277" s="92" t="str">
        <f t="shared" si="1"/>
        <v>  </v>
      </c>
      <c r="B277" s="92" t="s">
        <v>1179</v>
      </c>
      <c r="C277" s="92" t="s">
        <v>1979</v>
      </c>
      <c r="D277" s="92" t="s">
        <v>1964</v>
      </c>
      <c r="E277" s="31"/>
      <c r="F277" s="31"/>
      <c r="G277" s="31"/>
    </row>
    <row r="278">
      <c r="A278" s="92" t="str">
        <f t="shared" si="1"/>
        <v>  </v>
      </c>
      <c r="B278" s="92" t="s">
        <v>1180</v>
      </c>
      <c r="C278" s="92" t="s">
        <v>1980</v>
      </c>
      <c r="D278" s="92" t="s">
        <v>1964</v>
      </c>
      <c r="E278" s="31"/>
      <c r="F278" s="31"/>
      <c r="G278" s="31"/>
    </row>
    <row r="279">
      <c r="A279" s="92" t="str">
        <f t="shared" si="1"/>
        <v>  </v>
      </c>
      <c r="B279" s="92" t="s">
        <v>1181</v>
      </c>
      <c r="C279" s="92" t="s">
        <v>1981</v>
      </c>
      <c r="D279" s="92" t="s">
        <v>1964</v>
      </c>
      <c r="E279" s="31"/>
      <c r="F279" s="31"/>
      <c r="G279" s="31"/>
    </row>
    <row r="280">
      <c r="A280" s="92" t="str">
        <f t="shared" si="1"/>
        <v>  </v>
      </c>
      <c r="B280" s="92" t="s">
        <v>1182</v>
      </c>
      <c r="C280" s="92" t="s">
        <v>1982</v>
      </c>
      <c r="D280" s="92" t="s">
        <v>1964</v>
      </c>
      <c r="E280" s="31"/>
      <c r="F280" s="31"/>
      <c r="G280" s="31"/>
    </row>
    <row r="281">
      <c r="A281" s="92" t="str">
        <f t="shared" si="1"/>
        <v>  </v>
      </c>
      <c r="B281" s="92" t="s">
        <v>1183</v>
      </c>
      <c r="C281" s="92" t="s">
        <v>1983</v>
      </c>
      <c r="D281" s="92" t="s">
        <v>1964</v>
      </c>
      <c r="E281" s="31"/>
      <c r="F281" s="31"/>
      <c r="G281" s="31"/>
    </row>
    <row r="282">
      <c r="A282" s="92" t="str">
        <f t="shared" si="1"/>
        <v>  </v>
      </c>
      <c r="B282" s="92" t="s">
        <v>757</v>
      </c>
      <c r="C282" s="92" t="s">
        <v>1649</v>
      </c>
      <c r="D282" s="92" t="s">
        <v>1964</v>
      </c>
      <c r="E282" s="31"/>
      <c r="F282" s="31"/>
      <c r="G282" s="31"/>
    </row>
    <row r="283">
      <c r="A283" s="92" t="str">
        <f t="shared" si="1"/>
        <v>  </v>
      </c>
      <c r="B283" s="92" t="s">
        <v>1184</v>
      </c>
      <c r="C283" s="92" t="s">
        <v>1984</v>
      </c>
      <c r="D283" s="92" t="s">
        <v>1964</v>
      </c>
      <c r="E283" s="31"/>
      <c r="F283" s="31"/>
      <c r="G283" s="31"/>
    </row>
    <row r="284">
      <c r="A284" s="92" t="str">
        <f t="shared" si="1"/>
        <v>  </v>
      </c>
      <c r="B284" s="92" t="s">
        <v>1185</v>
      </c>
      <c r="C284" s="92" t="s">
        <v>1985</v>
      </c>
      <c r="D284" s="92" t="s">
        <v>1964</v>
      </c>
      <c r="E284" s="31"/>
      <c r="F284" s="31"/>
      <c r="G284" s="31"/>
    </row>
    <row r="285">
      <c r="A285" s="92" t="str">
        <f t="shared" si="1"/>
        <v>  </v>
      </c>
      <c r="B285" s="92" t="s">
        <v>58</v>
      </c>
      <c r="C285" s="92" t="s">
        <v>1667</v>
      </c>
      <c r="D285" s="92" t="s">
        <v>1964</v>
      </c>
      <c r="E285" s="31"/>
      <c r="F285" s="31"/>
      <c r="G285" s="31"/>
    </row>
  </sheetData>
  <drawing r:id="rId1"/>
  <tableParts count="1">
    <tablePart r:id="rId3"/>
  </tableParts>
</worksheet>
</file>