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8D82A739-7930-4139-B6EC-7F6692D2E047}" xr6:coauthVersionLast="45" xr6:coauthVersionMax="45" xr10:uidLastSave="{00000000-0000-0000-0000-000000000000}"/>
  <bookViews>
    <workbookView xWindow="-108" yWindow="-108" windowWidth="23256" windowHeight="12720" xr2:uid="{F83182BC-1AD9-4106-B2BA-4D4A950E8C4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F20" i="1" s="1"/>
  <c r="H20" i="1"/>
  <c r="E16" i="1" l="1"/>
  <c r="E17" i="1"/>
  <c r="E18" i="1"/>
  <c r="E19" i="1"/>
  <c r="G4" i="1" l="1"/>
  <c r="G17" i="1" l="1"/>
  <c r="G2" i="1"/>
  <c r="H2" i="1" s="1"/>
  <c r="G3" i="1"/>
  <c r="H3" i="1" s="1"/>
  <c r="G16" i="1"/>
  <c r="G5" i="1"/>
  <c r="H5" i="1" s="1"/>
  <c r="G6" i="1"/>
  <c r="H6" i="1" s="1"/>
  <c r="G7" i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8" i="1"/>
  <c r="G19" i="1"/>
  <c r="D19" i="1"/>
  <c r="D17" i="1"/>
  <c r="D3" i="1"/>
  <c r="D16" i="1"/>
  <c r="D8" i="1"/>
  <c r="D9" i="1"/>
  <c r="D10" i="1"/>
  <c r="D11" i="1"/>
  <c r="H4" i="1"/>
  <c r="H7" i="1"/>
  <c r="D4" i="1"/>
  <c r="D5" i="1"/>
  <c r="D6" i="1"/>
  <c r="D7" i="1"/>
  <c r="D12" i="1"/>
  <c r="D13" i="1"/>
  <c r="D14" i="1"/>
  <c r="D15" i="1"/>
  <c r="D18" i="1"/>
  <c r="H16" i="1" l="1"/>
  <c r="H19" i="1"/>
  <c r="H17" i="1"/>
  <c r="H18" i="1"/>
  <c r="D2" i="1" l="1"/>
  <c r="D20" i="1" l="1"/>
  <c r="A20" i="1" s="1"/>
  <c r="E9" i="1" l="1"/>
  <c r="E10" i="1"/>
  <c r="E11" i="1"/>
  <c r="E6" i="1"/>
  <c r="E7" i="1"/>
  <c r="E2" i="1"/>
  <c r="E3" i="1"/>
  <c r="E4" i="1"/>
  <c r="E12" i="1"/>
  <c r="E5" i="1"/>
  <c r="E13" i="1"/>
  <c r="E14" i="1"/>
  <c r="E15" i="1"/>
  <c r="E8" i="1"/>
</calcChain>
</file>

<file path=xl/sharedStrings.xml><?xml version="1.0" encoding="utf-8"?>
<sst xmlns="http://schemas.openxmlformats.org/spreadsheetml/2006/main" count="26" uniqueCount="24">
  <si>
    <t>QUANTITY</t>
  </si>
  <si>
    <t>SELL</t>
  </si>
  <si>
    <t>STOCKS</t>
  </si>
  <si>
    <t>BUY PRICE</t>
  </si>
  <si>
    <t>MMTC</t>
  </si>
  <si>
    <t>ANKITMETAL</t>
  </si>
  <si>
    <t>BPCL</t>
  </si>
  <si>
    <t>ONGC</t>
  </si>
  <si>
    <t>SPICEJET</t>
  </si>
  <si>
    <t>IRCTC</t>
  </si>
  <si>
    <t>AMBUJACEM</t>
  </si>
  <si>
    <t>BHEL</t>
  </si>
  <si>
    <t>ISFT</t>
  </si>
  <si>
    <t>PVR</t>
  </si>
  <si>
    <t>RALLIS</t>
  </si>
  <si>
    <t>UPL</t>
  </si>
  <si>
    <t>BHARTIARTL</t>
  </si>
  <si>
    <t>PFIZER</t>
  </si>
  <si>
    <t>KRBL</t>
  </si>
  <si>
    <t>TOTAL BUY</t>
  </si>
  <si>
    <t>TOTAL SELL</t>
  </si>
  <si>
    <t>PROFIT/LOSS</t>
  </si>
  <si>
    <t>RELIANCE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</si>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</sst>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sz val="14"/>
      <color theme="1"/>
      <name val="Arial Black"/>
      <family val="2"/>
    </font>
    <font>
      <sz val="14"/>
      <color theme="1"/>
      <name val="Rockwell"/>
      <family val="1"/>
    </font>
    <font>
      <sz val="16"/>
      <color theme="1"/>
      <name val="Rockwell"/>
      <family val="1"/>
    </font>
    <font>
      <b/>
      <sz val="14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2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 Black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Rockwell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 Black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Rockwell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 Black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Rockwell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 Black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Rockwell"/>
        <family val="1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 Black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Rockwell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 Black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Rockwell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 Black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Rockwell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 Black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Rockwell"/>
        <family val="1"/>
        <scheme val="none"/>
      </font>
    </dxf>
    <dxf>
      <font>
        <strike val="0"/>
        <outline val="0"/>
        <shadow val="0"/>
        <u val="none"/>
        <vertAlign val="baseline"/>
        <sz val="16"/>
        <color theme="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Rockwell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BUY</a:t>
            </a:r>
          </a:p>
        </c:rich>
      </c:tx>
      <c:layout>
        <c:manualLayout>
          <c:xMode val="edge"/>
          <c:yMode val="edge"/>
          <c:x val="0.46090940051561463"/>
          <c:y val="8.30419599471844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9111645471596848"/>
          <c:y val="0.2138832498336618"/>
          <c:w val="0.3627629046369204"/>
          <c:h val="0.604604841061534"/>
        </c:manualLayout>
      </c:layout>
      <c:pie3DChart>
        <c:varyColors val="1"/>
        <c:ser>
          <c:idx val="3"/>
          <c:order val="3"/>
          <c:tx>
            <c:strRef>
              <c:f>Sheet1!$E$1</c:f>
              <c:strCache>
                <c:ptCount val="1"/>
                <c:pt idx="0">
                  <c:v>PERCENTAGE</c:v>
                </c:pt>
              </c:strCache>
            </c:strRef>
          </c:tx>
          <c:explosion val="15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1"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01-15CB-4224-9FC1-28D2BB8DBD4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2"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C7-5C31-4D0E-8AA2-EC888AFF1C9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3"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05-15CB-4224-9FC1-28D2BB8DBD4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4"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07-15CB-4224-9FC1-28D2BB8DBD4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5"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09-15CB-4224-9FC1-28D2BB8DBD4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6"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0B-15CB-4224-9FC1-28D2BB8DBD4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1">
                      <a:lumMod val="60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0D-15CB-4224-9FC1-28D2BB8DBD4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2">
                      <a:lumMod val="60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0F-15CB-4224-9FC1-28D2BB8DBD4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3">
                      <a:lumMod val="60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13-15CB-4224-9FC1-28D2BB8DBD4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4">
                      <a:lumMod val="60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15-15CB-4224-9FC1-28D2BB8DBD4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5">
                      <a:lumMod val="60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17-15CB-4224-9FC1-28D2BB8DBD4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6">
                      <a:lumMod val="60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19-15CB-4224-9FC1-28D2BB8DBD4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1B-15CB-4224-9FC1-28D2BB8DBD4E}"/>
              </c:ext>
            </c:extLst>
          </c:dPt>
          <c:dLbls>
            <c:dLbl>
              <c:idx val="1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7-5C31-4D0E-8AA2-EC888AFF1C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Sheet1!$A$2:$A$19</c15:sqref>
                  </c15:fullRef>
                </c:ext>
              </c:extLst>
              <c:f>(Sheet1!$A$2:$A$9,Sheet1!$A$11:$A$15)</c:f>
              <c:strCache>
                <c:ptCount val="13"/>
                <c:pt idx="0">
                  <c:v>RELIANCE</c:v>
                </c:pt>
                <c:pt idx="1">
                  <c:v>PFIZER</c:v>
                </c:pt>
                <c:pt idx="2">
                  <c:v>AMBUJACEM</c:v>
                </c:pt>
                <c:pt idx="3">
                  <c:v>IRCTC</c:v>
                </c:pt>
                <c:pt idx="4">
                  <c:v>SPICEJET</c:v>
                </c:pt>
                <c:pt idx="5">
                  <c:v>RALLIS</c:v>
                </c:pt>
                <c:pt idx="6">
                  <c:v>BPCL</c:v>
                </c:pt>
                <c:pt idx="7">
                  <c:v>KRBL</c:v>
                </c:pt>
                <c:pt idx="8">
                  <c:v>ONGC</c:v>
                </c:pt>
                <c:pt idx="9">
                  <c:v>MMTC</c:v>
                </c:pt>
                <c:pt idx="10">
                  <c:v>UPL</c:v>
                </c:pt>
                <c:pt idx="11">
                  <c:v>BHEL</c:v>
                </c:pt>
                <c:pt idx="12">
                  <c:v>ANKITMETAL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Sheet1!$E$2:$E$19</c15:sqref>
                  </c15:fullRef>
                </c:ext>
              </c:extLst>
              <c:f>(Sheet1!$E$2:$E$9,Sheet1!$E$11:$E$15)</c:f>
              <c:numCache>
                <c:formatCode>General</c:formatCode>
                <c:ptCount val="13"/>
                <c:pt idx="0">
                  <c:v>32.92</c:v>
                </c:pt>
                <c:pt idx="1">
                  <c:v>27.2</c:v>
                </c:pt>
                <c:pt idx="2">
                  <c:v>6.54</c:v>
                </c:pt>
                <c:pt idx="3">
                  <c:v>5.64</c:v>
                </c:pt>
                <c:pt idx="4">
                  <c:v>5.6</c:v>
                </c:pt>
                <c:pt idx="5">
                  <c:v>5.57</c:v>
                </c:pt>
                <c:pt idx="6">
                  <c:v>5.4</c:v>
                </c:pt>
                <c:pt idx="7">
                  <c:v>5.24</c:v>
                </c:pt>
                <c:pt idx="8">
                  <c:v>4.41</c:v>
                </c:pt>
                <c:pt idx="9">
                  <c:v>2.66</c:v>
                </c:pt>
                <c:pt idx="10">
                  <c:v>2.1</c:v>
                </c:pt>
                <c:pt idx="11">
                  <c:v>1.57</c:v>
                </c:pt>
                <c:pt idx="12">
                  <c:v>0.31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Sheet1!$E$10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3">
                            <a:lumMod val="60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8-385C-482D-AA01-D2D72795200E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BUY PRICE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2A-385C-482D-AA01-D2D72795200E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2"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2C-385C-482D-AA01-D2D72795200E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3"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2E-385C-482D-AA01-D2D72795200E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4"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30-385C-482D-AA01-D2D72795200E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5"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32-385C-482D-AA01-D2D72795200E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6"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34-385C-482D-AA01-D2D72795200E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36-385C-482D-AA01-D2D72795200E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38-385C-482D-AA01-D2D72795200E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3C-385C-482D-AA01-D2D72795200E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3E-385C-482D-AA01-D2D72795200E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40-385C-482D-AA01-D2D72795200E}"/>
                    </c:ext>
                  </c:extLst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6">
                            <a:lumMod val="60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42-385C-482D-AA01-D2D72795200E}"/>
                    </c:ext>
                  </c:extLst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44-385C-482D-AA01-D2D72795200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Sheet1!$A$2:$A$19</c15:sqref>
                        </c15:fullRef>
                        <c15:formulaRef>
                          <c15:sqref>(Sheet1!$A$2:$A$9,Sheet1!$A$11:$A$15)</c15:sqref>
                        </c15:formulaRef>
                      </c:ext>
                    </c:extLst>
                    <c:strCache>
                      <c:ptCount val="13"/>
                      <c:pt idx="0">
                        <c:v>RELIANCE</c:v>
                      </c:pt>
                      <c:pt idx="1">
                        <c:v>PFIZER</c:v>
                      </c:pt>
                      <c:pt idx="2">
                        <c:v>AMBUJACEM</c:v>
                      </c:pt>
                      <c:pt idx="3">
                        <c:v>IRCTC</c:v>
                      </c:pt>
                      <c:pt idx="4">
                        <c:v>SPICEJET</c:v>
                      </c:pt>
                      <c:pt idx="5">
                        <c:v>RALLIS</c:v>
                      </c:pt>
                      <c:pt idx="6">
                        <c:v>BPCL</c:v>
                      </c:pt>
                      <c:pt idx="7">
                        <c:v>KRBL</c:v>
                      </c:pt>
                      <c:pt idx="8">
                        <c:v>ONGC</c:v>
                      </c:pt>
                      <c:pt idx="9">
                        <c:v>MMTC</c:v>
                      </c:pt>
                      <c:pt idx="10">
                        <c:v>UPL</c:v>
                      </c:pt>
                      <c:pt idx="11">
                        <c:v>BHEL</c:v>
                      </c:pt>
                      <c:pt idx="12">
                        <c:v>ANKITMETAL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Sheet1!$B$2:$B$19</c15:sqref>
                        </c15:fullRef>
                        <c15:formulaRef>
                          <c15:sqref>(Sheet1!$B$2:$B$9,Sheet1!$B$11:$B$15)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2212.4</c:v>
                      </c:pt>
                      <c:pt idx="1">
                        <c:v>5484.17</c:v>
                      </c:pt>
                      <c:pt idx="2">
                        <c:v>263.60000000000002</c:v>
                      </c:pt>
                      <c:pt idx="3">
                        <c:v>1421.33</c:v>
                      </c:pt>
                      <c:pt idx="4">
                        <c:v>92.56</c:v>
                      </c:pt>
                      <c:pt idx="5">
                        <c:v>280.60000000000002</c:v>
                      </c:pt>
                      <c:pt idx="6">
                        <c:v>363</c:v>
                      </c:pt>
                      <c:pt idx="7">
                        <c:v>264.02</c:v>
                      </c:pt>
                      <c:pt idx="8">
                        <c:v>88.86</c:v>
                      </c:pt>
                      <c:pt idx="9">
                        <c:v>20</c:v>
                      </c:pt>
                      <c:pt idx="10">
                        <c:v>423.27</c:v>
                      </c:pt>
                      <c:pt idx="11">
                        <c:v>35.97</c:v>
                      </c:pt>
                      <c:pt idx="12">
                        <c:v>1.4</c:v>
                      </c:pt>
                    </c:numCache>
                  </c:numRef>
                </c:val>
                <c:extLst>
                  <c:ext uri="{02D57815-91ED-43cb-92C2-25804820EDAC}">
                    <c15:categoryFilterExceptions>
                      <c15:categoryFilterException>
                        <c15:sqref>Sheet1!$B$10</c15:sqref>
                        <c15:spPr xmlns:c15="http://schemas.microsoft.com/office/drawing/2012/chart">
                          <a:gradFill rotWithShape="1">
                            <a:gsLst>
                              <a:gs pos="0">
                                <a:schemeClr val="accent3">
                                  <a:lumMod val="60000"/>
                                  <a:tint val="98000"/>
                                  <a:hueMod val="94000"/>
                                  <a:satMod val="130000"/>
                                  <a:lumMod val="128000"/>
                                </a:schemeClr>
                              </a:gs>
                              <a:gs pos="100000">
                                <a:schemeClr val="accent3">
                                  <a:lumMod val="60000"/>
                                  <a:shade val="94000"/>
                                  <a:lumMod val="88000"/>
                                </a:schemeClr>
                              </a:gs>
                            </a:gsLst>
                            <a:lin ang="5400000" scaled="0"/>
                          </a:gradFill>
                          <a:ln>
                            <a:noFill/>
                          </a:ln>
                          <a:effectLst>
                            <a:outerShdw blurRad="50800" dist="38100" dir="5400000" rotWithShape="0">
                              <a:srgbClr val="000000">
                                <a:alpha val="46000"/>
                              </a:srgbClr>
                            </a:outerShdw>
                          </a:effectLst>
                          <a:scene3d>
                            <a:camera prst="orthographicFront">
                              <a:rot lat="0" lon="0" rev="0"/>
                            </a:camera>
                            <a:lightRig rig="threePt" dir="t"/>
                          </a:scene3d>
                          <a:sp3d prstMaterial="plastic">
                            <a:bevelT w="25400" h="25400"/>
                          </a:sp3d>
                        </c15:spPr>
                        <c15:bubble3D val="0"/>
                      </c15:categoryFilterException>
                      <c15:categoryFilterException>
                        <c15:sqref>Sheet1!$B$16</c15:sqref>
                        <c15:bubble3D val="0"/>
                      </c15:categoryFilterException>
                      <c15:categoryFilterException>
                        <c15:sqref>Sheet1!$B$17</c15:sqref>
                        <c15:bubble3D val="0"/>
                      </c15:categoryFilterException>
                      <c15:categoryFilterException>
                        <c15:sqref>Sheet1!$B$18</c15:sqref>
                        <c15:bubble3D val="0"/>
                      </c15:categoryFilterException>
                      <c15:categoryFilterException>
                        <c15:sqref>Sheet1!$B$19</c15:sqref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51-385C-482D-AA01-D2D72795200E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QUANTITY</c:v>
                      </c:pt>
                    </c:strCache>
                  </c:strRef>
                </c:tx>
                <c:explosion val="15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3-385C-482D-AA01-D2D72795200E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2"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5-385C-482D-AA01-D2D72795200E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3"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7-385C-482D-AA01-D2D72795200E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4"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9-385C-482D-AA01-D2D72795200E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5"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B-385C-482D-AA01-D2D72795200E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6"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D-385C-482D-AA01-D2D72795200E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F-385C-482D-AA01-D2D72795200E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1-385C-482D-AA01-D2D72795200E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5-385C-482D-AA01-D2D72795200E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7-385C-482D-AA01-D2D72795200E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9-385C-482D-AA01-D2D72795200E}"/>
                    </c:ext>
                  </c:extLst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6">
                            <a:lumMod val="60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B-385C-482D-AA01-D2D72795200E}"/>
                    </c:ext>
                  </c:extLst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6D-385C-482D-AA01-D2D72795200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Sheet1!$A$2:$A$19</c15:sqref>
                        </c15:fullRef>
                        <c15:formulaRef>
                          <c15:sqref>(Sheet1!$A$2:$A$9,Sheet1!$A$11:$A$15)</c15:sqref>
                        </c15:formulaRef>
                      </c:ext>
                    </c:extLst>
                    <c:strCache>
                      <c:ptCount val="13"/>
                      <c:pt idx="0">
                        <c:v>RELIANCE</c:v>
                      </c:pt>
                      <c:pt idx="1">
                        <c:v>PFIZER</c:v>
                      </c:pt>
                      <c:pt idx="2">
                        <c:v>AMBUJACEM</c:v>
                      </c:pt>
                      <c:pt idx="3">
                        <c:v>IRCTC</c:v>
                      </c:pt>
                      <c:pt idx="4">
                        <c:v>SPICEJET</c:v>
                      </c:pt>
                      <c:pt idx="5">
                        <c:v>RALLIS</c:v>
                      </c:pt>
                      <c:pt idx="6">
                        <c:v>BPCL</c:v>
                      </c:pt>
                      <c:pt idx="7">
                        <c:v>KRBL</c:v>
                      </c:pt>
                      <c:pt idx="8">
                        <c:v>ONGC</c:v>
                      </c:pt>
                      <c:pt idx="9">
                        <c:v>MMTC</c:v>
                      </c:pt>
                      <c:pt idx="10">
                        <c:v>UPL</c:v>
                      </c:pt>
                      <c:pt idx="11">
                        <c:v>BHEL</c:v>
                      </c:pt>
                      <c:pt idx="12">
                        <c:v>ANKITMETAL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Sheet1!$C$2:$C$19</c15:sqref>
                        </c15:fullRef>
                        <c15:formulaRef>
                          <c15:sqref>(Sheet1!$C$2:$C$9,Sheet1!$C$11:$C$15)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15</c:v>
                      </c:pt>
                      <c:pt idx="1">
                        <c:v>5</c:v>
                      </c:pt>
                      <c:pt idx="2">
                        <c:v>25</c:v>
                      </c:pt>
                      <c:pt idx="3">
                        <c:v>4</c:v>
                      </c:pt>
                      <c:pt idx="4">
                        <c:v>61</c:v>
                      </c:pt>
                      <c:pt idx="5">
                        <c:v>20</c:v>
                      </c:pt>
                      <c:pt idx="6">
                        <c:v>15</c:v>
                      </c:pt>
                      <c:pt idx="7">
                        <c:v>20</c:v>
                      </c:pt>
                      <c:pt idx="8">
                        <c:v>50</c:v>
                      </c:pt>
                      <c:pt idx="9">
                        <c:v>134</c:v>
                      </c:pt>
                      <c:pt idx="10">
                        <c:v>5</c:v>
                      </c:pt>
                      <c:pt idx="11">
                        <c:v>44</c:v>
                      </c:pt>
                      <c:pt idx="12">
                        <c:v>226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>
                      <c15:categoryFilterException>
                        <c15:sqref>Sheet1!$C$10</c15:sqref>
                        <c15:spPr xmlns:c15="http://schemas.microsoft.com/office/drawing/2012/chart">
                          <a:gradFill rotWithShape="1">
                            <a:gsLst>
                              <a:gs pos="0">
                                <a:schemeClr val="accent3">
                                  <a:lumMod val="60000"/>
                                  <a:tint val="98000"/>
                                  <a:hueMod val="94000"/>
                                  <a:satMod val="130000"/>
                                  <a:lumMod val="128000"/>
                                </a:schemeClr>
                              </a:gs>
                              <a:gs pos="100000">
                                <a:schemeClr val="accent3">
                                  <a:lumMod val="60000"/>
                                  <a:shade val="94000"/>
                                  <a:lumMod val="88000"/>
                                </a:schemeClr>
                              </a:gs>
                            </a:gsLst>
                            <a:lin ang="5400000" scaled="0"/>
                          </a:gradFill>
                          <a:ln>
                            <a:noFill/>
                          </a:ln>
                          <a:effectLst>
                            <a:outerShdw blurRad="50800" dist="38100" dir="5400000" rotWithShape="0">
                              <a:srgbClr val="000000">
                                <a:alpha val="46000"/>
                              </a:srgbClr>
                            </a:outerShdw>
                          </a:effectLst>
                          <a:scene3d>
                            <a:camera prst="orthographicFront">
                              <a:rot lat="0" lon="0" rev="0"/>
                            </a:camera>
                            <a:lightRig rig="threePt" dir="t"/>
                          </a:scene3d>
                          <a:sp3d prstMaterial="plastic">
                            <a:bevelT w="25400" h="25400"/>
                          </a:sp3d>
                        </c15:spPr>
                        <c15:bubble3D val="0"/>
                      </c15:categoryFilterException>
                      <c15:categoryFilterException>
                        <c15:sqref>Sheet1!$C$16</c15:sqref>
                        <c15:bubble3D val="0"/>
                      </c15:categoryFilterException>
                      <c15:categoryFilterException>
                        <c15:sqref>Sheet1!$C$17</c15:sqref>
                        <c15:bubble3D val="0"/>
                      </c15:categoryFilterException>
                      <c15:categoryFilterException>
                        <c15:sqref>Sheet1!$C$18</c15:sqref>
                        <c15:bubble3D val="0"/>
                      </c15:categoryFilterException>
                      <c15:categoryFilterException>
                        <c15:sqref>Sheet1!$C$19</c15:sqref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7A-385C-482D-AA01-D2D72795200E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TOTAL BUY</c:v>
                      </c:pt>
                    </c:strCache>
                  </c:strRef>
                </c:tx>
                <c:explosion val="15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C-385C-482D-AA01-D2D72795200E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2"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E-385C-482D-AA01-D2D72795200E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3"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0-385C-482D-AA01-D2D72795200E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4"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2-385C-482D-AA01-D2D72795200E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5"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4-385C-482D-AA01-D2D72795200E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6"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6-385C-482D-AA01-D2D72795200E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8-385C-482D-AA01-D2D72795200E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A-385C-482D-AA01-D2D72795200E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E-385C-482D-AA01-D2D72795200E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0-385C-482D-AA01-D2D72795200E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2-385C-482D-AA01-D2D72795200E}"/>
                    </c:ext>
                  </c:extLst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6">
                            <a:lumMod val="60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4-385C-482D-AA01-D2D72795200E}"/>
                    </c:ext>
                  </c:extLst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96-385C-482D-AA01-D2D72795200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Sheet1!$A$2:$A$19</c15:sqref>
                        </c15:fullRef>
                        <c15:formulaRef>
                          <c15:sqref>(Sheet1!$A$2:$A$9,Sheet1!$A$11:$A$15)</c15:sqref>
                        </c15:formulaRef>
                      </c:ext>
                    </c:extLst>
                    <c:strCache>
                      <c:ptCount val="13"/>
                      <c:pt idx="0">
                        <c:v>RELIANCE</c:v>
                      </c:pt>
                      <c:pt idx="1">
                        <c:v>PFIZER</c:v>
                      </c:pt>
                      <c:pt idx="2">
                        <c:v>AMBUJACEM</c:v>
                      </c:pt>
                      <c:pt idx="3">
                        <c:v>IRCTC</c:v>
                      </c:pt>
                      <c:pt idx="4">
                        <c:v>SPICEJET</c:v>
                      </c:pt>
                      <c:pt idx="5">
                        <c:v>RALLIS</c:v>
                      </c:pt>
                      <c:pt idx="6">
                        <c:v>BPCL</c:v>
                      </c:pt>
                      <c:pt idx="7">
                        <c:v>KRBL</c:v>
                      </c:pt>
                      <c:pt idx="8">
                        <c:v>ONGC</c:v>
                      </c:pt>
                      <c:pt idx="9">
                        <c:v>MMTC</c:v>
                      </c:pt>
                      <c:pt idx="10">
                        <c:v>UPL</c:v>
                      </c:pt>
                      <c:pt idx="11">
                        <c:v>BHEL</c:v>
                      </c:pt>
                      <c:pt idx="12">
                        <c:v>ANKITMETAL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Sheet1!$D$2:$D$19</c15:sqref>
                        </c15:fullRef>
                        <c15:formulaRef>
                          <c15:sqref>(Sheet1!$D$2:$D$9,Sheet1!$D$11:$D$15)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33186</c:v>
                      </c:pt>
                      <c:pt idx="1">
                        <c:v>27420.85</c:v>
                      </c:pt>
                      <c:pt idx="2">
                        <c:v>6590.0000000000009</c:v>
                      </c:pt>
                      <c:pt idx="3">
                        <c:v>5685.32</c:v>
                      </c:pt>
                      <c:pt idx="4">
                        <c:v>5646.16</c:v>
                      </c:pt>
                      <c:pt idx="5">
                        <c:v>5612</c:v>
                      </c:pt>
                      <c:pt idx="6">
                        <c:v>5445</c:v>
                      </c:pt>
                      <c:pt idx="7">
                        <c:v>5280.4</c:v>
                      </c:pt>
                      <c:pt idx="8">
                        <c:v>4443</c:v>
                      </c:pt>
                      <c:pt idx="9">
                        <c:v>2680</c:v>
                      </c:pt>
                      <c:pt idx="10">
                        <c:v>2116.35</c:v>
                      </c:pt>
                      <c:pt idx="11">
                        <c:v>1582.6799999999998</c:v>
                      </c:pt>
                      <c:pt idx="12">
                        <c:v>316.39999999999998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>
                      <c15:categoryFilterException>
                        <c15:sqref>Sheet1!$D$10</c15:sqref>
                        <c15:spPr xmlns:c15="http://schemas.microsoft.com/office/drawing/2012/chart">
                          <a:gradFill rotWithShape="1">
                            <a:gsLst>
                              <a:gs pos="0">
                                <a:schemeClr val="accent3">
                                  <a:lumMod val="60000"/>
                                  <a:tint val="98000"/>
                                  <a:hueMod val="94000"/>
                                  <a:satMod val="130000"/>
                                  <a:lumMod val="128000"/>
                                </a:schemeClr>
                              </a:gs>
                              <a:gs pos="100000">
                                <a:schemeClr val="accent3">
                                  <a:lumMod val="60000"/>
                                  <a:shade val="94000"/>
                                  <a:lumMod val="88000"/>
                                </a:schemeClr>
                              </a:gs>
                            </a:gsLst>
                            <a:lin ang="5400000" scaled="0"/>
                          </a:gradFill>
                          <a:ln>
                            <a:noFill/>
                          </a:ln>
                          <a:effectLst>
                            <a:outerShdw blurRad="50800" dist="38100" dir="5400000" rotWithShape="0">
                              <a:srgbClr val="000000">
                                <a:alpha val="46000"/>
                              </a:srgbClr>
                            </a:outerShdw>
                          </a:effectLst>
                          <a:scene3d>
                            <a:camera prst="orthographicFront">
                              <a:rot lat="0" lon="0" rev="0"/>
                            </a:camera>
                            <a:lightRig rig="threePt" dir="t"/>
                          </a:scene3d>
                          <a:sp3d prstMaterial="plastic">
                            <a:bevelT w="25400" h="25400"/>
                          </a:sp3d>
                        </c15:spPr>
                        <c15:bubble3D val="0"/>
                      </c15:categoryFilterException>
                      <c15:categoryFilterException>
                        <c15:sqref>Sheet1!$D$16</c15:sqref>
                        <c15:bubble3D val="0"/>
                      </c15:categoryFilterException>
                      <c15:categoryFilterException>
                        <c15:sqref>Sheet1!$D$17</c15:sqref>
                        <c15:bubble3D val="0"/>
                      </c15:categoryFilterException>
                      <c15:categoryFilterException>
                        <c15:sqref>Sheet1!$D$18</c15:sqref>
                        <c15:bubble3D val="0"/>
                      </c15:categoryFilterException>
                      <c15:categoryFilterException>
                        <c15:sqref>Sheet1!$D$19</c15:sqref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A3-385C-482D-AA01-D2D72795200E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SELL</c:v>
                      </c:pt>
                    </c:strCache>
                  </c:strRef>
                </c:tx>
                <c:explosion val="15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5-385C-482D-AA01-D2D72795200E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2"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7-385C-482D-AA01-D2D72795200E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3"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9-385C-482D-AA01-D2D72795200E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4"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B-385C-482D-AA01-D2D72795200E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5"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D-385C-482D-AA01-D2D72795200E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6"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F-385C-482D-AA01-D2D72795200E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1-385C-482D-AA01-D2D72795200E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3-385C-482D-AA01-D2D72795200E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7-385C-482D-AA01-D2D72795200E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9-385C-482D-AA01-D2D72795200E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B-385C-482D-AA01-D2D72795200E}"/>
                    </c:ext>
                  </c:extLst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6">
                            <a:lumMod val="60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D-385C-482D-AA01-D2D72795200E}"/>
                    </c:ext>
                  </c:extLst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BF-385C-482D-AA01-D2D72795200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Sheet1!$A$2:$A$19</c15:sqref>
                        </c15:fullRef>
                        <c15:formulaRef>
                          <c15:sqref>(Sheet1!$A$2:$A$9,Sheet1!$A$11:$A$15)</c15:sqref>
                        </c15:formulaRef>
                      </c:ext>
                    </c:extLst>
                    <c:strCache>
                      <c:ptCount val="13"/>
                      <c:pt idx="0">
                        <c:v>RELIANCE</c:v>
                      </c:pt>
                      <c:pt idx="1">
                        <c:v>PFIZER</c:v>
                      </c:pt>
                      <c:pt idx="2">
                        <c:v>AMBUJACEM</c:v>
                      </c:pt>
                      <c:pt idx="3">
                        <c:v>IRCTC</c:v>
                      </c:pt>
                      <c:pt idx="4">
                        <c:v>SPICEJET</c:v>
                      </c:pt>
                      <c:pt idx="5">
                        <c:v>RALLIS</c:v>
                      </c:pt>
                      <c:pt idx="6">
                        <c:v>BPCL</c:v>
                      </c:pt>
                      <c:pt idx="7">
                        <c:v>KRBL</c:v>
                      </c:pt>
                      <c:pt idx="8">
                        <c:v>ONGC</c:v>
                      </c:pt>
                      <c:pt idx="9">
                        <c:v>MMTC</c:v>
                      </c:pt>
                      <c:pt idx="10">
                        <c:v>UPL</c:v>
                      </c:pt>
                      <c:pt idx="11">
                        <c:v>BHEL</c:v>
                      </c:pt>
                      <c:pt idx="12">
                        <c:v>ANKITMETAL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Sheet1!$F$2:$F$19</c15:sqref>
                        </c15:fullRef>
                        <c15:formulaRef>
                          <c15:sqref>(Sheet1!$F$2:$F$9,Sheet1!$F$11:$F$15)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>
                      <c15:categoryFilterException>
                        <c15:sqref>Sheet1!$F$10</c15:sqref>
                        <c15:spPr xmlns:c15="http://schemas.microsoft.com/office/drawing/2012/chart">
                          <a:gradFill rotWithShape="1">
                            <a:gsLst>
                              <a:gs pos="0">
                                <a:schemeClr val="accent3">
                                  <a:lumMod val="60000"/>
                                  <a:tint val="98000"/>
                                  <a:hueMod val="94000"/>
                                  <a:satMod val="130000"/>
                                  <a:lumMod val="128000"/>
                                </a:schemeClr>
                              </a:gs>
                              <a:gs pos="100000">
                                <a:schemeClr val="accent3">
                                  <a:lumMod val="60000"/>
                                  <a:shade val="94000"/>
                                  <a:lumMod val="88000"/>
                                </a:schemeClr>
                              </a:gs>
                            </a:gsLst>
                            <a:lin ang="5400000" scaled="0"/>
                          </a:gradFill>
                          <a:ln>
                            <a:noFill/>
                          </a:ln>
                          <a:effectLst>
                            <a:outerShdw blurRad="50800" dist="38100" dir="5400000" rotWithShape="0">
                              <a:srgbClr val="000000">
                                <a:alpha val="46000"/>
                              </a:srgbClr>
                            </a:outerShdw>
                          </a:effectLst>
                          <a:scene3d>
                            <a:camera prst="orthographicFront">
                              <a:rot lat="0" lon="0" rev="0"/>
                            </a:camera>
                            <a:lightRig rig="threePt" dir="t"/>
                          </a:scene3d>
                          <a:sp3d prstMaterial="plastic">
                            <a:bevelT w="25400" h="25400"/>
                          </a:sp3d>
                        </c15:spPr>
                        <c15:bubble3D val="0"/>
                      </c15:categoryFilterException>
                      <c15:categoryFilterException>
                        <c15:sqref>Sheet1!$F$16</c15:sqref>
                        <c15:bubble3D val="0"/>
                      </c15:categoryFilterException>
                      <c15:categoryFilterException>
                        <c15:sqref>Sheet1!$F$17</c15:sqref>
                        <c15:bubble3D val="0"/>
                      </c15:categoryFilterException>
                      <c15:categoryFilterException>
                        <c15:sqref>Sheet1!$F$18</c15:sqref>
                        <c15:bubble3D val="0"/>
                      </c15:categoryFilterException>
                      <c15:categoryFilterException>
                        <c15:sqref>Sheet1!$F$19</c15:sqref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CC-385C-482D-AA01-D2D72795200E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TOTAL SELL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E-385C-482D-AA01-D2D72795200E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2"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0-385C-482D-AA01-D2D72795200E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3"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2-385C-482D-AA01-D2D72795200E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4"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4-385C-482D-AA01-D2D72795200E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5"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6-385C-482D-AA01-D2D72795200E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6"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8-385C-482D-AA01-D2D72795200E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A-385C-482D-AA01-D2D72795200E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C-385C-482D-AA01-D2D72795200E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0-385C-482D-AA01-D2D72795200E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2-385C-482D-AA01-D2D72795200E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4-385C-482D-AA01-D2D72795200E}"/>
                    </c:ext>
                  </c:extLst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6">
                            <a:lumMod val="60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6-385C-482D-AA01-D2D72795200E}"/>
                    </c:ext>
                  </c:extLst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E8-385C-482D-AA01-D2D72795200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Sheet1!$A$2:$A$19</c15:sqref>
                        </c15:fullRef>
                        <c15:formulaRef>
                          <c15:sqref>(Sheet1!$A$2:$A$9,Sheet1!$A$11:$A$15)</c15:sqref>
                        </c15:formulaRef>
                      </c:ext>
                    </c:extLst>
                    <c:strCache>
                      <c:ptCount val="13"/>
                      <c:pt idx="0">
                        <c:v>RELIANCE</c:v>
                      </c:pt>
                      <c:pt idx="1">
                        <c:v>PFIZER</c:v>
                      </c:pt>
                      <c:pt idx="2">
                        <c:v>AMBUJACEM</c:v>
                      </c:pt>
                      <c:pt idx="3">
                        <c:v>IRCTC</c:v>
                      </c:pt>
                      <c:pt idx="4">
                        <c:v>SPICEJET</c:v>
                      </c:pt>
                      <c:pt idx="5">
                        <c:v>RALLIS</c:v>
                      </c:pt>
                      <c:pt idx="6">
                        <c:v>BPCL</c:v>
                      </c:pt>
                      <c:pt idx="7">
                        <c:v>KRBL</c:v>
                      </c:pt>
                      <c:pt idx="8">
                        <c:v>ONGC</c:v>
                      </c:pt>
                      <c:pt idx="9">
                        <c:v>MMTC</c:v>
                      </c:pt>
                      <c:pt idx="10">
                        <c:v>UPL</c:v>
                      </c:pt>
                      <c:pt idx="11">
                        <c:v>BHEL</c:v>
                      </c:pt>
                      <c:pt idx="12">
                        <c:v>ANKITMETAL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Sheet1!$G$2:$G$19</c15:sqref>
                        </c15:fullRef>
                        <c15:formulaRef>
                          <c15:sqref>(Sheet1!$G$2:$G$9,Sheet1!$G$11:$G$15)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>
                      <c15:categoryFilterException>
                        <c15:sqref>Sheet1!$G$10</c15:sqref>
                        <c15:spPr xmlns:c15="http://schemas.microsoft.com/office/drawing/2012/chart">
                          <a:gradFill rotWithShape="1">
                            <a:gsLst>
                              <a:gs pos="0">
                                <a:schemeClr val="accent3">
                                  <a:lumMod val="60000"/>
                                  <a:tint val="98000"/>
                                  <a:hueMod val="94000"/>
                                  <a:satMod val="130000"/>
                                  <a:lumMod val="128000"/>
                                </a:schemeClr>
                              </a:gs>
                              <a:gs pos="100000">
                                <a:schemeClr val="accent3">
                                  <a:lumMod val="60000"/>
                                  <a:shade val="94000"/>
                                  <a:lumMod val="88000"/>
                                </a:schemeClr>
                              </a:gs>
                            </a:gsLst>
                            <a:lin ang="5400000" scaled="0"/>
                          </a:gradFill>
                          <a:ln>
                            <a:noFill/>
                          </a:ln>
                          <a:effectLst>
                            <a:outerShdw blurRad="50800" dist="38100" dir="5400000" rotWithShape="0">
                              <a:srgbClr val="000000">
                                <a:alpha val="46000"/>
                              </a:srgbClr>
                            </a:outerShdw>
                          </a:effectLst>
                          <a:scene3d>
                            <a:camera prst="orthographicFront">
                              <a:rot lat="0" lon="0" rev="0"/>
                            </a:camera>
                            <a:lightRig rig="threePt" dir="t"/>
                          </a:scene3d>
                          <a:sp3d prstMaterial="plastic">
                            <a:bevelT w="25400" h="25400"/>
                          </a:sp3d>
                        </c15:spPr>
                        <c15:bubble3D val="0"/>
                      </c15:categoryFilterException>
                      <c15:categoryFilterException>
                        <c15:sqref>Sheet1!$G$16</c15:sqref>
                        <c15:bubble3D val="0"/>
                      </c15:categoryFilterException>
                      <c15:categoryFilterException>
                        <c15:sqref>Sheet1!$G$17</c15:sqref>
                        <c15:bubble3D val="0"/>
                      </c15:categoryFilterException>
                      <c15:categoryFilterException>
                        <c15:sqref>Sheet1!$G$18</c15:sqref>
                        <c15:bubble3D val="0"/>
                      </c15:categoryFilterException>
                      <c15:categoryFilterException>
                        <c15:sqref>Sheet1!$G$19</c15:sqref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F5-385C-482D-AA01-D2D72795200E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PROFIT/LOSS</c:v>
                      </c:pt>
                    </c:strCache>
                  </c:strRef>
                </c:tx>
                <c:explosion val="15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7-9156-4618-8FE2-1858FC4642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2"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9-9156-4618-8FE2-1858FC464206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3"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B-9156-4618-8FE2-1858FC464206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4"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D-9156-4618-8FE2-1858FC464206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5"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F-9156-4618-8FE2-1858FC464206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6"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1-9156-4618-8FE2-1858FC464206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3-9156-4618-8FE2-1858FC464206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5-9156-4618-8FE2-1858FC464206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9-9156-4618-8FE2-1858FC464206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B-9156-4618-8FE2-1858FC464206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D-9156-4618-8FE2-1858FC464206}"/>
                    </c:ext>
                  </c:extLst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6">
                            <a:lumMod val="60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F-9156-4618-8FE2-1858FC464206}"/>
                    </c:ext>
                  </c:extLst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B1-9156-4618-8FE2-1858FC4642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Sheet1!$A$2:$A$19</c15:sqref>
                        </c15:fullRef>
                        <c15:formulaRef>
                          <c15:sqref>(Sheet1!$A$2:$A$9,Sheet1!$A$11:$A$15)</c15:sqref>
                        </c15:formulaRef>
                      </c:ext>
                    </c:extLst>
                    <c:strCache>
                      <c:ptCount val="13"/>
                      <c:pt idx="0">
                        <c:v>RELIANCE</c:v>
                      </c:pt>
                      <c:pt idx="1">
                        <c:v>PFIZER</c:v>
                      </c:pt>
                      <c:pt idx="2">
                        <c:v>AMBUJACEM</c:v>
                      </c:pt>
                      <c:pt idx="3">
                        <c:v>IRCTC</c:v>
                      </c:pt>
                      <c:pt idx="4">
                        <c:v>SPICEJET</c:v>
                      </c:pt>
                      <c:pt idx="5">
                        <c:v>RALLIS</c:v>
                      </c:pt>
                      <c:pt idx="6">
                        <c:v>BPCL</c:v>
                      </c:pt>
                      <c:pt idx="7">
                        <c:v>KRBL</c:v>
                      </c:pt>
                      <c:pt idx="8">
                        <c:v>ONGC</c:v>
                      </c:pt>
                      <c:pt idx="9">
                        <c:v>MMTC</c:v>
                      </c:pt>
                      <c:pt idx="10">
                        <c:v>UPL</c:v>
                      </c:pt>
                      <c:pt idx="11">
                        <c:v>BHEL</c:v>
                      </c:pt>
                      <c:pt idx="12">
                        <c:v>ANKITMETAL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Sheet1!$H$2:$H$19</c15:sqref>
                        </c15:fullRef>
                        <c15:formulaRef>
                          <c15:sqref>(Sheet1!$H$2:$H$9,Sheet1!$H$11:$H$15)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>
                      <c15:categoryFilterException>
                        <c15:sqref>Sheet1!$H$10</c15:sqref>
                        <c15:spPr xmlns:c15="http://schemas.microsoft.com/office/drawing/2012/chart">
                          <a:gradFill rotWithShape="1">
                            <a:gsLst>
                              <a:gs pos="0">
                                <a:schemeClr val="accent3">
                                  <a:lumMod val="60000"/>
                                  <a:tint val="98000"/>
                                  <a:hueMod val="94000"/>
                                  <a:satMod val="130000"/>
                                  <a:lumMod val="128000"/>
                                </a:schemeClr>
                              </a:gs>
                              <a:gs pos="100000">
                                <a:schemeClr val="accent3">
                                  <a:lumMod val="60000"/>
                                  <a:shade val="94000"/>
                                  <a:lumMod val="88000"/>
                                </a:schemeClr>
                              </a:gs>
                            </a:gsLst>
                            <a:lin ang="5400000" scaled="0"/>
                          </a:gradFill>
                          <a:ln>
                            <a:noFill/>
                          </a:ln>
                          <a:effectLst>
                            <a:outerShdw blurRad="50800" dist="38100" dir="5400000" rotWithShape="0">
                              <a:srgbClr val="000000">
                                <a:alpha val="46000"/>
                              </a:srgbClr>
                            </a:outerShdw>
                          </a:effectLst>
                          <a:scene3d>
                            <a:camera prst="orthographicFront">
                              <a:rot lat="0" lon="0" rev="0"/>
                            </a:camera>
                            <a:lightRig rig="threePt" dir="t"/>
                          </a:scene3d>
                          <a:sp3d prstMaterial="plastic">
                            <a:bevelT w="25400" h="25400"/>
                          </a:sp3d>
                        </c15:spPr>
                        <c15:bubble3D val="0"/>
                      </c15:categoryFilterException>
                      <c15:categoryFilterException>
                        <c15:sqref>Sheet1!$H$16</c15:sqref>
                        <c15:bubble3D val="0"/>
                      </c15:categoryFilterException>
                      <c15:categoryFilterException>
                        <c15:sqref>Sheet1!$H$17</c15:sqref>
                        <c15:bubble3D val="0"/>
                      </c15:categoryFilterException>
                      <c15:categoryFilterException>
                        <c15:sqref>Sheet1!$H$18</c15:sqref>
                        <c15:bubble3D val="0"/>
                      </c15:categoryFilterException>
                      <c15:categoryFilterException>
                        <c15:sqref>Sheet1!$H$19</c15:sqref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124-0709-4A54-8C42-AD0A0C2DB2A3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938548784969327"/>
          <c:y val="2.1245829301661856E-2"/>
          <c:w val="0.71880732758615351"/>
          <c:h val="0.79041584756731398"/>
        </c:manualLayout>
      </c:layout>
      <c:bar3DChart>
        <c:barDir val="col"/>
        <c:grouping val="standard"/>
        <c:varyColors val="0"/>
        <c:ser>
          <c:idx val="3"/>
          <c:order val="0"/>
          <c:tx>
            <c:v>Current Investment</c:v>
          </c:tx>
          <c:spPr>
            <a:solidFill>
              <a:schemeClr val="dk1">
                <a:tint val="98500"/>
              </a:schemeClr>
            </a:solidFill>
            <a:ln>
              <a:solidFill>
                <a:schemeClr val="dk1">
                  <a:tint val="98500"/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dk1">
                  <a:tint val="985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Sheet1!$A$20</c:f>
              <c:numCache>
                <c:formatCode>0.00</c:formatCode>
                <c:ptCount val="1"/>
                <c:pt idx="0">
                  <c:v>100804.16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50-4C68-AEBF-ECA7DE3E3897}"/>
            </c:ext>
          </c:extLst>
        </c:ser>
        <c:ser>
          <c:idx val="1"/>
          <c:order val="1"/>
          <c:tx>
            <c:v>Total_Buy</c:v>
          </c:tx>
          <c:spPr>
            <a:solidFill>
              <a:schemeClr val="dk1">
                <a:tint val="55000"/>
              </a:schemeClr>
            </a:solidFill>
            <a:ln>
              <a:solidFill>
                <a:schemeClr val="dk1">
                  <a:tint val="55000"/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dk1">
                  <a:tint val="55000"/>
                  <a:lumMod val="75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9DC2-4D27-9B55-39E2324171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Sheet1!$D$20</c:f>
              <c:numCache>
                <c:formatCode>General</c:formatCode>
                <c:ptCount val="1"/>
                <c:pt idx="0">
                  <c:v>128114.58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50-4C68-AEBF-ECA7DE3E3897}"/>
            </c:ext>
          </c:extLst>
        </c:ser>
        <c:ser>
          <c:idx val="0"/>
          <c:order val="2"/>
          <c:tx>
            <c:v>Total Sell</c:v>
          </c:tx>
          <c:spPr>
            <a:solidFill>
              <a:schemeClr val="dk1">
                <a:tint val="88500"/>
              </a:schemeClr>
            </a:solidFill>
            <a:ln>
              <a:solidFill>
                <a:schemeClr val="dk1">
                  <a:tint val="88500"/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dk1">
                  <a:tint val="885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Sheet1!$G$20</c:f>
              <c:numCache>
                <c:formatCode>General</c:formatCode>
                <c:ptCount val="1"/>
                <c:pt idx="0">
                  <c:v>25764.3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50-4C68-AEBF-ECA7DE3E3897}"/>
            </c:ext>
          </c:extLst>
        </c:ser>
        <c:ser>
          <c:idx val="2"/>
          <c:order val="3"/>
          <c:tx>
            <c:v>Net Profit/loss</c:v>
          </c:tx>
          <c:spPr>
            <a:solidFill>
              <a:schemeClr val="dk1">
                <a:tint val="75000"/>
              </a:schemeClr>
            </a:solidFill>
            <a:ln>
              <a:solidFill>
                <a:schemeClr val="dk1">
                  <a:tint val="75000"/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dk1">
                  <a:tint val="75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Sheet1!$H$20</c:f>
              <c:numCache>
                <c:formatCode>0.00</c:formatCode>
                <c:ptCount val="1"/>
                <c:pt idx="0">
                  <c:v>1053.8800000000001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50-4C68-AEBF-ECA7DE3E38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29000592"/>
        <c:axId val="514490160"/>
        <c:axId val="629066672"/>
      </c:bar3DChart>
      <c:catAx>
        <c:axId val="62900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90160"/>
        <c:crosses val="autoZero"/>
        <c:auto val="1"/>
        <c:lblAlgn val="ctr"/>
        <c:lblOffset val="100"/>
        <c:noMultiLvlLbl val="0"/>
      </c:catAx>
      <c:valAx>
        <c:axId val="5144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00592"/>
        <c:crosses val="autoZero"/>
        <c:crossBetween val="between"/>
      </c:valAx>
      <c:serAx>
        <c:axId val="62906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90160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288758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910F50-645F-4682-9602-8043346DE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0</xdr:rowOff>
    </xdr:from>
    <xdr:to>
      <xdr:col>27</xdr:col>
      <xdr:colOff>196273</xdr:colOff>
      <xdr:row>66</xdr:row>
      <xdr:rowOff>13611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31E3F8-7D59-442B-AB3F-3382615E4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E37C4E-1AA6-4AFB-A38A-187DA6729A78}" name="Table1" displayName="Table1" ref="A1:H20" totalsRowCount="1" headerRowDxfId="18" dataDxfId="17" totalsRowDxfId="16">
  <autoFilter ref="A1:H19" xr:uid="{C6DE2B7D-29E4-45D0-9F7E-FA90B7ED4E72}"/>
  <sortState xmlns:xlrd2="http://schemas.microsoft.com/office/spreadsheetml/2017/richdata2" ref="A2:H19">
    <sortCondition descending="1" ref="E2:E19"/>
  </sortState>
  <tableColumns count="8">
    <tableColumn id="1" xr3:uid="{08BFC8A4-F940-45EC-AB3D-7D4B33507E1C}" name="STOCKS" totalsRowFunction="custom" dataDxfId="15" totalsRowDxfId="14">
      <totalsRowFormula>D20-F20</totalsRowFormula>
    </tableColumn>
    <tableColumn id="2" xr3:uid="{EAEA4DC7-352B-4C52-B837-324D1D0691DC}" name="BUY PRICE" dataDxfId="13" totalsRowDxfId="12"/>
    <tableColumn id="3" xr3:uid="{E56F8A77-3E8F-4923-BDC9-1F9992917306}" name="QUANTITY" dataDxfId="11" totalsRowDxfId="10"/>
    <tableColumn id="8" xr3:uid="{C025CEBA-DCC0-4B31-B6FE-88926A4AA0B2}" name="TOTAL BUY" totalsRowFunction="custom" dataDxfId="9" totalsRowDxfId="8">
      <calculatedColumnFormula>PRODUCT(B2:C2)</calculatedColumnFormula>
      <totalsRowFormula>SUM(D2:D19)</totalsRowFormula>
    </tableColumn>
    <tableColumn id="6" xr3:uid="{E166881D-31CC-4B27-834C-13048F5323A4}" name="PERCENTAGE" dataDxfId="7" totalsRowDxfId="6">
      <calculatedColumnFormula>IF(F2&gt;0,0,ROUND(D2/Table1[[#Totals],[STOCKS]]*100, 2 ) )</calculatedColumnFormula>
    </tableColumn>
    <tableColumn id="4" xr3:uid="{76C60035-B380-48C7-B895-9E493BB5FDBD}" name="SELL" totalsRowFunction="custom" dataDxfId="5" totalsRowDxfId="4">
      <totalsRowFormula xml:space="preserve"> G20 - H20 +2600</totalsRowFormula>
    </tableColumn>
    <tableColumn id="9" xr3:uid="{2D2C0B54-9828-4F0F-88D1-D6644D815ECC}" name="TOTAL SELL" totalsRowFunction="custom" dataDxfId="3" totalsRowDxfId="2">
      <calculatedColumnFormula>IF(F2&gt;0,PRODUCT(C2,F2),0)</calculatedColumnFormula>
      <totalsRowFormula>SUM(G2:G19)</totalsRowFormula>
    </tableColumn>
    <tableColumn id="5" xr3:uid="{26637CD9-9318-4B1F-8167-EC4CD78FF8D3}" name="PROFIT/LOSS" totalsRowFunction="custom" dataDxfId="1" totalsRowDxfId="0">
      <calculatedColumnFormula>IF(F2&gt;0,G2-D2,0)</calculatedColumnFormula>
      <totalsRowFormula>SUM(H2:H19) - 2600</totalsRowFormula>
    </tableColumn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F9B0E-47B3-4965-8B6F-83B05B48727B}">
  <dimension ref="A1:H27"/>
  <sheetViews>
    <sheetView tabSelected="1" zoomScale="89" zoomScaleNormal="89" workbookViewId="0">
      <selection activeCell="F24" sqref="F24"/>
    </sheetView>
  </sheetViews>
  <sheetFormatPr defaultRowHeight="13.8" x14ac:dyDescent="0.25"/>
  <cols>
    <col min="1" max="8" width="26.19921875" customWidth="1"/>
    <col min="9" max="9" width="8.796875" customWidth="1"/>
  </cols>
  <sheetData>
    <row r="1" spans="1:8" ht="20.399999999999999" x14ac:dyDescent="0.35">
      <c r="A1" s="8" t="s">
        <v>2</v>
      </c>
      <c r="B1" s="7" t="s">
        <v>3</v>
      </c>
      <c r="C1" s="7" t="s">
        <v>0</v>
      </c>
      <c r="D1" s="7" t="s">
        <v>19</v>
      </c>
      <c r="E1" s="9" t="s">
        <v>23</v>
      </c>
      <c r="F1" s="7" t="s">
        <v>1</v>
      </c>
      <c r="G1" s="7" t="s">
        <v>20</v>
      </c>
      <c r="H1" s="7" t="s">
        <v>21</v>
      </c>
    </row>
    <row r="2" spans="1:8" ht="17.399999999999999" x14ac:dyDescent="0.3">
      <c r="A2" s="3" t="s">
        <v>22</v>
      </c>
      <c r="B2" s="3">
        <v>2212.4</v>
      </c>
      <c r="C2" s="3">
        <v>15</v>
      </c>
      <c r="D2" s="3">
        <f t="shared" ref="D2:D19" si="0">PRODUCT(B2:C2)</f>
        <v>33186</v>
      </c>
      <c r="E2" s="3">
        <f>IF(F2&gt;0,0,ROUND(D2/Table1[[#Totals],[STOCKS]]*100, 2 ) )</f>
        <v>32.92</v>
      </c>
      <c r="F2" s="3">
        <v>0</v>
      </c>
      <c r="G2" s="3">
        <f t="shared" ref="G2:G19" si="1">IF(F2&gt;0,PRODUCT(C2,F2),0)</f>
        <v>0</v>
      </c>
      <c r="H2" s="4">
        <f t="shared" ref="H2:H19" si="2">IF(F2&gt;0,G2-D2,0)</f>
        <v>0</v>
      </c>
    </row>
    <row r="3" spans="1:8" ht="17.399999999999999" x14ac:dyDescent="0.3">
      <c r="A3" s="3" t="s">
        <v>17</v>
      </c>
      <c r="B3" s="3">
        <v>5484.17</v>
      </c>
      <c r="C3" s="3">
        <v>5</v>
      </c>
      <c r="D3" s="3">
        <f t="shared" si="0"/>
        <v>27420.85</v>
      </c>
      <c r="E3" s="3">
        <f>IF(F3&gt;0,0,ROUND(D3/Table1[[#Totals],[STOCKS]]*100, 2 ) )</f>
        <v>27.2</v>
      </c>
      <c r="F3" s="3">
        <v>0</v>
      </c>
      <c r="G3" s="3">
        <f t="shared" si="1"/>
        <v>0</v>
      </c>
      <c r="H3" s="4">
        <f t="shared" si="2"/>
        <v>0</v>
      </c>
    </row>
    <row r="4" spans="1:8" ht="17.399999999999999" x14ac:dyDescent="0.3">
      <c r="A4" s="3" t="s">
        <v>10</v>
      </c>
      <c r="B4" s="3">
        <v>263.60000000000002</v>
      </c>
      <c r="C4" s="3">
        <v>25</v>
      </c>
      <c r="D4" s="3">
        <f t="shared" si="0"/>
        <v>6590.0000000000009</v>
      </c>
      <c r="E4" s="3">
        <f>IF(F4&gt;0,0,ROUND(D4/Table1[[#Totals],[STOCKS]]*100, 2 ) )</f>
        <v>6.54</v>
      </c>
      <c r="F4" s="3">
        <v>0</v>
      </c>
      <c r="G4" s="3">
        <f t="shared" si="1"/>
        <v>0</v>
      </c>
      <c r="H4" s="4">
        <f t="shared" si="2"/>
        <v>0</v>
      </c>
    </row>
    <row r="5" spans="1:8" ht="17.399999999999999" x14ac:dyDescent="0.3">
      <c r="A5" s="3" t="s">
        <v>9</v>
      </c>
      <c r="B5" s="3">
        <v>1421.33</v>
      </c>
      <c r="C5" s="3">
        <v>4</v>
      </c>
      <c r="D5" s="3">
        <f t="shared" si="0"/>
        <v>5685.32</v>
      </c>
      <c r="E5" s="3">
        <f>IF(F5&gt;0,0,ROUND(D5/Table1[[#Totals],[STOCKS]]*100, 2 ) )</f>
        <v>5.64</v>
      </c>
      <c r="F5" s="3">
        <v>0</v>
      </c>
      <c r="G5" s="3">
        <f t="shared" si="1"/>
        <v>0</v>
      </c>
      <c r="H5" s="4">
        <f t="shared" si="2"/>
        <v>0</v>
      </c>
    </row>
    <row r="6" spans="1:8" ht="17.399999999999999" x14ac:dyDescent="0.3">
      <c r="A6" s="3" t="s">
        <v>8</v>
      </c>
      <c r="B6" s="3">
        <v>92.56</v>
      </c>
      <c r="C6" s="3">
        <v>61</v>
      </c>
      <c r="D6" s="3">
        <f t="shared" si="0"/>
        <v>5646.16</v>
      </c>
      <c r="E6" s="3">
        <f>IF(F6&gt;0,0,ROUND(D6/Table1[[#Totals],[STOCKS]]*100, 2 ) )</f>
        <v>5.6</v>
      </c>
      <c r="F6" s="3">
        <v>0</v>
      </c>
      <c r="G6" s="3">
        <f t="shared" si="1"/>
        <v>0</v>
      </c>
      <c r="H6" s="4">
        <f t="shared" si="2"/>
        <v>0</v>
      </c>
    </row>
    <row r="7" spans="1:8" ht="17.399999999999999" x14ac:dyDescent="0.3">
      <c r="A7" s="3" t="s">
        <v>14</v>
      </c>
      <c r="B7" s="3">
        <v>280.60000000000002</v>
      </c>
      <c r="C7" s="3">
        <v>20</v>
      </c>
      <c r="D7" s="3">
        <f t="shared" si="0"/>
        <v>5612</v>
      </c>
      <c r="E7" s="3">
        <f>IF(F7&gt;0,0,ROUND(D7/Table1[[#Totals],[STOCKS]]*100, 2 ) )</f>
        <v>5.57</v>
      </c>
      <c r="F7" s="3">
        <v>0</v>
      </c>
      <c r="G7" s="3">
        <f t="shared" si="1"/>
        <v>0</v>
      </c>
      <c r="H7" s="4">
        <f t="shared" si="2"/>
        <v>0</v>
      </c>
    </row>
    <row r="8" spans="1:8" ht="17.399999999999999" x14ac:dyDescent="0.3">
      <c r="A8" s="3" t="s">
        <v>6</v>
      </c>
      <c r="B8" s="3">
        <v>363</v>
      </c>
      <c r="C8" s="3">
        <v>15</v>
      </c>
      <c r="D8" s="3">
        <f t="shared" si="0"/>
        <v>5445</v>
      </c>
      <c r="E8" s="3">
        <f>IF(F8&gt;0,0,ROUND(D8/Table1[[#Totals],[STOCKS]]*100, 2 ) )</f>
        <v>5.4</v>
      </c>
      <c r="F8" s="3">
        <v>0</v>
      </c>
      <c r="G8" s="3">
        <f t="shared" si="1"/>
        <v>0</v>
      </c>
      <c r="H8" s="4">
        <f t="shared" si="2"/>
        <v>0</v>
      </c>
    </row>
    <row r="9" spans="1:8" ht="17.399999999999999" x14ac:dyDescent="0.3">
      <c r="A9" s="3" t="s">
        <v>18</v>
      </c>
      <c r="B9" s="3">
        <v>264.02</v>
      </c>
      <c r="C9" s="3">
        <v>20</v>
      </c>
      <c r="D9" s="3">
        <f t="shared" si="0"/>
        <v>5280.4</v>
      </c>
      <c r="E9" s="3">
        <f>IF(F9&gt;0,0,ROUND(D9/Table1[[#Totals],[STOCKS]]*100, 2 ) )</f>
        <v>5.24</v>
      </c>
      <c r="F9" s="3">
        <v>0</v>
      </c>
      <c r="G9" s="3">
        <f t="shared" si="1"/>
        <v>0</v>
      </c>
      <c r="H9" s="4">
        <f t="shared" si="2"/>
        <v>0</v>
      </c>
    </row>
    <row r="10" spans="1:8" ht="17.399999999999999" x14ac:dyDescent="0.3">
      <c r="A10" s="3" t="s">
        <v>16</v>
      </c>
      <c r="B10" s="3">
        <v>500</v>
      </c>
      <c r="C10" s="3">
        <v>10</v>
      </c>
      <c r="D10" s="3">
        <f t="shared" si="0"/>
        <v>5000</v>
      </c>
      <c r="E10" s="3">
        <f>IF(F10&gt;0,0,ROUND(D10/Table1[[#Totals],[STOCKS]]*100, 2 ) )</f>
        <v>0</v>
      </c>
      <c r="F10" s="3">
        <v>530</v>
      </c>
      <c r="G10" s="3">
        <f t="shared" si="1"/>
        <v>5300</v>
      </c>
      <c r="H10" s="4">
        <f t="shared" si="2"/>
        <v>300</v>
      </c>
    </row>
    <row r="11" spans="1:8" ht="17.399999999999999" x14ac:dyDescent="0.3">
      <c r="A11" s="3" t="s">
        <v>7</v>
      </c>
      <c r="B11" s="3">
        <v>88.86</v>
      </c>
      <c r="C11" s="3">
        <v>50</v>
      </c>
      <c r="D11" s="3">
        <f t="shared" si="0"/>
        <v>4443</v>
      </c>
      <c r="E11" s="3">
        <f>IF(F11&gt;0,0,ROUND(D11/Table1[[#Totals],[STOCKS]]*100, 2 ) )</f>
        <v>4.41</v>
      </c>
      <c r="F11" s="3">
        <v>0</v>
      </c>
      <c r="G11" s="3">
        <f t="shared" si="1"/>
        <v>0</v>
      </c>
      <c r="H11" s="4">
        <f t="shared" si="2"/>
        <v>0</v>
      </c>
    </row>
    <row r="12" spans="1:8" ht="17.399999999999999" x14ac:dyDescent="0.3">
      <c r="A12" s="3" t="s">
        <v>4</v>
      </c>
      <c r="B12" s="3">
        <v>20</v>
      </c>
      <c r="C12" s="3">
        <v>134</v>
      </c>
      <c r="D12" s="3">
        <f t="shared" si="0"/>
        <v>2680</v>
      </c>
      <c r="E12" s="3">
        <f>IF(F12&gt;0,0,ROUND(D12/Table1[[#Totals],[STOCKS]]*100, 2 ) )</f>
        <v>2.66</v>
      </c>
      <c r="F12" s="3">
        <v>0</v>
      </c>
      <c r="G12" s="3">
        <f t="shared" si="1"/>
        <v>0</v>
      </c>
      <c r="H12" s="4">
        <f t="shared" si="2"/>
        <v>0</v>
      </c>
    </row>
    <row r="13" spans="1:8" ht="17.399999999999999" x14ac:dyDescent="0.3">
      <c r="A13" s="3" t="s">
        <v>15</v>
      </c>
      <c r="B13" s="3">
        <v>423.27</v>
      </c>
      <c r="C13" s="3">
        <v>5</v>
      </c>
      <c r="D13" s="3">
        <f t="shared" si="0"/>
        <v>2116.35</v>
      </c>
      <c r="E13" s="3">
        <f>IF(F13&gt;0,0,ROUND(D13/Table1[[#Totals],[STOCKS]]*100, 2 ) )</f>
        <v>2.1</v>
      </c>
      <c r="F13" s="3">
        <v>0</v>
      </c>
      <c r="G13" s="3">
        <f t="shared" si="1"/>
        <v>0</v>
      </c>
      <c r="H13" s="4">
        <f t="shared" si="2"/>
        <v>0</v>
      </c>
    </row>
    <row r="14" spans="1:8" ht="17.399999999999999" x14ac:dyDescent="0.3">
      <c r="A14" s="3" t="s">
        <v>11</v>
      </c>
      <c r="B14" s="3">
        <v>35.97</v>
      </c>
      <c r="C14" s="3">
        <v>44</v>
      </c>
      <c r="D14" s="3">
        <f t="shared" si="0"/>
        <v>1582.6799999999998</v>
      </c>
      <c r="E14" s="3">
        <f>IF(F14&gt;0,0,ROUND(D14/Table1[[#Totals],[STOCKS]]*100, 2 ) )</f>
        <v>1.57</v>
      </c>
      <c r="F14" s="3">
        <v>0</v>
      </c>
      <c r="G14" s="3">
        <f t="shared" si="1"/>
        <v>0</v>
      </c>
      <c r="H14" s="4">
        <f t="shared" si="2"/>
        <v>0</v>
      </c>
    </row>
    <row r="15" spans="1:8" ht="17.399999999999999" x14ac:dyDescent="0.3">
      <c r="A15" s="3" t="s">
        <v>5</v>
      </c>
      <c r="B15" s="3">
        <v>1.4</v>
      </c>
      <c r="C15" s="3">
        <v>226</v>
      </c>
      <c r="D15" s="3">
        <f t="shared" si="0"/>
        <v>316.39999999999998</v>
      </c>
      <c r="E15" s="3">
        <f>IF(F15&gt;0,0,ROUND(D15/Table1[[#Totals],[STOCKS]]*100, 2 ) )</f>
        <v>0.31</v>
      </c>
      <c r="F15" s="3">
        <v>0</v>
      </c>
      <c r="G15" s="3">
        <f t="shared" si="1"/>
        <v>0</v>
      </c>
      <c r="H15" s="4">
        <f t="shared" si="2"/>
        <v>0</v>
      </c>
    </row>
    <row r="16" spans="1:8" ht="17.399999999999999" x14ac:dyDescent="0.3">
      <c r="A16" s="3" t="s">
        <v>13</v>
      </c>
      <c r="B16" s="3">
        <v>1229.8</v>
      </c>
      <c r="C16" s="3">
        <v>10</v>
      </c>
      <c r="D16" s="3">
        <f t="shared" si="0"/>
        <v>12298</v>
      </c>
      <c r="E16" s="3">
        <f>IF(F16&gt;0,0,ROUND(D16/Table1[[#Totals],[STOCKS]]*100, 2 ) )</f>
        <v>0</v>
      </c>
      <c r="F16" s="3">
        <v>1450</v>
      </c>
      <c r="G16" s="3">
        <f t="shared" si="1"/>
        <v>14500</v>
      </c>
      <c r="H16" s="4">
        <f t="shared" si="2"/>
        <v>2202</v>
      </c>
    </row>
    <row r="17" spans="1:8" ht="17.399999999999999" x14ac:dyDescent="0.3">
      <c r="A17" s="3" t="s">
        <v>12</v>
      </c>
      <c r="B17" s="3">
        <v>63.52</v>
      </c>
      <c r="C17" s="3">
        <v>15</v>
      </c>
      <c r="D17" s="3">
        <f t="shared" si="0"/>
        <v>952.80000000000007</v>
      </c>
      <c r="E17" s="3">
        <f>IF(F17&gt;0,0,ROUND(D17/Table1[[#Totals],[STOCKS]]*100, 2 ) )</f>
        <v>0</v>
      </c>
      <c r="F17" s="3">
        <v>75.099999999999994</v>
      </c>
      <c r="G17" s="3">
        <f t="shared" si="1"/>
        <v>1126.5</v>
      </c>
      <c r="H17" s="4">
        <f t="shared" si="2"/>
        <v>173.69999999999993</v>
      </c>
    </row>
    <row r="18" spans="1:8" ht="17.399999999999999" x14ac:dyDescent="0.3">
      <c r="A18" s="3" t="s">
        <v>15</v>
      </c>
      <c r="B18" s="3">
        <v>423.27</v>
      </c>
      <c r="C18" s="3">
        <v>6</v>
      </c>
      <c r="D18" s="3">
        <f t="shared" si="0"/>
        <v>2539.62</v>
      </c>
      <c r="E18" s="3">
        <f>IF(F18&gt;0,0,ROUND(D18/Table1[[#Totals],[STOCKS]]*100, 2 ) )</f>
        <v>0</v>
      </c>
      <c r="F18" s="3">
        <v>473</v>
      </c>
      <c r="G18" s="3">
        <f t="shared" si="1"/>
        <v>2838</v>
      </c>
      <c r="H18" s="4">
        <f t="shared" si="2"/>
        <v>298.38000000000011</v>
      </c>
    </row>
    <row r="19" spans="1:8" ht="17.399999999999999" x14ac:dyDescent="0.3">
      <c r="A19" s="3" t="s">
        <v>4</v>
      </c>
      <c r="B19" s="3">
        <v>20</v>
      </c>
      <c r="C19" s="3">
        <v>66</v>
      </c>
      <c r="D19" s="3">
        <f t="shared" si="0"/>
        <v>1320</v>
      </c>
      <c r="E19" s="3">
        <f>IF(F19&gt;0,0,ROUND(D19/Table1[[#Totals],[STOCKS]]*100, 2 ) )</f>
        <v>0</v>
      </c>
      <c r="F19" s="3">
        <v>30.3</v>
      </c>
      <c r="G19" s="3">
        <f t="shared" si="1"/>
        <v>1999.8</v>
      </c>
      <c r="H19" s="4">
        <f t="shared" si="2"/>
        <v>679.8</v>
      </c>
    </row>
    <row r="20" spans="1:8" ht="21" x14ac:dyDescent="0.25">
      <c r="A20" s="10">
        <f>D20-F20</f>
        <v>100804.16</v>
      </c>
      <c r="B20" s="6"/>
      <c r="C20" s="6"/>
      <c r="D20" s="11">
        <f>SUM(D2:D19)</f>
        <v>128114.58</v>
      </c>
      <c r="E20" s="6"/>
      <c r="F20" s="5">
        <f xml:space="preserve"> G20 - H20 +2600</f>
        <v>27310.42</v>
      </c>
      <c r="G20" s="6">
        <f>SUM(G2:G19)</f>
        <v>25764.3</v>
      </c>
      <c r="H20" s="5">
        <f>SUM(H2:H19) - 2600</f>
        <v>1053.8800000000001</v>
      </c>
    </row>
    <row r="21" spans="1:8" ht="21" x14ac:dyDescent="0.5">
      <c r="A21" s="1"/>
      <c r="B21" s="1"/>
      <c r="C21" s="1"/>
      <c r="D21" s="1"/>
      <c r="E21" s="1"/>
      <c r="F21" s="1"/>
      <c r="G21" s="2"/>
    </row>
    <row r="22" spans="1:8" ht="21" x14ac:dyDescent="0.5">
      <c r="A22" s="1"/>
      <c r="B22" s="1"/>
      <c r="C22" s="1"/>
      <c r="D22" s="1"/>
      <c r="E22" s="1"/>
      <c r="F22" s="1"/>
      <c r="G22" s="2"/>
    </row>
    <row r="23" spans="1:8" ht="21" x14ac:dyDescent="0.5">
      <c r="A23" s="1"/>
      <c r="B23" s="1"/>
      <c r="C23" s="1"/>
      <c r="D23" s="1"/>
      <c r="E23" s="1"/>
      <c r="F23" s="1"/>
      <c r="G23" s="2"/>
    </row>
    <row r="24" spans="1:8" ht="21" x14ac:dyDescent="0.5">
      <c r="A24" s="1"/>
      <c r="B24" s="1"/>
      <c r="C24" s="1"/>
      <c r="D24" s="1"/>
      <c r="E24" s="1"/>
      <c r="F24" s="1"/>
      <c r="G24" s="2"/>
    </row>
    <row r="25" spans="1:8" ht="21" x14ac:dyDescent="0.5">
      <c r="A25" s="1"/>
      <c r="B25" s="1"/>
      <c r="C25" s="1"/>
      <c r="D25" s="1"/>
      <c r="E25" s="1"/>
      <c r="F25" s="1"/>
      <c r="G25" s="2"/>
    </row>
    <row r="26" spans="1:8" ht="21" x14ac:dyDescent="0.5">
      <c r="A26" s="1"/>
      <c r="B26" s="1"/>
      <c r="C26" s="1"/>
      <c r="D26" s="1"/>
      <c r="E26" s="1"/>
      <c r="F26" s="1"/>
      <c r="G26" s="2"/>
    </row>
    <row r="27" spans="1:8" ht="21" x14ac:dyDescent="0.5">
      <c r="A27" s="1"/>
      <c r="B27" s="1"/>
      <c r="C27" s="1"/>
      <c r="D27" s="1"/>
      <c r="E27" s="1"/>
      <c r="F27" s="1"/>
      <c r="G27" s="2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A8F3A4D2-3CD3-4278-AEB5-958FA674DE20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Sheet1!H1:H1</xm:f>
              <xm:sqref>H1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BF3D2-C6F0-41F6-8E47-C7DD5FC073E2}">
  <dimension ref="A1"/>
  <sheetViews>
    <sheetView zoomScale="95" zoomScaleNormal="100" workbookViewId="0">
      <selection activeCell="S21" sqref="S21"/>
    </sheetView>
  </sheetViews>
  <sheetFormatPr defaultRowHeight="13.8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EEF43-8710-4533-9300-BC885C3A221C}">
  <dimension ref="A1"/>
  <sheetViews>
    <sheetView topLeftCell="A13" zoomScale="77" zoomScaleNormal="100" workbookViewId="0">
      <selection activeCell="AB43" sqref="AB43"/>
    </sheetView>
  </sheetViews>
  <sheetFormatPr defaultRowHeight="13.8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F 4 k U h 0 M X g u k A A A A 9 Q A A A B I A H A B D b 2 5 m a W c v U G F j a 2 F n Z S 5 4 b W w g o h g A K K A U A A A A A A A A A A A A A A A A A A A A A A A A A A A A h Y 9 B D o I w F E S v Q r q n R d R I y K c s 3 E p i Q j R u m 1 K h E T 6 G F s v d X H g k r y B G U X c u Z 9 5 M M n O / 3 i A d m t q 7 q M 7 o F h M y o w H x F M q 2 0 F g m p L d H P y I p h 6 2 Q J 1 E q b w y j i Q e j E 1 J Z e 4 4 Z c 8 5 R N 6 d t V 7 I w C G b s k G 1 y W a l G + B q N F S g V + b S K / y 3 C Y f 8 a w 0 M a L e l q M U 4 C N n m Q a f z y c G R P + m P C u q 9 t 3 y m u 0 N / l w C Y J 7 H 2 B P w B Q S w M E F A A C A A g A j F 4 k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x e J F I o i k e 4 D g A A A B E A A A A T A B w A R m 9 y b X V s Y X M v U 2 V j d G l v b j E u b S C i G A A o o B Q A A A A A A A A A A A A A A A A A A A A A A A A A A A A r T k 0 u y c z P U w i G 0 I b W A F B L A Q I t A B Q A A g A I A I x e J F I d D F 4 L p A A A A P U A A A A S A A A A A A A A A A A A A A A A A A A A A A B D b 2 5 m a W c v U G F j a 2 F n Z S 5 4 b W x Q S w E C L Q A U A A I A C A C M X i R S D 8 r p q 6 Q A A A D p A A A A E w A A A A A A A A A A A A A A A A D w A A A A W 0 N v b n R l b n R f V H l w Z X N d L n h t b F B L A Q I t A B Q A A g A I A I x e J F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l 7 x j O F G m t T 4 o X L I + 8 D Z i M A A A A A A I A A A A A A B B m A A A A A Q A A I A A A A H E Y F l c V O y U p W v Q z K D a M 0 T 7 3 H V 0 3 Q H B U a u X N h O 1 8 l V + 1 A A A A A A 6 A A A A A A g A A I A A A A O g A R n O t k d G h 1 e J G w C F f 1 F n O f 2 V E / H h p u Q 0 y R O x M Z i + Q U A A A A L i h c 0 7 B r Z U 1 U M e 5 A 3 W c g C 3 b P c R b B u J O z 5 i S L N o R X D b 9 Q J X r T c f b M v K s + L D e 3 D F F o W E v L 1 7 e L w s s k j B x 0 A 9 U z A y G L + s G F j k 5 N c s 9 2 D d t 2 T 5 1 Q A A A A F L k e L V z B u + q D x v K v 7 E w h 4 8 s R i M Q t G D 0 / y O d 9 j e G 6 c L 4 l R Y d 9 y y O t 2 O c V x q a L E 3 q H n m I U m 3 H 1 1 V c 7 0 / Y 8 y N O e Y A = < / D a t a M a s h u p > 
</file>

<file path=customXml/itemProps1.xml><?xml version="1.0" encoding="utf-8"?>
<ds:datastoreItem xmlns:ds="http://schemas.openxmlformats.org/officeDocument/2006/customXml" ds:itemID="{228CA618-27C5-48C4-9E77-4BCE9051C8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Pandey</dc:creator>
  <cp:lastModifiedBy>Anand Pandey</cp:lastModifiedBy>
  <dcterms:created xsi:type="dcterms:W3CDTF">2021-01-04T05:38:47Z</dcterms:created>
  <dcterms:modified xsi:type="dcterms:W3CDTF">2021-01-06T13:28:49Z</dcterms:modified>
</cp:coreProperties>
</file>