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\OneDrive\Desktop\personalProjects\TCAD_Protest\"/>
    </mc:Choice>
  </mc:AlternateContent>
  <xr:revisionPtr revIDLastSave="0" documentId="13_ncr:1_{F2FDA500-EB76-4EA7-99BF-CCD9061F0261}" xr6:coauthVersionLast="46" xr6:coauthVersionMax="46" xr10:uidLastSave="{00000000-0000-0000-0000-000000000000}"/>
  <bookViews>
    <workbookView xWindow="-120" yWindow="-120" windowWidth="20730" windowHeight="11160" xr2:uid="{A655C26E-8337-4570-9FE9-DF6BF519E2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15" i="1"/>
  <c r="K2" i="1" s="1"/>
  <c r="M2" i="1" s="1"/>
  <c r="H14" i="1"/>
  <c r="E14" i="1"/>
  <c r="E5" i="1"/>
  <c r="H5" i="1"/>
  <c r="E12" i="1"/>
  <c r="E13" i="1"/>
  <c r="H13" i="1"/>
  <c r="H12" i="1"/>
  <c r="H11" i="1"/>
  <c r="E11" i="1"/>
  <c r="H6" i="1"/>
  <c r="H7" i="1"/>
  <c r="H8" i="1"/>
  <c r="H9" i="1"/>
  <c r="H10" i="1"/>
  <c r="E6" i="1"/>
  <c r="E7" i="1"/>
  <c r="E8" i="1"/>
  <c r="E9" i="1"/>
  <c r="E10" i="1"/>
  <c r="H3" i="1"/>
  <c r="H4" i="1"/>
  <c r="E3" i="1"/>
  <c r="E4" i="1"/>
  <c r="H2" i="1"/>
  <c r="E2" i="1"/>
</calcChain>
</file>

<file path=xl/sharedStrings.xml><?xml version="1.0" encoding="utf-8"?>
<sst xmlns="http://schemas.openxmlformats.org/spreadsheetml/2006/main" count="26" uniqueCount="26">
  <si>
    <t>Address</t>
  </si>
  <si>
    <t>Value</t>
  </si>
  <si>
    <t>Homesite</t>
  </si>
  <si>
    <t>Square Footage</t>
  </si>
  <si>
    <t>Land</t>
  </si>
  <si>
    <t>Land acreage</t>
  </si>
  <si>
    <t>Date sold</t>
  </si>
  <si>
    <t>5363 Westminster</t>
  </si>
  <si>
    <t>PPSF</t>
  </si>
  <si>
    <t>PL</t>
  </si>
  <si>
    <t>5313 Westminster</t>
  </si>
  <si>
    <t>5317 Westminster</t>
  </si>
  <si>
    <t>5406 Waterbrook</t>
  </si>
  <si>
    <t>5307 Waterbrook</t>
  </si>
  <si>
    <t>5305 Middale</t>
  </si>
  <si>
    <t>Sold Price</t>
  </si>
  <si>
    <t>5609 Westminster</t>
  </si>
  <si>
    <t>5701 Westminster</t>
  </si>
  <si>
    <t>5502 Westminster</t>
  </si>
  <si>
    <t>2302 Trafalgar</t>
  </si>
  <si>
    <t>5504 Windward Drive</t>
  </si>
  <si>
    <t>5506 Windward Drive</t>
  </si>
  <si>
    <t>2403 Trafalgar</t>
  </si>
  <si>
    <t>Homesite with Average PPSF</t>
  </si>
  <si>
    <t>New Value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</si>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</sst>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4" fontId="0" fillId="0" borderId="0" xfId="0" applyNumberFormat="1"/>
    <xf numFmtId="164" fontId="0" fillId="0" borderId="0" xfId="0" applyNumberFormat="1"/>
    <xf numFmtId="1" fontId="0" fillId="0" borderId="0" xfId="0" applyNumberFormat="1"/>
    <xf numFmtId="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7E17-239C-49E1-8263-1EB808076E39}">
  <dimension ref="A1:M15"/>
  <sheetViews>
    <sheetView tabSelected="1" workbookViewId="0">
      <selection activeCell="E15" sqref="E15"/>
    </sheetView>
  </sheetViews>
  <sheetFormatPr defaultRowHeight="15" x14ac:dyDescent="0.25"/>
  <cols>
    <col min="1" max="1" width="15.85546875" bestFit="1" customWidth="1"/>
    <col min="2" max="2" width="11.85546875" style="3" customWidth="1"/>
    <col min="3" max="3" width="11" style="3" bestFit="1" customWidth="1"/>
    <col min="5" max="5" width="11" bestFit="1" customWidth="1"/>
    <col min="6" max="6" width="11" style="3" bestFit="1" customWidth="1"/>
    <col min="7" max="7" width="8.85546875" style="4"/>
    <col min="9" max="9" width="10.5703125" bestFit="1" customWidth="1"/>
    <col min="10" max="10" width="11" style="2" bestFit="1" customWidth="1"/>
    <col min="11" max="11" width="12.140625" style="2" customWidth="1"/>
    <col min="12" max="12" width="13.5703125" customWidth="1"/>
    <col min="13" max="13" width="14.140625" customWidth="1"/>
  </cols>
  <sheetData>
    <row r="1" spans="1:13" ht="26.25" x14ac:dyDescent="0.25">
      <c r="A1" t="s">
        <v>0</v>
      </c>
      <c r="B1" s="3" t="s">
        <v>1</v>
      </c>
      <c r="C1" s="3" t="s">
        <v>2</v>
      </c>
      <c r="D1" t="s">
        <v>3</v>
      </c>
      <c r="E1" t="s">
        <v>8</v>
      </c>
      <c r="F1" s="3" t="s">
        <v>4</v>
      </c>
      <c r="G1" s="4" t="s">
        <v>5</v>
      </c>
      <c r="H1" t="s">
        <v>9</v>
      </c>
      <c r="I1" t="s">
        <v>6</v>
      </c>
      <c r="J1" s="2" t="s">
        <v>15</v>
      </c>
      <c r="K1" s="5" t="s">
        <v>23</v>
      </c>
      <c r="L1" s="6" t="s">
        <v>24</v>
      </c>
      <c r="M1" s="6" t="s">
        <v>25</v>
      </c>
    </row>
    <row r="2" spans="1:13" x14ac:dyDescent="0.25">
      <c r="A2" t="s">
        <v>7</v>
      </c>
      <c r="B2" s="3">
        <v>516905</v>
      </c>
      <c r="C2" s="3">
        <v>316905</v>
      </c>
      <c r="D2">
        <v>1518</v>
      </c>
      <c r="E2" s="3">
        <f>C2/D2</f>
        <v>208.76482213438734</v>
      </c>
      <c r="F2" s="3">
        <v>200000</v>
      </c>
      <c r="G2" s="4">
        <v>9461.6200000000008</v>
      </c>
      <c r="H2" s="3">
        <f>F2/G2</f>
        <v>21.138029216983981</v>
      </c>
      <c r="I2" s="1">
        <v>43161</v>
      </c>
      <c r="J2" s="2">
        <v>401000</v>
      </c>
      <c r="K2" s="5">
        <f>D2*E15</f>
        <v>267209.22500560607</v>
      </c>
      <c r="L2" s="7">
        <f>K2+F2</f>
        <v>467209.22500560607</v>
      </c>
      <c r="M2" s="7">
        <f>B2-L2</f>
        <v>49695.774994393927</v>
      </c>
    </row>
    <row r="3" spans="1:13" x14ac:dyDescent="0.25">
      <c r="A3" t="s">
        <v>10</v>
      </c>
      <c r="B3" s="3">
        <v>430533</v>
      </c>
      <c r="C3" s="3">
        <v>230533</v>
      </c>
      <c r="D3">
        <v>1200</v>
      </c>
      <c r="E3" s="3">
        <f>C3/D3</f>
        <v>192.11083333333335</v>
      </c>
      <c r="F3" s="3">
        <v>200000</v>
      </c>
      <c r="G3" s="4">
        <v>8287.24</v>
      </c>
      <c r="H3" s="3">
        <f>F3/G3</f>
        <v>24.133487144091401</v>
      </c>
      <c r="I3" s="1">
        <v>44131</v>
      </c>
      <c r="J3" s="2">
        <v>411000</v>
      </c>
    </row>
    <row r="4" spans="1:13" x14ac:dyDescent="0.25">
      <c r="A4" t="s">
        <v>11</v>
      </c>
      <c r="B4" s="3">
        <v>470027</v>
      </c>
      <c r="C4" s="3">
        <v>270027</v>
      </c>
      <c r="D4">
        <v>1200</v>
      </c>
      <c r="E4" s="3">
        <f>C4/D4</f>
        <v>225.02250000000001</v>
      </c>
      <c r="F4" s="3">
        <v>200000</v>
      </c>
      <c r="G4" s="4">
        <v>8428.61</v>
      </c>
      <c r="H4" s="3">
        <f>F4/G4</f>
        <v>23.728704970333187</v>
      </c>
      <c r="I4" s="1">
        <v>43857</v>
      </c>
      <c r="J4" s="2">
        <v>425000</v>
      </c>
    </row>
    <row r="5" spans="1:13" x14ac:dyDescent="0.25">
      <c r="A5" t="s">
        <v>12</v>
      </c>
      <c r="B5" s="3">
        <v>357604</v>
      </c>
      <c r="C5" s="3">
        <v>157604</v>
      </c>
      <c r="D5">
        <v>1068</v>
      </c>
      <c r="E5" s="3">
        <f>C5/D5</f>
        <v>147.5692883895131</v>
      </c>
      <c r="F5" s="3">
        <v>200000</v>
      </c>
      <c r="G5" s="4">
        <v>9943.98</v>
      </c>
      <c r="H5" s="3">
        <f>F5/G5</f>
        <v>20.112671183972616</v>
      </c>
      <c r="I5" s="1">
        <v>44089</v>
      </c>
      <c r="J5" s="2">
        <v>270000</v>
      </c>
    </row>
    <row r="6" spans="1:13" x14ac:dyDescent="0.25">
      <c r="A6" t="s">
        <v>13</v>
      </c>
      <c r="B6" s="3">
        <v>398445</v>
      </c>
      <c r="C6" s="3">
        <v>198445</v>
      </c>
      <c r="D6">
        <v>1423</v>
      </c>
      <c r="E6" s="3">
        <f>C6/D6</f>
        <v>139.45537596626843</v>
      </c>
      <c r="F6" s="3">
        <v>200000</v>
      </c>
      <c r="G6" s="4">
        <v>6540.37</v>
      </c>
      <c r="H6" s="3">
        <f>F6/G6</f>
        <v>30.579309733241391</v>
      </c>
      <c r="I6" s="1">
        <v>44039</v>
      </c>
      <c r="J6" s="2">
        <v>435000</v>
      </c>
    </row>
    <row r="7" spans="1:13" x14ac:dyDescent="0.25">
      <c r="A7" t="s">
        <v>14</v>
      </c>
      <c r="B7" s="3">
        <v>423184</v>
      </c>
      <c r="C7" s="3">
        <v>265899</v>
      </c>
      <c r="D7">
        <v>1456</v>
      </c>
      <c r="E7" s="3">
        <f>C7/D7</f>
        <v>182.62293956043956</v>
      </c>
      <c r="F7" s="3">
        <v>220000</v>
      </c>
      <c r="G7" s="4">
        <v>11821.85</v>
      </c>
      <c r="H7" s="3">
        <f>F7/G7</f>
        <v>18.609608479214337</v>
      </c>
      <c r="I7" s="1">
        <v>43654</v>
      </c>
      <c r="J7" s="2">
        <v>390000</v>
      </c>
    </row>
    <row r="8" spans="1:13" x14ac:dyDescent="0.25">
      <c r="A8" t="s">
        <v>16</v>
      </c>
      <c r="B8" s="3">
        <v>416416</v>
      </c>
      <c r="C8" s="3">
        <v>216416</v>
      </c>
      <c r="D8">
        <v>1821</v>
      </c>
      <c r="E8" s="3">
        <f>C8/D8</f>
        <v>118.8445908841296</v>
      </c>
      <c r="F8" s="3">
        <v>200000</v>
      </c>
      <c r="G8" s="4">
        <v>8064.31</v>
      </c>
      <c r="H8" s="3">
        <f>F8/G8</f>
        <v>24.800633904202591</v>
      </c>
      <c r="I8" s="1">
        <v>44001</v>
      </c>
      <c r="J8" s="2">
        <v>350000</v>
      </c>
    </row>
    <row r="9" spans="1:13" x14ac:dyDescent="0.25">
      <c r="A9" t="s">
        <v>17</v>
      </c>
      <c r="B9" s="3">
        <v>486897</v>
      </c>
      <c r="C9" s="3">
        <v>286897</v>
      </c>
      <c r="D9">
        <v>1637</v>
      </c>
      <c r="E9" s="3">
        <f>C9/D9</f>
        <v>175.25778863775199</v>
      </c>
      <c r="F9" s="3">
        <v>200000</v>
      </c>
      <c r="G9" s="4">
        <v>7638.96</v>
      </c>
      <c r="H9" s="3">
        <f>F9/G9</f>
        <v>26.181574455161435</v>
      </c>
      <c r="I9" s="1">
        <v>43993</v>
      </c>
      <c r="J9" s="2">
        <v>500000</v>
      </c>
      <c r="L9" s="3"/>
    </row>
    <row r="10" spans="1:13" x14ac:dyDescent="0.25">
      <c r="A10" t="s">
        <v>18</v>
      </c>
      <c r="B10" s="3">
        <v>460886</v>
      </c>
      <c r="C10" s="3">
        <v>260886</v>
      </c>
      <c r="D10">
        <v>1372</v>
      </c>
      <c r="E10" s="3">
        <f>C10/D10</f>
        <v>190.15014577259475</v>
      </c>
      <c r="F10" s="3">
        <v>200000</v>
      </c>
      <c r="G10" s="4">
        <v>8315.5</v>
      </c>
      <c r="H10" s="3">
        <f>F10/G10</f>
        <v>24.051470146112681</v>
      </c>
      <c r="I10" s="1">
        <v>44042</v>
      </c>
      <c r="J10" s="2">
        <v>464000</v>
      </c>
    </row>
    <row r="11" spans="1:13" x14ac:dyDescent="0.25">
      <c r="A11" t="s">
        <v>19</v>
      </c>
      <c r="B11" s="3">
        <v>449283</v>
      </c>
      <c r="C11" s="3">
        <v>229283</v>
      </c>
      <c r="D11">
        <v>1120</v>
      </c>
      <c r="E11" s="3">
        <f>C11/D11</f>
        <v>204.71696428571428</v>
      </c>
      <c r="F11" s="3">
        <v>220000</v>
      </c>
      <c r="G11" s="4">
        <v>12468.88</v>
      </c>
      <c r="H11" s="3">
        <f>F11/G11</f>
        <v>17.643926318963693</v>
      </c>
      <c r="I11" s="1">
        <v>44147</v>
      </c>
      <c r="J11" s="2">
        <v>427000</v>
      </c>
    </row>
    <row r="12" spans="1:13" x14ac:dyDescent="0.25">
      <c r="A12" t="s">
        <v>20</v>
      </c>
      <c r="B12" s="3">
        <v>484965</v>
      </c>
      <c r="C12" s="3">
        <v>254965</v>
      </c>
      <c r="D12">
        <v>1337</v>
      </c>
      <c r="E12" s="3">
        <f>C12/D12</f>
        <v>190.6993268511593</v>
      </c>
      <c r="F12" s="3">
        <v>230000</v>
      </c>
      <c r="G12" s="4">
        <v>14652.31</v>
      </c>
      <c r="H12" s="3">
        <f>F12/G12</f>
        <v>15.697183584021905</v>
      </c>
      <c r="I12" s="1">
        <v>44012</v>
      </c>
      <c r="J12" s="2">
        <v>445000</v>
      </c>
      <c r="L12" s="3"/>
    </row>
    <row r="13" spans="1:13" x14ac:dyDescent="0.25">
      <c r="A13" t="s">
        <v>21</v>
      </c>
      <c r="B13" s="3">
        <v>430430</v>
      </c>
      <c r="C13" s="3">
        <v>272773</v>
      </c>
      <c r="D13">
        <v>1556</v>
      </c>
      <c r="E13" s="3">
        <f>C13/D13</f>
        <v>175.30398457583547</v>
      </c>
      <c r="F13" s="3">
        <v>210000</v>
      </c>
      <c r="G13" s="4">
        <v>10374.59</v>
      </c>
      <c r="H13" s="3">
        <f>F13/G13</f>
        <v>20.241763770905646</v>
      </c>
      <c r="I13" s="1">
        <v>43788</v>
      </c>
      <c r="J13" s="2">
        <v>430000</v>
      </c>
    </row>
    <row r="14" spans="1:13" x14ac:dyDescent="0.25">
      <c r="A14" t="s">
        <v>22</v>
      </c>
      <c r="B14" s="3">
        <v>468991</v>
      </c>
      <c r="C14" s="3">
        <v>258991</v>
      </c>
      <c r="D14">
        <v>1879</v>
      </c>
      <c r="E14" s="3">
        <f>C14/D14</f>
        <v>137.83448642895158</v>
      </c>
      <c r="F14" s="3">
        <v>210000</v>
      </c>
      <c r="G14" s="4">
        <v>10566.02</v>
      </c>
      <c r="H14" s="3">
        <f>F14/G14</f>
        <v>19.875033361663142</v>
      </c>
      <c r="I14" s="1">
        <v>44231</v>
      </c>
      <c r="J14" s="2">
        <v>440000</v>
      </c>
    </row>
    <row r="15" spans="1:13" x14ac:dyDescent="0.25">
      <c r="E15" s="3">
        <f>AVERAGE(E2:E14)</f>
        <v>176.02715744769833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Grace</dc:creator>
  <cp:lastModifiedBy>Regina Manion</cp:lastModifiedBy>
  <dcterms:created xsi:type="dcterms:W3CDTF">2021-04-23T12:47:20Z</dcterms:created>
  <dcterms:modified xsi:type="dcterms:W3CDTF">2021-04-24T18:19:55Z</dcterms:modified>
</cp:coreProperties>
</file>