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raj\Udemy-data-analyst-assignment\"/>
    </mc:Choice>
  </mc:AlternateContent>
  <xr:revisionPtr revIDLastSave="0" documentId="13_ncr:1_{073777C4-E526-4FAC-8AD4-16AABDDEB2E3}" xr6:coauthVersionLast="47" xr6:coauthVersionMax="47" xr10:uidLastSave="{00000000-0000-0000-0000-000000000000}"/>
  <bookViews>
    <workbookView xWindow="-108" yWindow="-108" windowWidth="23256" windowHeight="13176" activeTab="4" xr2:uid="{00000000-000D-0000-FFFF-FFFF00000000}"/>
  </bookViews>
  <sheets>
    <sheet name="Data" sheetId="1" r:id="rId1"/>
    <sheet name="Bar chart" sheetId="3" r:id="rId2"/>
    <sheet name="Stacked Barchart" sheetId="4" r:id="rId3"/>
    <sheet name="Pie Chart" sheetId="5" r:id="rId4"/>
    <sheet name="Line Chart" sheetId="6" r:id="rId5"/>
    <sheet name="Pie chart (2)" sheetId="7" r:id="rId6"/>
  </sheets>
  <externalReferences>
    <externalReference r:id="rId7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7" l="1" a="1"/>
  <c r="A1" i="7" s="1"/>
  <c r="C1" i="6" a="1"/>
  <c r="C1" i="6" s="1"/>
  <c r="B2" i="6" a="1"/>
  <c r="B2" i="6" s="1"/>
  <c r="D2" i="6" s="1"/>
  <c r="D3" i="6"/>
  <c r="D4" i="6"/>
  <c r="D5" i="6"/>
  <c r="A1" i="6" a="1"/>
  <c r="A1" i="6" s="1"/>
  <c r="D6" i="5"/>
  <c r="D3" i="5"/>
  <c r="D4" i="5"/>
  <c r="D5" i="5"/>
  <c r="D2" i="5"/>
  <c r="B1" i="5"/>
  <c r="C2" i="5"/>
  <c r="C6" i="5" s="1"/>
  <c r="C3" i="5"/>
  <c r="C4" i="5"/>
  <c r="C5" i="5"/>
  <c r="B2" i="5" a="1"/>
  <c r="B2" i="5" s="1"/>
  <c r="A2" i="5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" i="5"/>
  <c r="G3" i="4"/>
  <c r="G4" i="4"/>
  <c r="G5" i="4"/>
  <c r="G2" i="4"/>
  <c r="F5" i="4"/>
  <c r="F3" i="4"/>
  <c r="F4" i="4"/>
  <c r="F2" i="4"/>
  <c r="E2" i="4" a="1"/>
  <c r="E2" i="4" s="1"/>
  <c r="C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" i="4"/>
  <c r="B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" i="4"/>
  <c r="A2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" i="4"/>
  <c r="E5" i="3"/>
  <c r="E4" i="3"/>
  <c r="E3" i="3"/>
  <c r="E6" i="3"/>
  <c r="E2" i="3"/>
  <c r="D2" i="3" a="1"/>
  <c r="D2" i="3" s="1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" i="3"/>
  <c r="A2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" i="3"/>
  <c r="B2" i="7" l="1" a="1"/>
  <c r="C4" i="7" l="1"/>
  <c r="B2" i="7"/>
  <c r="C2" i="7" s="1"/>
  <c r="C6" i="7"/>
  <c r="C5" i="7"/>
  <c r="C3" i="7"/>
  <c r="D4" i="7" l="1"/>
  <c r="D5" i="7"/>
  <c r="C7" i="7"/>
  <c r="D7" i="7" s="1"/>
  <c r="D3" i="7"/>
  <c r="D2" i="7" l="1"/>
  <c r="D6" i="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<sst xmlns="http://schemas.openxmlformats.org/spreadsheetml/2006/main" count="726" uniqueCount="57">
  <si>
    <t>Product_Category</t>
  </si>
  <si>
    <t>Customer_Segment</t>
  </si>
  <si>
    <t>Payment_Method</t>
  </si>
  <si>
    <t>Region</t>
  </si>
  <si>
    <t>Sales_Channel</t>
  </si>
  <si>
    <t>Order_Status</t>
  </si>
  <si>
    <t>Average_Sale_Amount</t>
  </si>
  <si>
    <t>Quantity_Sold</t>
  </si>
  <si>
    <t>Discount_Rate</t>
  </si>
  <si>
    <t>Profit_Margin</t>
  </si>
  <si>
    <t>Delivery_Days</t>
  </si>
  <si>
    <t>City</t>
  </si>
  <si>
    <t>Electronics</t>
  </si>
  <si>
    <t>Clothing</t>
  </si>
  <si>
    <t>Home &amp; Kitchen</t>
  </si>
  <si>
    <t>Sports &amp; Outdoors</t>
  </si>
  <si>
    <t>Beauty &amp; Health</t>
  </si>
  <si>
    <t>Individual</t>
  </si>
  <si>
    <t>Business</t>
  </si>
  <si>
    <t>Wholesale</t>
  </si>
  <si>
    <t>Credit Card</t>
  </si>
  <si>
    <t>Bank Transfer</t>
  </si>
  <si>
    <t>Cash</t>
  </si>
  <si>
    <t>PayPal</t>
  </si>
  <si>
    <t>South</t>
  </si>
  <si>
    <t>East</t>
  </si>
  <si>
    <t>North</t>
  </si>
  <si>
    <t>West</t>
  </si>
  <si>
    <t>Online</t>
  </si>
  <si>
    <t>Catalog</t>
  </si>
  <si>
    <t>Phone</t>
  </si>
  <si>
    <t>In-store</t>
  </si>
  <si>
    <t>Cancelled</t>
  </si>
  <si>
    <t>Completed</t>
  </si>
  <si>
    <t>Returned</t>
  </si>
  <si>
    <t>Pending</t>
  </si>
  <si>
    <t>San Jose</t>
  </si>
  <si>
    <t>Los Angeles</t>
  </si>
  <si>
    <t>San Diego</t>
  </si>
  <si>
    <t>Philadelphia</t>
  </si>
  <si>
    <t>Phoenix</t>
  </si>
  <si>
    <t>Dallas</t>
  </si>
  <si>
    <t>New York</t>
  </si>
  <si>
    <t>San Antonio</t>
  </si>
  <si>
    <t>Houston</t>
  </si>
  <si>
    <t>Chicago</t>
  </si>
  <si>
    <t>Product Category</t>
  </si>
  <si>
    <t>Average Delivery Days</t>
  </si>
  <si>
    <t>Total AVG Sales</t>
  </si>
  <si>
    <t>Total Quantity</t>
  </si>
  <si>
    <t>% of sales</t>
  </si>
  <si>
    <t>Total</t>
  </si>
  <si>
    <t>freq of sales</t>
  </si>
  <si>
    <t>SALES CHANNEL</t>
  </si>
  <si>
    <t>average discoount rate</t>
  </si>
  <si>
    <t xml:space="preserve"> % Sales of Product Category</t>
  </si>
  <si>
    <t>Frequency Of Product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</si>
</sst>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1" fillId="0" borderId="0" xfId="0" applyFont="1"/>
    <xf numFmtId="2" fontId="1" fillId="0" borderId="0" xfId="0" applyNumberFormat="1" applyFont="1"/>
    <xf numFmtId="10" fontId="1" fillId="0" borderId="0" xfId="0" applyNumberFormat="1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Average Delivery Days by Product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D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'Bar chart'!$E$1</c:f>
              <c:strCache>
                <c:ptCount val="1"/>
                <c:pt idx="0">
                  <c:v>Average Delivery Days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'Bar chart'!$D$2:$D$6</c:f>
              <c:strCache>
                <c:ptCount val="5"/>
                <c:pt idx="0">
                  <c:v>Electronics</c:v>
                </c:pt>
                <c:pt idx="1">
                  <c:v>Clothing</c:v>
                </c:pt>
                <c:pt idx="2">
                  <c:v>Home &amp; Kitchen</c:v>
                </c:pt>
                <c:pt idx="3">
                  <c:v>Sports &amp; Outdoors</c:v>
                </c:pt>
                <c:pt idx="4">
                  <c:v>Beauty &amp; Health</c:v>
                </c:pt>
              </c:strCache>
            </c:strRef>
          </c:cat>
          <c:val>
            <c:numRef>
              <c:f>'Bar chart'!$E$2:$E$6</c:f>
              <c:numCache>
                <c:formatCode>0.00</c:formatCode>
                <c:ptCount val="5"/>
                <c:pt idx="0">
                  <c:v>5.0745111350288834</c:v>
                </c:pt>
                <c:pt idx="1">
                  <c:v>4.3767522336348179</c:v>
                </c:pt>
                <c:pt idx="2">
                  <c:v>5.1932758346794277</c:v>
                </c:pt>
                <c:pt idx="3">
                  <c:v>4.9419268047823026</c:v>
                </c:pt>
                <c:pt idx="4">
                  <c:v>4.7806229352653729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48-2944-B732-BAB9236B08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3222576"/>
        <c:axId val="603347520"/>
      </c:barChart>
      <c:catAx>
        <c:axId val="603222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D"/>
          </a:p>
        </c:txPr>
        <c:crossAx val="603347520"/>
        <c:crosses val="autoZero"/>
        <c:auto val="1"/>
        <c:lblAlgn val="ctr"/>
        <c:lblOffset val="100"/>
        <c:noMultiLvlLbl val="0"/>
      </c:catAx>
      <c:valAx>
        <c:axId val="603347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D"/>
          </a:p>
        </c:txPr>
        <c:crossAx val="603222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D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Sales</a:t>
            </a:r>
            <a:r>
              <a:rPr lang="en-GB" b="1" baseline="0"/>
              <a:t> and Quantity by Regions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D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'Stacked Barchart'!$F$1</c:f>
              <c:strCache>
                <c:ptCount val="1"/>
                <c:pt idx="0">
                  <c:v>Total AVG 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'Stacked Barchart'!$E$2:$E$5</c:f>
              <c:strCache>
                <c:ptCount val="4"/>
                <c:pt idx="0">
                  <c:v>South</c:v>
                </c:pt>
                <c:pt idx="1">
                  <c:v>East</c:v>
                </c:pt>
                <c:pt idx="2">
                  <c:v>North</c:v>
                </c:pt>
                <c:pt idx="3">
                  <c:v>West</c:v>
                </c:pt>
              </c:strCache>
            </c:strRef>
          </c:cat>
          <c:val>
            <c:numRef>
              <c:f>'Stacked Barchart'!$F$2:$F$5</c:f>
              <c:numCache>
                <c:formatCode>0.00</c:formatCode>
                <c:ptCount val="4"/>
                <c:pt idx="0">
                  <c:v>13905.519695897305</c:v>
                </c:pt>
                <c:pt idx="1">
                  <c:v>11513.562530759533</c:v>
                </c:pt>
                <c:pt idx="2">
                  <c:v>12803.220166118563</c:v>
                </c:pt>
                <c:pt idx="3">
                  <c:v>9724.7162801606737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86-9743-A97A-EEFEC15C3E76}"/>
            </c:ext>
          </c:extLst>
        </c:ser>
        <c:ser>
          <c:idx val="1"/>
          <c:order val="1"/>
          <c:tx>
            <c:strRef>
              <c:f>'Stacked Barchart'!$G$1</c:f>
              <c:strCache>
                <c:ptCount val="1"/>
                <c:pt idx="0">
                  <c:v>Total Quantity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'Stacked Barchart'!$E$2:$E$5</c:f>
              <c:strCache>
                <c:ptCount val="4"/>
                <c:pt idx="0">
                  <c:v>South</c:v>
                </c:pt>
                <c:pt idx="1">
                  <c:v>East</c:v>
                </c:pt>
                <c:pt idx="2">
                  <c:v>North</c:v>
                </c:pt>
                <c:pt idx="3">
                  <c:v>West</c:v>
                </c:pt>
              </c:strCache>
            </c:strRef>
          </c:cat>
          <c:val>
            <c:numRef>
              <c:f>'Stacked Barchart'!$G$2:$G$5</c:f>
              <c:numCache>
                <c:formatCode>0.00</c:formatCode>
                <c:ptCount val="4"/>
                <c:pt idx="0">
                  <c:v>1265.0069190395252</c:v>
                </c:pt>
                <c:pt idx="1">
                  <c:v>1161.4200316244196</c:v>
                </c:pt>
                <c:pt idx="2">
                  <c:v>1496.6149332774798</c:v>
                </c:pt>
                <c:pt idx="3">
                  <c:v>1121.5672901584226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186-9743-A97A-EEFEC15C3E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5897792"/>
        <c:axId val="635899520"/>
      </c:barChart>
      <c:catAx>
        <c:axId val="635897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D"/>
          </a:p>
        </c:txPr>
        <c:crossAx val="635899520"/>
        <c:crosses val="autoZero"/>
        <c:auto val="1"/>
        <c:lblAlgn val="ctr"/>
        <c:lblOffset val="100"/>
        <c:noMultiLvlLbl val="0"/>
      </c:catAx>
      <c:valAx>
        <c:axId val="63589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D"/>
          </a:p>
        </c:txPr>
        <c:crossAx val="635897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D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D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'Pie Chart'!$C$1</c:f>
              <c:strCache>
                <c:ptCount val="1"/>
                <c:pt idx="0">
                  <c:v>freq of sales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'Pie Chart'!$B$2:$B$5</c:f>
              <c:strCache>
                <c:ptCount val="4"/>
                <c:pt idx="0">
                  <c:v>Online</c:v>
                </c:pt>
                <c:pt idx="1">
                  <c:v>Catalog</c:v>
                </c:pt>
                <c:pt idx="2">
                  <c:v>Phone</c:v>
                </c:pt>
                <c:pt idx="3">
                  <c:v>In-store</c:v>
                </c:pt>
              </c:strCache>
            </c:strRef>
          </c:cat>
          <c:val>
            <c:numRef>
              <c:f>'Pie Chart'!$C$2:$C$5</c:f>
            </c:numRef>
          </c:val>
          <c:extLst>
            <c:ext xmlns:c16="http://schemas.microsoft.com/office/drawing/2014/chart" uri="{C3380CC4-5D6E-409C-BE32-E72D297353CC}">
              <c16:uniqueId val="{00000000-A6F6-4DDB-BA3D-AF3EB61F3C5E}"/>
            </c:ext>
          </c:extLst>
        </c:ser>
        <c:ser>
          <c:idx val="1"/>
          <c:order val="1"/>
          <c:tx>
            <c:strRef>
              <c:f>'Pie Chart'!$D$1</c:f>
              <c:strCache>
                <c:ptCount val="1"/>
                <c:pt idx="0">
                  <c:v>% of sales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234-4398-A68F-85E0EEAAEFE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234-4398-A68F-85E0EEAAEFE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234-4398-A68F-85E0EEAAEFE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234-4398-A68F-85E0EEAAEFE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'Pie Chart'!$B$2:$B$5</c:f>
              <c:strCache>
                <c:ptCount val="4"/>
                <c:pt idx="0">
                  <c:v>Online</c:v>
                </c:pt>
                <c:pt idx="1">
                  <c:v>Catalog</c:v>
                </c:pt>
                <c:pt idx="2">
                  <c:v>Phone</c:v>
                </c:pt>
                <c:pt idx="3">
                  <c:v>In-store</c:v>
                </c:pt>
              </c:strCache>
            </c:strRef>
          </c:cat>
          <c:val>
            <c:numRef>
              <c:f>'Pie Chart'!$D$2:$D$5</c:f>
              <c:numCache>
                <c:formatCode>0.00%</c:formatCode>
                <c:ptCount val="4"/>
                <c:pt idx="0">
                  <c:v>0.25</c:v>
                </c:pt>
                <c:pt idx="1">
                  <c:v>0.31</c:v>
                </c:pt>
                <c:pt idx="2">
                  <c:v>0.2</c:v>
                </c:pt>
                <c:pt idx="3">
                  <c:v>0.24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F6-4DDB-BA3D-AF3EB61F3C5E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'Line Chart'!$C$1</c:f>
              <c:strCache>
                <c:ptCount val="1"/>
                <c:pt idx="0">
                  <c:v>Discount_Rate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'Line Chart'!$B$2:$B$5</c:f>
              <c:strCache>
                <c:ptCount val="4"/>
                <c:pt idx="0">
                  <c:v>Online</c:v>
                </c:pt>
                <c:pt idx="1">
                  <c:v>Catalog</c:v>
                </c:pt>
                <c:pt idx="2">
                  <c:v>Phone</c:v>
                </c:pt>
                <c:pt idx="3">
                  <c:v>In-store</c:v>
                </c:pt>
              </c:strCache>
            </c:strRef>
          </c:cat>
          <c:val>
            <c:numRef>
              <c:f>'Line Chart'!$C$2:$C$5</c:f>
            </c:numRef>
          </c:val>
          <c:smooth val="0"/>
          <c:extLst>
            <c:ext xmlns:c16="http://schemas.microsoft.com/office/drawing/2014/chart" uri="{C3380CC4-5D6E-409C-BE32-E72D297353CC}">
              <c16:uniqueId val="{00000000-6A08-4AC1-8484-084E9B4D1F42}"/>
            </c:ext>
          </c:extLst>
        </c:ser>
        <c:ser>
          <c:idx val="1"/>
          <c:order val="1"/>
          <c:tx>
            <c:strRef>
              <c:f>'Line Chart'!$D$1</c:f>
              <c:strCache>
                <c:ptCount val="1"/>
                <c:pt idx="0">
                  <c:v>average discoount rate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'Line Chart'!$B$2:$B$5</c:f>
              <c:strCache>
                <c:ptCount val="4"/>
                <c:pt idx="0">
                  <c:v>Online</c:v>
                </c:pt>
                <c:pt idx="1">
                  <c:v>Catalog</c:v>
                </c:pt>
                <c:pt idx="2">
                  <c:v>Phone</c:v>
                </c:pt>
                <c:pt idx="3">
                  <c:v>In-store</c:v>
                </c:pt>
              </c:strCache>
            </c:strRef>
          </c:cat>
          <c:val>
            <c:numRef>
              <c:f>'Line Chart'!$D$2:$D$5</c:f>
              <c:numCache>
                <c:formatCode>0.00%</c:formatCode>
                <c:ptCount val="4"/>
                <c:pt idx="0">
                  <c:v>9.8550851170936996E-2</c:v>
                </c:pt>
                <c:pt idx="1">
                  <c:v>0.10761703861210067</c:v>
                </c:pt>
                <c:pt idx="2">
                  <c:v>0.1045596472088048</c:v>
                </c:pt>
                <c:pt idx="3">
                  <c:v>0.10402955589224731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08-4AC1-8484-084E9B4D1F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9995824"/>
        <c:axId val="889996784"/>
      </c:lineChart>
      <c:catAx>
        <c:axId val="889995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9996784"/>
        <c:crosses val="autoZero"/>
        <c:auto val="1"/>
        <c:lblAlgn val="ctr"/>
        <c:lblOffset val="100"/>
        <c:noMultiLvlLbl val="0"/>
      </c:catAx>
      <c:valAx>
        <c:axId val="889996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9995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8946522309711287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'Pie chart (2)'!$C$1</c:f>
              <c:strCache>
                <c:ptCount val="1"/>
                <c:pt idx="0">
                  <c:v>Frequency Of Product Category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'Pie chart (2)'!$B$2:$B$6</c:f>
              <c:strCache>
                <c:ptCount val="5"/>
                <c:pt idx="0">
                  <c:v>Electronics</c:v>
                </c:pt>
                <c:pt idx="1">
                  <c:v>Clothing</c:v>
                </c:pt>
                <c:pt idx="2">
                  <c:v>Home &amp; Kitchen</c:v>
                </c:pt>
                <c:pt idx="3">
                  <c:v>Sports &amp; Outdoors</c:v>
                </c:pt>
                <c:pt idx="4">
                  <c:v>Beauty &amp; Health</c:v>
                </c:pt>
              </c:strCache>
            </c:strRef>
          </c:cat>
          <c:val>
            <c:numRef>
              <c:f>'Pie chart (2)'!$C$2:$C$6</c:f>
            </c:numRef>
          </c:val>
          <c:extLst>
            <c:ext xmlns:c16="http://schemas.microsoft.com/office/drawing/2014/chart" uri="{C3380CC4-5D6E-409C-BE32-E72D297353CC}">
              <c16:uniqueId val="{00000000-03A6-40AF-91DD-56F1FC91E8C9}"/>
            </c:ext>
          </c:extLst>
        </c:ser>
        <c:ser>
          <c:idx val="1"/>
          <c:order val="1"/>
          <c:tx>
            <c:strRef>
              <c:f>'Pie chart (2)'!$D$1</c:f>
              <c:strCache>
                <c:ptCount val="1"/>
                <c:pt idx="0">
                  <c:v> % Sales of Product Category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03A6-40AF-91DD-56F1FC91E8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03A6-40AF-91DD-56F1FC91E8C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03A6-40AF-91DD-56F1FC91E8C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03A6-40AF-91DD-56F1FC91E8C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03A6-40AF-91DD-56F1FC91E8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'Pie chart (2)'!$B$2:$B$6</c:f>
              <c:strCache>
                <c:ptCount val="5"/>
                <c:pt idx="0">
                  <c:v>Electronics</c:v>
                </c:pt>
                <c:pt idx="1">
                  <c:v>Clothing</c:v>
                </c:pt>
                <c:pt idx="2">
                  <c:v>Home &amp; Kitchen</c:v>
                </c:pt>
                <c:pt idx="3">
                  <c:v>Sports &amp; Outdoors</c:v>
                </c:pt>
                <c:pt idx="4">
                  <c:v>Beauty &amp; Health</c:v>
                </c:pt>
              </c:strCache>
            </c:strRef>
          </c:cat>
          <c:val>
            <c:numRef>
              <c:f>'Pie chart (2)'!$D$2:$D$6</c:f>
              <c:numCache>
                <c:formatCode>0.00%</c:formatCode>
                <c:ptCount val="5"/>
                <c:pt idx="0">
                  <c:v>0.22</c:v>
                </c:pt>
                <c:pt idx="1">
                  <c:v>0.16</c:v>
                </c:pt>
                <c:pt idx="2">
                  <c:v>0.19</c:v>
                </c:pt>
                <c:pt idx="3">
                  <c:v>0.23</c:v>
                </c:pt>
                <c:pt idx="4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3A6-40AF-91DD-56F1FC91E8C9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82974</xdr:colOff>
      <xdr:row>0</xdr:row>
      <xdr:rowOff>121920</xdr:rowOff>
    </xdr:from>
    <xdr:to>
      <xdr:col>9</xdr:col>
      <xdr:colOff>472440</xdr:colOff>
      <xdr:row>13</xdr:row>
      <xdr:rowOff>40639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90F2D3-02D6-15EA-1B25-9AABC3DE4A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353568</xdr:colOff>
      <xdr:row>1</xdr:row>
      <xdr:rowOff>47612</xdr:rowOff>
    </xdr:from>
    <xdr:to>
      <xdr:col>12</xdr:col>
      <xdr:colOff>741118</xdr:colOff>
      <xdr:row>18</xdr:row>
      <xdr:rowOff>130939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1D7E4F-45C4-7C67-1210-5804D78323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68580</xdr:colOff>
      <xdr:row>2</xdr:row>
      <xdr:rowOff>114300</xdr:rowOff>
    </xdr:from>
    <xdr:to>
      <xdr:col>14</xdr:col>
      <xdr:colOff>373380</xdr:colOff>
      <xdr:row>17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1ED8523-6991-3707-D6CA-0689290ED8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365760</xdr:colOff>
      <xdr:row>6</xdr:row>
      <xdr:rowOff>121920</xdr:rowOff>
    </xdr:from>
    <xdr:to>
      <xdr:col>14</xdr:col>
      <xdr:colOff>60960</xdr:colOff>
      <xdr:row>21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091B77-0EB7-A5B6-9FAA-ACEED81CC9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84993</xdr:colOff>
      <xdr:row>1</xdr:row>
      <xdr:rowOff>49823</xdr:rowOff>
    </xdr:from>
    <xdr:to>
      <xdr:col>10</xdr:col>
      <xdr:colOff>700454</xdr:colOff>
      <xdr:row>16</xdr:row>
      <xdr:rowOff>67408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FEF12E-E7A0-4A93-BD3F-B0BAE4E4C9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uraj\Downloads\practice_pie_sales_data.xlsx" TargetMode="External"/><Relationship Id="rId1" Type="http://schemas.openxmlformats.org/officeDocument/2006/relationships/externalLinkPath" Target="/Users/suraj/Downloads/practice_pie_sales_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</sheetNames>
    <sheetDataSet>
      <sheetData sheetId="0">
        <row r="1">
          <cell r="A1" t="str">
            <v>Product_Category</v>
          </cell>
        </row>
        <row r="2">
          <cell r="A2" t="str">
            <v>Electronics</v>
          </cell>
        </row>
        <row r="3">
          <cell r="A3" t="str">
            <v>Clothing</v>
          </cell>
        </row>
        <row r="4">
          <cell r="A4" t="str">
            <v>Home &amp; Kitchen</v>
          </cell>
        </row>
        <row r="5">
          <cell r="A5" t="str">
            <v>Sports &amp; Outdoors</v>
          </cell>
        </row>
        <row r="6">
          <cell r="A6" t="str">
            <v>Electronics</v>
          </cell>
        </row>
        <row r="7">
          <cell r="A7" t="str">
            <v>Electronics</v>
          </cell>
        </row>
        <row r="8">
          <cell r="A8" t="str">
            <v>Electronics</v>
          </cell>
        </row>
        <row r="9">
          <cell r="A9" t="str">
            <v>Electronics</v>
          </cell>
        </row>
        <row r="10">
          <cell r="A10" t="str">
            <v>Electronics</v>
          </cell>
        </row>
        <row r="11">
          <cell r="A11" t="str">
            <v>Clothing</v>
          </cell>
        </row>
        <row r="12">
          <cell r="A12" t="str">
            <v>Sports &amp; Outdoors</v>
          </cell>
        </row>
        <row r="13">
          <cell r="A13" t="str">
            <v>Home &amp; Kitchen</v>
          </cell>
        </row>
        <row r="14">
          <cell r="A14" t="str">
            <v>Home &amp; Kitchen</v>
          </cell>
        </row>
        <row r="15">
          <cell r="A15" t="str">
            <v>Home &amp; Kitchen</v>
          </cell>
        </row>
        <row r="16">
          <cell r="A16" t="str">
            <v>Home &amp; Kitchen</v>
          </cell>
        </row>
        <row r="17">
          <cell r="A17" t="str">
            <v>Clothing</v>
          </cell>
        </row>
        <row r="18">
          <cell r="A18" t="str">
            <v>Beauty &amp; Health</v>
          </cell>
        </row>
        <row r="19">
          <cell r="A19" t="str">
            <v>Sports &amp; Outdoors</v>
          </cell>
        </row>
        <row r="20">
          <cell r="A20" t="str">
            <v>Electronics</v>
          </cell>
        </row>
        <row r="21">
          <cell r="A21" t="str">
            <v>Beauty &amp; Health</v>
          </cell>
        </row>
        <row r="22">
          <cell r="A22" t="str">
            <v>Home &amp; Kitchen</v>
          </cell>
        </row>
        <row r="23">
          <cell r="A23" t="str">
            <v>Beauty &amp; Health</v>
          </cell>
        </row>
        <row r="24">
          <cell r="A24" t="str">
            <v>Sports &amp; Outdoors</v>
          </cell>
        </row>
        <row r="25">
          <cell r="A25" t="str">
            <v>Electronics</v>
          </cell>
        </row>
        <row r="26">
          <cell r="A26" t="str">
            <v>Electronics</v>
          </cell>
        </row>
        <row r="27">
          <cell r="A27" t="str">
            <v>Sports &amp; Outdoors</v>
          </cell>
        </row>
        <row r="28">
          <cell r="A28" t="str">
            <v>Sports &amp; Outdoors</v>
          </cell>
        </row>
        <row r="29">
          <cell r="A29" t="str">
            <v>Home &amp; Kitchen</v>
          </cell>
        </row>
        <row r="30">
          <cell r="A30" t="str">
            <v>Electronics</v>
          </cell>
        </row>
        <row r="31">
          <cell r="A31" t="str">
            <v>Beauty &amp; Health</v>
          </cell>
        </row>
        <row r="32">
          <cell r="A32" t="str">
            <v>Clothing</v>
          </cell>
        </row>
        <row r="33">
          <cell r="A33" t="str">
            <v>Clothing</v>
          </cell>
        </row>
        <row r="34">
          <cell r="A34" t="str">
            <v>Sports &amp; Outdoors</v>
          </cell>
        </row>
        <row r="35">
          <cell r="A35" t="str">
            <v>Home &amp; Kitchen</v>
          </cell>
        </row>
        <row r="36">
          <cell r="A36" t="str">
            <v>Clothing</v>
          </cell>
        </row>
        <row r="37">
          <cell r="A37" t="str">
            <v>Electronics</v>
          </cell>
        </row>
        <row r="38">
          <cell r="A38" t="str">
            <v>Sports &amp; Outdoors</v>
          </cell>
        </row>
        <row r="39">
          <cell r="A39" t="str">
            <v>Beauty &amp; Health</v>
          </cell>
        </row>
        <row r="40">
          <cell r="A40" t="str">
            <v>Sports &amp; Outdoors</v>
          </cell>
        </row>
        <row r="41">
          <cell r="A41" t="str">
            <v>Beauty &amp; Health</v>
          </cell>
        </row>
        <row r="42">
          <cell r="A42" t="str">
            <v>Sports &amp; Outdoors</v>
          </cell>
        </row>
        <row r="43">
          <cell r="A43" t="str">
            <v>Sports &amp; Outdoors</v>
          </cell>
        </row>
        <row r="44">
          <cell r="A44" t="str">
            <v>Sports &amp; Outdoors</v>
          </cell>
        </row>
        <row r="45">
          <cell r="A45" t="str">
            <v>Beauty &amp; Health</v>
          </cell>
        </row>
        <row r="46">
          <cell r="A46" t="str">
            <v>Beauty &amp; Health</v>
          </cell>
        </row>
        <row r="47">
          <cell r="A47" t="str">
            <v>Sports &amp; Outdoors</v>
          </cell>
        </row>
        <row r="48">
          <cell r="A48" t="str">
            <v>Clothing</v>
          </cell>
        </row>
        <row r="49">
          <cell r="A49" t="str">
            <v>Home &amp; Kitchen</v>
          </cell>
        </row>
        <row r="50">
          <cell r="A50" t="str">
            <v>Home &amp; Kitchen</v>
          </cell>
        </row>
        <row r="51">
          <cell r="A51" t="str">
            <v>Home &amp; Kitchen</v>
          </cell>
        </row>
        <row r="52">
          <cell r="A52" t="str">
            <v>Beauty &amp; Health</v>
          </cell>
        </row>
        <row r="53">
          <cell r="A53" t="str">
            <v>Beauty &amp; Health</v>
          </cell>
        </row>
        <row r="54">
          <cell r="A54" t="str">
            <v>Clothing</v>
          </cell>
        </row>
        <row r="55">
          <cell r="A55" t="str">
            <v>Home &amp; Kitchen</v>
          </cell>
        </row>
        <row r="56">
          <cell r="A56" t="str">
            <v>Home &amp; Kitchen</v>
          </cell>
        </row>
        <row r="57">
          <cell r="A57" t="str">
            <v>Sports &amp; Outdoors</v>
          </cell>
        </row>
        <row r="58">
          <cell r="A58" t="str">
            <v>Beauty &amp; Health</v>
          </cell>
        </row>
        <row r="59">
          <cell r="A59" t="str">
            <v>Home &amp; Kitchen</v>
          </cell>
        </row>
        <row r="60">
          <cell r="A60" t="str">
            <v>Clothing</v>
          </cell>
        </row>
        <row r="61">
          <cell r="A61" t="str">
            <v>Clothing</v>
          </cell>
        </row>
        <row r="62">
          <cell r="A62" t="str">
            <v>Home &amp; Kitchen</v>
          </cell>
        </row>
        <row r="63">
          <cell r="A63" t="str">
            <v>Beauty &amp; Health</v>
          </cell>
        </row>
        <row r="64">
          <cell r="A64" t="str">
            <v>Clothing</v>
          </cell>
        </row>
        <row r="65">
          <cell r="A65" t="str">
            <v>Sports &amp; Outdoors</v>
          </cell>
        </row>
        <row r="66">
          <cell r="A66" t="str">
            <v>Clothing</v>
          </cell>
        </row>
        <row r="67">
          <cell r="A67" t="str">
            <v>Electronics</v>
          </cell>
        </row>
        <row r="68">
          <cell r="A68" t="str">
            <v>Electronics</v>
          </cell>
        </row>
        <row r="69">
          <cell r="A69" t="str">
            <v>Beauty &amp; Health</v>
          </cell>
        </row>
        <row r="70">
          <cell r="A70" t="str">
            <v>Home &amp; Kitchen</v>
          </cell>
        </row>
        <row r="71">
          <cell r="A71" t="str">
            <v>Beauty &amp; Health</v>
          </cell>
        </row>
        <row r="72">
          <cell r="A72" t="str">
            <v>Beauty &amp; Health</v>
          </cell>
        </row>
        <row r="73">
          <cell r="A73" t="str">
            <v>Beauty &amp; Health</v>
          </cell>
        </row>
        <row r="74">
          <cell r="A74" t="str">
            <v>Beauty &amp; Health</v>
          </cell>
        </row>
        <row r="75">
          <cell r="A75" t="str">
            <v>Sports &amp; Outdoors</v>
          </cell>
        </row>
        <row r="76">
          <cell r="A76" t="str">
            <v>Sports &amp; Outdoors</v>
          </cell>
        </row>
        <row r="77">
          <cell r="A77" t="str">
            <v>Clothing</v>
          </cell>
        </row>
        <row r="78">
          <cell r="A78" t="str">
            <v>Electronics</v>
          </cell>
        </row>
        <row r="79">
          <cell r="A79" t="str">
            <v>Beauty &amp; Health</v>
          </cell>
        </row>
        <row r="80">
          <cell r="A80" t="str">
            <v>Clothing</v>
          </cell>
        </row>
        <row r="81">
          <cell r="A81" t="str">
            <v>Electronics</v>
          </cell>
        </row>
        <row r="82">
          <cell r="A82" t="str">
            <v>Home &amp; Kitchen</v>
          </cell>
        </row>
        <row r="83">
          <cell r="A83" t="str">
            <v>Sports &amp; Outdoors</v>
          </cell>
        </row>
        <row r="84">
          <cell r="A84" t="str">
            <v>Electronics</v>
          </cell>
        </row>
        <row r="85">
          <cell r="A85" t="str">
            <v>Home &amp; Kitchen</v>
          </cell>
        </row>
        <row r="86">
          <cell r="A86" t="str">
            <v>Electronics</v>
          </cell>
        </row>
        <row r="87">
          <cell r="A87" t="str">
            <v>Sports &amp; Outdoors</v>
          </cell>
        </row>
        <row r="88">
          <cell r="A88" t="str">
            <v>Sports &amp; Outdoors</v>
          </cell>
        </row>
        <row r="89">
          <cell r="A89" t="str">
            <v>Clothing</v>
          </cell>
        </row>
        <row r="90">
          <cell r="A90" t="str">
            <v>Beauty &amp; Health</v>
          </cell>
        </row>
        <row r="91">
          <cell r="A91" t="str">
            <v>Electronics</v>
          </cell>
        </row>
        <row r="92">
          <cell r="A92" t="str">
            <v>Electronics</v>
          </cell>
        </row>
        <row r="93">
          <cell r="A93" t="str">
            <v>Home &amp; Kitchen</v>
          </cell>
        </row>
        <row r="94">
          <cell r="A94" t="str">
            <v>Sports &amp; Outdoors</v>
          </cell>
        </row>
        <row r="95">
          <cell r="A95" t="str">
            <v>Electronics</v>
          </cell>
        </row>
        <row r="96">
          <cell r="A96" t="str">
            <v>Sports &amp; Outdoors</v>
          </cell>
        </row>
        <row r="97">
          <cell r="A97" t="str">
            <v>Electronics</v>
          </cell>
        </row>
        <row r="98">
          <cell r="A98" t="str">
            <v>Clothing</v>
          </cell>
        </row>
        <row r="99">
          <cell r="A99" t="str">
            <v>Beauty &amp; Health</v>
          </cell>
        </row>
        <row r="100">
          <cell r="A100" t="str">
            <v>Electronics</v>
          </cell>
        </row>
        <row r="101">
          <cell r="A101" t="str">
            <v>Sports &amp; Outdoors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opLeftCell="A80" zoomScale="125" workbookViewId="0"/>
  </sheetViews>
  <sheetFormatPr defaultColWidth="8.77734375" defaultRowHeight="14.4" x14ac:dyDescent="0.3"/>
  <cols>
    <col min="1" max="1" width="15.109375" bestFit="1" customWidth="1"/>
    <col min="2" max="2" width="16.44140625" bestFit="1" customWidth="1"/>
    <col min="3" max="3" width="15.109375" bestFit="1" customWidth="1"/>
    <col min="4" max="4" width="6.44140625" bestFit="1" customWidth="1"/>
    <col min="5" max="5" width="12.109375" bestFit="1" customWidth="1"/>
    <col min="6" max="6" width="11.109375" bestFit="1" customWidth="1"/>
    <col min="7" max="7" width="18.77734375" bestFit="1" customWidth="1"/>
    <col min="8" max="8" width="12.109375" bestFit="1" customWidth="1"/>
    <col min="9" max="9" width="12.33203125" bestFit="1" customWidth="1"/>
    <col min="10" max="11" width="12.109375" bestFit="1" customWidth="1"/>
    <col min="12" max="12" width="10.66406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17</v>
      </c>
      <c r="C2" t="s">
        <v>20</v>
      </c>
      <c r="D2" t="s">
        <v>24</v>
      </c>
      <c r="E2" t="s">
        <v>28</v>
      </c>
      <c r="F2" t="s">
        <v>32</v>
      </c>
      <c r="G2" s="2">
        <v>599.34283060224652</v>
      </c>
      <c r="H2" s="2">
        <v>21.692585158991719</v>
      </c>
      <c r="I2" s="2">
        <v>0.1178893680174142</v>
      </c>
      <c r="J2" s="2">
        <v>0.1171004989077928</v>
      </c>
      <c r="K2" s="2">
        <v>1.811144682411266</v>
      </c>
      <c r="L2" s="2" t="s">
        <v>36</v>
      </c>
    </row>
    <row r="3" spans="1:12" x14ac:dyDescent="0.3">
      <c r="A3" t="s">
        <v>13</v>
      </c>
      <c r="B3" t="s">
        <v>18</v>
      </c>
      <c r="C3" t="s">
        <v>21</v>
      </c>
      <c r="D3" t="s">
        <v>25</v>
      </c>
      <c r="E3" t="s">
        <v>28</v>
      </c>
      <c r="F3" t="s">
        <v>33</v>
      </c>
      <c r="G3" s="2">
        <v>472.34713976576307</v>
      </c>
      <c r="H3" s="2">
        <v>41.58709354469282</v>
      </c>
      <c r="I3" s="2">
        <v>0.12803922631841169</v>
      </c>
      <c r="J3" s="2">
        <v>0.14398189598030309</v>
      </c>
      <c r="K3" s="2">
        <v>3.8012499540924538</v>
      </c>
      <c r="L3" s="2" t="s">
        <v>37</v>
      </c>
    </row>
    <row r="4" spans="1:12" x14ac:dyDescent="0.3">
      <c r="A4" t="s">
        <v>14</v>
      </c>
      <c r="B4" t="s">
        <v>19</v>
      </c>
      <c r="C4" t="s">
        <v>21</v>
      </c>
      <c r="D4" t="s">
        <v>26</v>
      </c>
      <c r="E4" t="s">
        <v>28</v>
      </c>
      <c r="F4" t="s">
        <v>32</v>
      </c>
      <c r="G4" s="2">
        <v>629.53770762013846</v>
      </c>
      <c r="H4" s="2">
        <v>43.145709669464608</v>
      </c>
      <c r="I4" s="2">
        <v>0.15415256215876391</v>
      </c>
      <c r="J4" s="2">
        <v>0.27472936051232622</v>
      </c>
      <c r="K4" s="2">
        <v>5.0104873994363661</v>
      </c>
      <c r="L4" s="2" t="s">
        <v>38</v>
      </c>
    </row>
    <row r="5" spans="1:12" x14ac:dyDescent="0.3">
      <c r="A5" t="s">
        <v>15</v>
      </c>
      <c r="B5" t="s">
        <v>19</v>
      </c>
      <c r="C5" t="s">
        <v>20</v>
      </c>
      <c r="D5" t="s">
        <v>25</v>
      </c>
      <c r="E5" t="s">
        <v>29</v>
      </c>
      <c r="F5" t="s">
        <v>34</v>
      </c>
      <c r="G5" s="2">
        <v>804.60597128160509</v>
      </c>
      <c r="H5" s="2">
        <v>33.95445461556762</v>
      </c>
      <c r="I5" s="2">
        <v>0.15269010260174509</v>
      </c>
      <c r="J5" s="2">
        <v>0.26103702654334648</v>
      </c>
      <c r="K5" s="2">
        <v>5.0939611875294837</v>
      </c>
      <c r="L5" s="2" t="s">
        <v>39</v>
      </c>
    </row>
    <row r="6" spans="1:12" x14ac:dyDescent="0.3">
      <c r="A6" t="s">
        <v>12</v>
      </c>
      <c r="B6" t="s">
        <v>18</v>
      </c>
      <c r="C6" t="s">
        <v>22</v>
      </c>
      <c r="D6" t="s">
        <v>24</v>
      </c>
      <c r="E6" t="s">
        <v>30</v>
      </c>
      <c r="F6" t="s">
        <v>35</v>
      </c>
      <c r="G6" s="2">
        <v>453.16932505533282</v>
      </c>
      <c r="H6" s="2">
        <v>46.774285766679817</v>
      </c>
      <c r="I6" s="2">
        <v>3.1116531602145451E-2</v>
      </c>
      <c r="J6" s="2">
        <v>0.19790984060358521</v>
      </c>
      <c r="K6" s="2">
        <v>4.0998690570415128</v>
      </c>
      <c r="L6" s="2" t="s">
        <v>40</v>
      </c>
    </row>
    <row r="7" spans="1:12" x14ac:dyDescent="0.3">
      <c r="A7" t="s">
        <v>12</v>
      </c>
      <c r="B7" t="s">
        <v>17</v>
      </c>
      <c r="C7" t="s">
        <v>21</v>
      </c>
      <c r="D7" t="s">
        <v>24</v>
      </c>
      <c r="E7" t="s">
        <v>31</v>
      </c>
      <c r="F7" t="s">
        <v>32</v>
      </c>
      <c r="G7" s="2">
        <v>453.17260861016388</v>
      </c>
      <c r="H7" s="2">
        <v>58.081017136290768</v>
      </c>
      <c r="I7" s="2">
        <v>5.3108748004243873E-2</v>
      </c>
      <c r="J7" s="2">
        <v>0.21173273833087819</v>
      </c>
      <c r="K7" s="2">
        <v>6.2456998646949966</v>
      </c>
      <c r="L7" s="2" t="s">
        <v>41</v>
      </c>
    </row>
    <row r="8" spans="1:12" x14ac:dyDescent="0.3">
      <c r="A8" t="s">
        <v>12</v>
      </c>
      <c r="B8" t="s">
        <v>19</v>
      </c>
      <c r="C8" t="s">
        <v>22</v>
      </c>
      <c r="D8" t="s">
        <v>27</v>
      </c>
      <c r="E8" t="s">
        <v>28</v>
      </c>
      <c r="F8" t="s">
        <v>32</v>
      </c>
      <c r="G8" s="2">
        <v>815.84256310147828</v>
      </c>
      <c r="H8" s="2">
        <v>87.723718024210598</v>
      </c>
      <c r="I8" s="2">
        <v>0.12575176336043301</v>
      </c>
      <c r="J8" s="2">
        <v>0.32776648957884252</v>
      </c>
      <c r="K8" s="2">
        <v>2.8647591412348108</v>
      </c>
      <c r="L8" s="2" t="s">
        <v>42</v>
      </c>
    </row>
    <row r="9" spans="1:12" x14ac:dyDescent="0.3">
      <c r="A9" t="s">
        <v>12</v>
      </c>
      <c r="B9" t="s">
        <v>17</v>
      </c>
      <c r="C9" t="s">
        <v>23</v>
      </c>
      <c r="D9" t="s">
        <v>26</v>
      </c>
      <c r="E9" t="s">
        <v>29</v>
      </c>
      <c r="F9" t="s">
        <v>34</v>
      </c>
      <c r="G9" s="2">
        <v>653.48694583058182</v>
      </c>
      <c r="H9" s="2">
        <v>53.491556256636777</v>
      </c>
      <c r="I9" s="2">
        <v>0.12568929754561051</v>
      </c>
      <c r="J9" s="2">
        <v>0.140842861116417</v>
      </c>
      <c r="K9" s="2">
        <v>4.7152410299574132</v>
      </c>
      <c r="L9" s="2" t="s">
        <v>40</v>
      </c>
    </row>
    <row r="10" spans="1:12" x14ac:dyDescent="0.3">
      <c r="A10" t="s">
        <v>12</v>
      </c>
      <c r="B10" t="s">
        <v>17</v>
      </c>
      <c r="C10" t="s">
        <v>21</v>
      </c>
      <c r="D10" t="s">
        <v>24</v>
      </c>
      <c r="E10" t="s">
        <v>29</v>
      </c>
      <c r="F10" t="s">
        <v>32</v>
      </c>
      <c r="G10" s="2">
        <v>406.10512281300959</v>
      </c>
      <c r="H10" s="2">
        <v>55.151007814455284</v>
      </c>
      <c r="I10" s="2">
        <v>0.12575238431530239</v>
      </c>
      <c r="J10" s="2">
        <v>0.25470973811700381</v>
      </c>
      <c r="K10" s="2">
        <v>5.2405912634237977</v>
      </c>
      <c r="L10" s="2" t="s">
        <v>39</v>
      </c>
    </row>
    <row r="11" spans="1:12" x14ac:dyDescent="0.3">
      <c r="A11" t="s">
        <v>13</v>
      </c>
      <c r="B11" t="s">
        <v>19</v>
      </c>
      <c r="C11" t="s">
        <v>22</v>
      </c>
      <c r="D11" t="s">
        <v>27</v>
      </c>
      <c r="E11" t="s">
        <v>29</v>
      </c>
      <c r="F11" t="s">
        <v>32</v>
      </c>
      <c r="G11" s="2">
        <v>608.51200871719288</v>
      </c>
      <c r="H11" s="2">
        <v>48.511081684676647</v>
      </c>
      <c r="I11" s="2">
        <v>0.29263657453273612</v>
      </c>
      <c r="J11" s="2">
        <v>0.17978073475661061</v>
      </c>
      <c r="K11" s="2">
        <v>6.0288776681174978</v>
      </c>
      <c r="L11" s="2" t="s">
        <v>40</v>
      </c>
    </row>
    <row r="12" spans="1:12" x14ac:dyDescent="0.3">
      <c r="A12" t="s">
        <v>15</v>
      </c>
      <c r="B12" t="s">
        <v>17</v>
      </c>
      <c r="C12" t="s">
        <v>22</v>
      </c>
      <c r="D12" t="s">
        <v>26</v>
      </c>
      <c r="E12" t="s">
        <v>31</v>
      </c>
      <c r="F12" t="s">
        <v>34</v>
      </c>
      <c r="G12" s="2">
        <v>407.31646143750748</v>
      </c>
      <c r="H12" s="2">
        <v>11.624575694019169</v>
      </c>
      <c r="I12" s="2">
        <v>0.12854452553465839</v>
      </c>
      <c r="J12" s="2">
        <v>0.17823187967727799</v>
      </c>
      <c r="K12" s="2">
        <v>6.4232297561777791</v>
      </c>
      <c r="L12" s="2" t="s">
        <v>39</v>
      </c>
    </row>
    <row r="13" spans="1:12" x14ac:dyDescent="0.3">
      <c r="A13" t="s">
        <v>14</v>
      </c>
      <c r="B13" t="s">
        <v>19</v>
      </c>
      <c r="C13" t="s">
        <v>23</v>
      </c>
      <c r="D13" t="s">
        <v>24</v>
      </c>
      <c r="E13" t="s">
        <v>28</v>
      </c>
      <c r="F13" t="s">
        <v>33</v>
      </c>
      <c r="G13" s="2">
        <v>406.85404928594858</v>
      </c>
      <c r="H13" s="2">
        <v>49.469722491015659</v>
      </c>
      <c r="I13" s="2">
        <v>0.15677828200902999</v>
      </c>
      <c r="J13" s="2">
        <v>0.30987768519871911</v>
      </c>
      <c r="K13" s="2">
        <v>2.750715816324262</v>
      </c>
      <c r="L13" s="2" t="s">
        <v>39</v>
      </c>
    </row>
    <row r="14" spans="1:12" x14ac:dyDescent="0.3">
      <c r="A14" t="s">
        <v>14</v>
      </c>
      <c r="B14" t="s">
        <v>17</v>
      </c>
      <c r="C14" t="s">
        <v>22</v>
      </c>
      <c r="D14" t="s">
        <v>24</v>
      </c>
      <c r="E14" t="s">
        <v>30</v>
      </c>
      <c r="F14" t="s">
        <v>34</v>
      </c>
      <c r="G14" s="2">
        <v>548.39245431320683</v>
      </c>
      <c r="H14" s="2">
        <v>51.204604198820533</v>
      </c>
      <c r="I14" s="2">
        <v>0.1477000881746601</v>
      </c>
      <c r="J14" s="2">
        <v>0.28254163489880302</v>
      </c>
      <c r="K14" s="2">
        <v>1.931771658528755</v>
      </c>
      <c r="L14" s="2" t="s">
        <v>43</v>
      </c>
    </row>
    <row r="15" spans="1:12" x14ac:dyDescent="0.3">
      <c r="A15" t="s">
        <v>14</v>
      </c>
      <c r="B15" t="s">
        <v>19</v>
      </c>
      <c r="C15" t="s">
        <v>22</v>
      </c>
      <c r="D15" t="s">
        <v>26</v>
      </c>
      <c r="E15" t="s">
        <v>30</v>
      </c>
      <c r="F15" t="s">
        <v>33</v>
      </c>
      <c r="G15" s="2">
        <v>117.3439510684404</v>
      </c>
      <c r="H15" s="2">
        <v>99.264842249705723</v>
      </c>
      <c r="I15" s="2">
        <v>0.1325695625652899</v>
      </c>
      <c r="J15" s="2">
        <v>0.28135096360006379</v>
      </c>
      <c r="K15" s="2">
        <v>7.5553536437970177</v>
      </c>
      <c r="L15" s="2" t="s">
        <v>44</v>
      </c>
    </row>
    <row r="16" spans="1:12" x14ac:dyDescent="0.3">
      <c r="A16" t="s">
        <v>14</v>
      </c>
      <c r="B16" t="s">
        <v>18</v>
      </c>
      <c r="C16" t="s">
        <v>23</v>
      </c>
      <c r="D16" t="s">
        <v>26</v>
      </c>
      <c r="E16" t="s">
        <v>29</v>
      </c>
      <c r="F16" t="s">
        <v>35</v>
      </c>
      <c r="G16" s="2">
        <v>155.01643349739351</v>
      </c>
      <c r="H16" s="2">
        <v>46.152780704377548</v>
      </c>
      <c r="I16" s="2">
        <v>8.4236537767982719E-2</v>
      </c>
      <c r="J16" s="2">
        <v>0.33054788071543301</v>
      </c>
      <c r="K16" s="2">
        <v>5.6646280239591844</v>
      </c>
      <c r="L16" s="2" t="s">
        <v>38</v>
      </c>
    </row>
    <row r="17" spans="1:12" x14ac:dyDescent="0.3">
      <c r="A17" t="s">
        <v>13</v>
      </c>
      <c r="B17" t="s">
        <v>19</v>
      </c>
      <c r="C17" t="s">
        <v>21</v>
      </c>
      <c r="D17" t="s">
        <v>26</v>
      </c>
      <c r="E17" t="s">
        <v>31</v>
      </c>
      <c r="F17" t="s">
        <v>33</v>
      </c>
      <c r="G17" s="2">
        <v>387.54249415180539</v>
      </c>
      <c r="H17" s="2">
        <v>56.030946846672251</v>
      </c>
      <c r="I17" s="2">
        <v>0.1379484610246634</v>
      </c>
      <c r="J17" s="2">
        <v>0.20210038416327589</v>
      </c>
      <c r="K17" s="2">
        <v>3.5030269268868932</v>
      </c>
      <c r="L17" s="2" t="s">
        <v>43</v>
      </c>
    </row>
    <row r="18" spans="1:12" x14ac:dyDescent="0.3">
      <c r="A18" t="s">
        <v>16</v>
      </c>
      <c r="B18" t="s">
        <v>19</v>
      </c>
      <c r="C18" t="s">
        <v>22</v>
      </c>
      <c r="D18" t="s">
        <v>24</v>
      </c>
      <c r="E18" t="s">
        <v>31</v>
      </c>
      <c r="F18" t="s">
        <v>33</v>
      </c>
      <c r="G18" s="2">
        <v>297.43377593311533</v>
      </c>
      <c r="H18" s="2">
        <v>49.305764605895128</v>
      </c>
      <c r="I18" s="2">
        <v>6.135873927312141E-2</v>
      </c>
      <c r="J18" s="2">
        <v>0.26819529712949641</v>
      </c>
      <c r="K18" s="2">
        <v>8.1023039510450463</v>
      </c>
      <c r="L18" s="2" t="s">
        <v>41</v>
      </c>
    </row>
    <row r="19" spans="1:12" x14ac:dyDescent="0.3">
      <c r="A19" t="s">
        <v>15</v>
      </c>
      <c r="B19" t="s">
        <v>19</v>
      </c>
      <c r="C19" t="s">
        <v>22</v>
      </c>
      <c r="D19" t="s">
        <v>24</v>
      </c>
      <c r="E19" t="s">
        <v>31</v>
      </c>
      <c r="F19" t="s">
        <v>35</v>
      </c>
      <c r="G19" s="2">
        <v>562.84946651905477</v>
      </c>
      <c r="H19" s="2">
        <v>26.626439247609358</v>
      </c>
      <c r="I19" s="2">
        <v>8.8159069662999565E-2</v>
      </c>
      <c r="J19" s="2">
        <v>0.1689733243406544</v>
      </c>
      <c r="K19" s="2">
        <v>5.231349268585717</v>
      </c>
      <c r="L19" s="2" t="s">
        <v>43</v>
      </c>
    </row>
    <row r="20" spans="1:12" x14ac:dyDescent="0.3">
      <c r="A20" t="s">
        <v>12</v>
      </c>
      <c r="B20" t="s">
        <v>19</v>
      </c>
      <c r="C20" t="s">
        <v>22</v>
      </c>
      <c r="D20" t="s">
        <v>27</v>
      </c>
      <c r="E20" t="s">
        <v>30</v>
      </c>
      <c r="F20" t="s">
        <v>33</v>
      </c>
      <c r="G20" s="2">
        <v>318.39518489575778</v>
      </c>
      <c r="H20" s="2">
        <v>72.856456290300414</v>
      </c>
      <c r="I20" s="2">
        <v>7.573182260854483E-2</v>
      </c>
      <c r="J20" s="2">
        <v>0.23241663524884421</v>
      </c>
      <c r="K20" s="2">
        <v>7.3585943681276529</v>
      </c>
      <c r="L20" s="2" t="s">
        <v>45</v>
      </c>
    </row>
    <row r="21" spans="1:12" x14ac:dyDescent="0.3">
      <c r="A21" t="s">
        <v>16</v>
      </c>
      <c r="B21" t="s">
        <v>17</v>
      </c>
      <c r="C21" t="s">
        <v>20</v>
      </c>
      <c r="D21" t="s">
        <v>25</v>
      </c>
      <c r="E21" t="s">
        <v>29</v>
      </c>
      <c r="F21" t="s">
        <v>34</v>
      </c>
      <c r="G21" s="2">
        <v>217.5392597329417</v>
      </c>
      <c r="H21" s="2">
        <v>65.038660653735491</v>
      </c>
      <c r="I21" s="2">
        <v>0.10409370696931609</v>
      </c>
      <c r="J21" s="2">
        <v>0.18698569456323161</v>
      </c>
      <c r="K21" s="2">
        <v>5.1350369628202177</v>
      </c>
      <c r="L21" s="2" t="s">
        <v>45</v>
      </c>
    </row>
    <row r="22" spans="1:12" x14ac:dyDescent="0.3">
      <c r="A22" t="s">
        <v>14</v>
      </c>
      <c r="B22" t="s">
        <v>18</v>
      </c>
      <c r="C22" t="s">
        <v>23</v>
      </c>
      <c r="D22" t="s">
        <v>26</v>
      </c>
      <c r="E22" t="s">
        <v>28</v>
      </c>
      <c r="F22" t="s">
        <v>33</v>
      </c>
      <c r="G22" s="2">
        <v>793.12975378431088</v>
      </c>
      <c r="H22" s="2">
        <v>65.820638940860931</v>
      </c>
      <c r="I22" s="2">
        <v>0.21573292833367541</v>
      </c>
      <c r="J22" s="2">
        <v>0.20969959649927181</v>
      </c>
      <c r="K22" s="2">
        <v>9.1214958497639742</v>
      </c>
      <c r="L22" s="2" t="s">
        <v>38</v>
      </c>
    </row>
    <row r="23" spans="1:12" x14ac:dyDescent="0.3">
      <c r="A23" t="s">
        <v>16</v>
      </c>
      <c r="B23" t="s">
        <v>19</v>
      </c>
      <c r="C23" t="s">
        <v>20</v>
      </c>
      <c r="D23" t="s">
        <v>24</v>
      </c>
      <c r="E23" t="s">
        <v>30</v>
      </c>
      <c r="F23" t="s">
        <v>35</v>
      </c>
      <c r="G23" s="2">
        <v>454.84473990269288</v>
      </c>
      <c r="H23" s="2">
        <v>31.81225090410522</v>
      </c>
      <c r="I23" s="2">
        <v>6.6367403704125916E-3</v>
      </c>
      <c r="J23" s="2">
        <v>0.25951570254369138</v>
      </c>
      <c r="K23" s="2">
        <v>8.5106816848864089</v>
      </c>
      <c r="L23" s="2" t="s">
        <v>40</v>
      </c>
    </row>
    <row r="24" spans="1:12" x14ac:dyDescent="0.3">
      <c r="A24" t="s">
        <v>15</v>
      </c>
      <c r="B24" t="s">
        <v>17</v>
      </c>
      <c r="C24" t="s">
        <v>23</v>
      </c>
      <c r="D24" t="s">
        <v>24</v>
      </c>
      <c r="E24" t="s">
        <v>29</v>
      </c>
      <c r="F24" t="s">
        <v>34</v>
      </c>
      <c r="G24" s="2">
        <v>513.50564093758476</v>
      </c>
      <c r="H24" s="2">
        <v>78.05588621872198</v>
      </c>
      <c r="I24" s="2">
        <v>0.13431300951872571</v>
      </c>
      <c r="J24" s="2">
        <v>0.11817793167665271</v>
      </c>
      <c r="K24" s="2">
        <v>4.5020717030418531</v>
      </c>
      <c r="L24" s="2" t="s">
        <v>44</v>
      </c>
    </row>
    <row r="25" spans="1:12" x14ac:dyDescent="0.3">
      <c r="A25" t="s">
        <v>12</v>
      </c>
      <c r="B25" t="s">
        <v>18</v>
      </c>
      <c r="C25" t="s">
        <v>21</v>
      </c>
      <c r="D25" t="s">
        <v>26</v>
      </c>
      <c r="E25" t="s">
        <v>29</v>
      </c>
      <c r="F25" t="s">
        <v>35</v>
      </c>
      <c r="G25" s="2">
        <v>215.05036275730859</v>
      </c>
      <c r="H25" s="2">
        <v>21.96297874415438</v>
      </c>
      <c r="I25" s="2">
        <v>1.936420644051742E-2</v>
      </c>
      <c r="J25" s="2">
        <v>0.40923872756854612</v>
      </c>
      <c r="K25" s="2">
        <v>6.9431419019087111</v>
      </c>
      <c r="L25" s="2" t="s">
        <v>38</v>
      </c>
    </row>
    <row r="26" spans="1:12" x14ac:dyDescent="0.3">
      <c r="A26" t="s">
        <v>12</v>
      </c>
      <c r="B26" t="s">
        <v>18</v>
      </c>
      <c r="C26" t="s">
        <v>21</v>
      </c>
      <c r="D26" t="s">
        <v>25</v>
      </c>
      <c r="E26" t="s">
        <v>28</v>
      </c>
      <c r="F26" t="s">
        <v>35</v>
      </c>
      <c r="G26" s="2">
        <v>391.12345509496339</v>
      </c>
      <c r="H26" s="2">
        <v>61.73714187600541</v>
      </c>
      <c r="I26" s="2">
        <v>7.6403406710528338E-2</v>
      </c>
      <c r="J26" s="2">
        <v>9.9398261850029812E-2</v>
      </c>
      <c r="K26" s="2">
        <v>6.2907518991702949</v>
      </c>
      <c r="L26" s="2" t="s">
        <v>39</v>
      </c>
    </row>
    <row r="27" spans="1:12" x14ac:dyDescent="0.3">
      <c r="A27" t="s">
        <v>15</v>
      </c>
      <c r="B27" t="s">
        <v>18</v>
      </c>
      <c r="C27" t="s">
        <v>22</v>
      </c>
      <c r="D27" t="s">
        <v>26</v>
      </c>
      <c r="E27" t="s">
        <v>28</v>
      </c>
      <c r="F27" t="s">
        <v>32</v>
      </c>
      <c r="G27" s="2">
        <v>522.18451794197324</v>
      </c>
      <c r="H27" s="2">
        <v>93.809112516199576</v>
      </c>
      <c r="I27" s="2">
        <v>0.15444752984836829</v>
      </c>
      <c r="J27" s="2">
        <v>7.8581138721226795E-2</v>
      </c>
      <c r="K27" s="2">
        <v>7.7372631150646978</v>
      </c>
      <c r="L27" s="2" t="s">
        <v>37</v>
      </c>
    </row>
    <row r="28" spans="1:12" x14ac:dyDescent="0.3">
      <c r="A28" t="s">
        <v>15</v>
      </c>
      <c r="B28" t="s">
        <v>18</v>
      </c>
      <c r="C28" t="s">
        <v>23</v>
      </c>
      <c r="D28" t="s">
        <v>25</v>
      </c>
      <c r="E28" t="s">
        <v>28</v>
      </c>
      <c r="F28" t="s">
        <v>32</v>
      </c>
      <c r="G28" s="2">
        <v>269.80128451553952</v>
      </c>
      <c r="H28" s="2">
        <v>30.189273497386228</v>
      </c>
      <c r="I28" s="2">
        <v>0.10321400095477309</v>
      </c>
      <c r="J28" s="2">
        <v>0.31581108735000679</v>
      </c>
      <c r="K28" s="2">
        <v>3.070153078839791</v>
      </c>
      <c r="L28" s="2" t="s">
        <v>44</v>
      </c>
    </row>
    <row r="29" spans="1:12" x14ac:dyDescent="0.3">
      <c r="A29" t="s">
        <v>14</v>
      </c>
      <c r="B29" t="s">
        <v>19</v>
      </c>
      <c r="C29" t="s">
        <v>21</v>
      </c>
      <c r="D29" t="s">
        <v>24</v>
      </c>
      <c r="E29" t="s">
        <v>31</v>
      </c>
      <c r="F29" t="s">
        <v>35</v>
      </c>
      <c r="G29" s="2">
        <v>575.13960366913443</v>
      </c>
      <c r="H29" s="2">
        <v>38.674045407944561</v>
      </c>
      <c r="I29" s="2">
        <v>4.6112761103534697E-2</v>
      </c>
      <c r="J29" s="2">
        <v>0.27916626939629358</v>
      </c>
      <c r="K29" s="2">
        <v>6.3721029199968786</v>
      </c>
      <c r="L29" s="2" t="s">
        <v>44</v>
      </c>
    </row>
    <row r="30" spans="1:12" x14ac:dyDescent="0.3">
      <c r="A30" t="s">
        <v>12</v>
      </c>
      <c r="B30" t="s">
        <v>19</v>
      </c>
      <c r="C30" t="s">
        <v>23</v>
      </c>
      <c r="D30" t="s">
        <v>25</v>
      </c>
      <c r="E30" t="s">
        <v>28</v>
      </c>
      <c r="F30" t="s">
        <v>35</v>
      </c>
      <c r="G30" s="2">
        <v>379.87226201623901</v>
      </c>
      <c r="H30" s="2">
        <v>51.993027301752832</v>
      </c>
      <c r="I30" s="2">
        <v>6.4234814537001583E-2</v>
      </c>
      <c r="J30" s="2">
        <v>0.26241198170521551</v>
      </c>
      <c r="K30" s="2">
        <v>7.1168489736991756</v>
      </c>
      <c r="L30" s="2" t="s">
        <v>39</v>
      </c>
    </row>
    <row r="31" spans="1:12" x14ac:dyDescent="0.3">
      <c r="A31" t="s">
        <v>16</v>
      </c>
      <c r="B31" t="s">
        <v>17</v>
      </c>
      <c r="C31" t="s">
        <v>21</v>
      </c>
      <c r="D31" t="s">
        <v>27</v>
      </c>
      <c r="E31" t="s">
        <v>29</v>
      </c>
      <c r="F31" t="s">
        <v>35</v>
      </c>
      <c r="G31" s="2">
        <v>441.66125004134472</v>
      </c>
      <c r="H31" s="2">
        <v>39.930486917676014</v>
      </c>
      <c r="I31" s="2">
        <v>0.13397988744673381</v>
      </c>
      <c r="J31" s="2">
        <v>0.26283455092642799</v>
      </c>
      <c r="K31" s="2">
        <v>1.482521027153771</v>
      </c>
      <c r="L31" s="2" t="s">
        <v>39</v>
      </c>
    </row>
    <row r="32" spans="1:12" x14ac:dyDescent="0.3">
      <c r="A32" t="s">
        <v>13</v>
      </c>
      <c r="B32" t="s">
        <v>17</v>
      </c>
      <c r="C32" t="s">
        <v>20</v>
      </c>
      <c r="D32" t="s">
        <v>24</v>
      </c>
      <c r="E32" t="s">
        <v>28</v>
      </c>
      <c r="F32" t="s">
        <v>32</v>
      </c>
      <c r="G32" s="2">
        <v>379.65867755412057</v>
      </c>
      <c r="H32" s="2">
        <v>18.986731378677352</v>
      </c>
      <c r="I32" s="2">
        <v>6.3481668414143169E-2</v>
      </c>
      <c r="J32" s="2">
        <v>0.19877532271530851</v>
      </c>
      <c r="K32" s="2">
        <v>2.6334829746684498</v>
      </c>
      <c r="L32" s="2" t="s">
        <v>42</v>
      </c>
    </row>
    <row r="33" spans="1:12" x14ac:dyDescent="0.3">
      <c r="A33" t="s">
        <v>13</v>
      </c>
      <c r="B33" t="s">
        <v>17</v>
      </c>
      <c r="C33" t="s">
        <v>21</v>
      </c>
      <c r="D33" t="s">
        <v>27</v>
      </c>
      <c r="E33" t="s">
        <v>29</v>
      </c>
      <c r="F33" t="s">
        <v>32</v>
      </c>
      <c r="G33" s="2">
        <v>870.45563690178756</v>
      </c>
      <c r="H33" s="2">
        <v>51.371259496120537</v>
      </c>
      <c r="I33" s="2">
        <v>0.11082292947909871</v>
      </c>
      <c r="J33" s="2">
        <v>0.1102745628514168</v>
      </c>
      <c r="K33" s="2">
        <v>1</v>
      </c>
      <c r="L33" s="2" t="s">
        <v>38</v>
      </c>
    </row>
    <row r="34" spans="1:12" x14ac:dyDescent="0.3">
      <c r="A34" t="s">
        <v>15</v>
      </c>
      <c r="B34" t="s">
        <v>18</v>
      </c>
      <c r="C34" t="s">
        <v>20</v>
      </c>
      <c r="D34" t="s">
        <v>26</v>
      </c>
      <c r="E34" t="s">
        <v>30</v>
      </c>
      <c r="F34" t="s">
        <v>33</v>
      </c>
      <c r="G34" s="2">
        <v>497.30055505241319</v>
      </c>
      <c r="H34" s="2">
        <v>28.753925725477899</v>
      </c>
      <c r="I34" s="2">
        <v>0.1022785919951907</v>
      </c>
      <c r="J34" s="2">
        <v>0.20758045581937271</v>
      </c>
      <c r="K34" s="2">
        <v>4.4611863311108841</v>
      </c>
      <c r="L34" s="2" t="s">
        <v>39</v>
      </c>
    </row>
    <row r="35" spans="1:12" x14ac:dyDescent="0.3">
      <c r="A35" t="s">
        <v>14</v>
      </c>
      <c r="B35" t="s">
        <v>18</v>
      </c>
      <c r="C35" t="s">
        <v>21</v>
      </c>
      <c r="D35" t="s">
        <v>26</v>
      </c>
      <c r="E35" t="s">
        <v>31</v>
      </c>
      <c r="F35" t="s">
        <v>33</v>
      </c>
      <c r="G35" s="2">
        <v>288.45781420882003</v>
      </c>
      <c r="H35" s="2">
        <v>59.471848612703631</v>
      </c>
      <c r="I35" s="2">
        <v>6.7419982619709148E-2</v>
      </c>
      <c r="J35" s="2">
        <v>0.13228382884878881</v>
      </c>
      <c r="K35" s="2">
        <v>6.4350845115919242</v>
      </c>
      <c r="L35" s="2" t="s">
        <v>45</v>
      </c>
    </row>
    <row r="36" spans="1:12" x14ac:dyDescent="0.3">
      <c r="A36" t="s">
        <v>13</v>
      </c>
      <c r="B36" t="s">
        <v>19</v>
      </c>
      <c r="C36" t="s">
        <v>22</v>
      </c>
      <c r="D36" t="s">
        <v>26</v>
      </c>
      <c r="E36" t="s">
        <v>30</v>
      </c>
      <c r="F36" t="s">
        <v>35</v>
      </c>
      <c r="G36" s="2">
        <v>664.50898242063784</v>
      </c>
      <c r="H36" s="2">
        <v>31.611515315323938</v>
      </c>
      <c r="I36" s="2">
        <v>0.2071972044662663</v>
      </c>
      <c r="J36" s="2">
        <v>0.29751197334177509</v>
      </c>
      <c r="K36" s="2">
        <v>8.0047141041920558</v>
      </c>
      <c r="L36" s="2" t="s">
        <v>41</v>
      </c>
    </row>
    <row r="37" spans="1:12" x14ac:dyDescent="0.3">
      <c r="A37" t="s">
        <v>12</v>
      </c>
      <c r="B37" t="s">
        <v>18</v>
      </c>
      <c r="C37" t="s">
        <v>20</v>
      </c>
      <c r="D37" t="s">
        <v>25</v>
      </c>
      <c r="E37" t="s">
        <v>30</v>
      </c>
      <c r="F37" t="s">
        <v>34</v>
      </c>
      <c r="G37" s="2">
        <v>255.83127000579549</v>
      </c>
      <c r="H37" s="2">
        <v>80.99868810035079</v>
      </c>
      <c r="I37" s="2">
        <v>0.1316959511159006</v>
      </c>
      <c r="J37" s="2">
        <v>0.18529426184978609</v>
      </c>
      <c r="K37" s="2">
        <v>5.1481895608395503</v>
      </c>
      <c r="L37" s="2" t="s">
        <v>37</v>
      </c>
    </row>
    <row r="38" spans="1:12" x14ac:dyDescent="0.3">
      <c r="A38" t="s">
        <v>15</v>
      </c>
      <c r="B38" t="s">
        <v>18</v>
      </c>
      <c r="C38" t="s">
        <v>21</v>
      </c>
      <c r="D38" t="s">
        <v>24</v>
      </c>
      <c r="E38" t="s">
        <v>29</v>
      </c>
      <c r="F38" t="s">
        <v>34</v>
      </c>
      <c r="G38" s="2">
        <v>541.77271900095104</v>
      </c>
      <c r="H38" s="2">
        <v>34.334934153275263</v>
      </c>
      <c r="I38" s="2">
        <v>0</v>
      </c>
      <c r="J38" s="2">
        <v>0.11745028032074881</v>
      </c>
      <c r="K38" s="2">
        <v>8.2572310911425841</v>
      </c>
      <c r="L38" s="2" t="s">
        <v>38</v>
      </c>
    </row>
    <row r="39" spans="1:12" x14ac:dyDescent="0.3">
      <c r="A39" t="s">
        <v>16</v>
      </c>
      <c r="B39" t="s">
        <v>18</v>
      </c>
      <c r="C39" t="s">
        <v>22</v>
      </c>
      <c r="D39" t="s">
        <v>26</v>
      </c>
      <c r="E39" t="s">
        <v>30</v>
      </c>
      <c r="F39" t="s">
        <v>32</v>
      </c>
      <c r="G39" s="2">
        <v>108.06597522404491</v>
      </c>
      <c r="H39" s="2">
        <v>43.558769675886488</v>
      </c>
      <c r="I39" s="2">
        <v>0.1093227157384714</v>
      </c>
      <c r="J39" s="2">
        <v>0.16786141583470071</v>
      </c>
      <c r="K39" s="2">
        <v>2.2397970835702168</v>
      </c>
      <c r="L39" s="2" t="s">
        <v>36</v>
      </c>
    </row>
    <row r="40" spans="1:12" x14ac:dyDescent="0.3">
      <c r="A40" t="s">
        <v>15</v>
      </c>
      <c r="B40" t="s">
        <v>17</v>
      </c>
      <c r="C40" t="s">
        <v>20</v>
      </c>
      <c r="D40" t="s">
        <v>26</v>
      </c>
      <c r="E40" t="s">
        <v>29</v>
      </c>
      <c r="F40" t="s">
        <v>32</v>
      </c>
      <c r="G40" s="2">
        <v>234.36279022031391</v>
      </c>
      <c r="H40" s="2">
        <v>66.27034434739339</v>
      </c>
      <c r="I40" s="2">
        <v>6.6910676761580606E-2</v>
      </c>
      <c r="J40" s="2">
        <v>0.24129314542756239</v>
      </c>
      <c r="K40" s="2">
        <v>1.5932351212896909</v>
      </c>
      <c r="L40" s="2" t="s">
        <v>45</v>
      </c>
    </row>
    <row r="41" spans="1:12" x14ac:dyDescent="0.3">
      <c r="A41" t="s">
        <v>16</v>
      </c>
      <c r="B41" t="s">
        <v>17</v>
      </c>
      <c r="C41" t="s">
        <v>22</v>
      </c>
      <c r="D41" t="s">
        <v>24</v>
      </c>
      <c r="E41" t="s">
        <v>28</v>
      </c>
      <c r="F41" t="s">
        <v>32</v>
      </c>
      <c r="G41" s="2">
        <v>539.37224717382469</v>
      </c>
      <c r="H41" s="2">
        <v>25.3827136713209</v>
      </c>
      <c r="I41" s="2">
        <v>0.14262166673981119</v>
      </c>
      <c r="J41" s="2">
        <v>0.14362754471960251</v>
      </c>
      <c r="K41" s="2">
        <v>4.8889046022067628</v>
      </c>
      <c r="L41" s="2" t="s">
        <v>40</v>
      </c>
    </row>
    <row r="42" spans="1:12" x14ac:dyDescent="0.3">
      <c r="A42" t="s">
        <v>15</v>
      </c>
      <c r="B42" t="s">
        <v>19</v>
      </c>
      <c r="C42" t="s">
        <v>23</v>
      </c>
      <c r="D42" t="s">
        <v>26</v>
      </c>
      <c r="E42" t="s">
        <v>28</v>
      </c>
      <c r="F42" t="s">
        <v>35</v>
      </c>
      <c r="G42" s="2">
        <v>647.69331599908207</v>
      </c>
      <c r="H42" s="2">
        <v>54.549198692082591</v>
      </c>
      <c r="I42" s="2">
        <v>6.037396307836497E-2</v>
      </c>
      <c r="J42" s="2">
        <v>0.11777796044335689</v>
      </c>
      <c r="K42" s="2">
        <v>5.7681308978786143</v>
      </c>
      <c r="L42" s="2" t="s">
        <v>39</v>
      </c>
    </row>
    <row r="43" spans="1:12" x14ac:dyDescent="0.3">
      <c r="A43" t="s">
        <v>15</v>
      </c>
      <c r="B43" t="s">
        <v>18</v>
      </c>
      <c r="C43" t="s">
        <v>23</v>
      </c>
      <c r="D43" t="s">
        <v>27</v>
      </c>
      <c r="E43" t="s">
        <v>29</v>
      </c>
      <c r="F43" t="s">
        <v>34</v>
      </c>
      <c r="G43" s="2">
        <v>534.27365623799415</v>
      </c>
      <c r="H43" s="2">
        <v>76.142855085648563</v>
      </c>
      <c r="I43" s="2">
        <v>9.4263177926655062E-2</v>
      </c>
      <c r="J43" s="2">
        <v>0.22436872114919121</v>
      </c>
      <c r="K43" s="2">
        <v>4.9346105038118138</v>
      </c>
      <c r="L43" s="2" t="s">
        <v>36</v>
      </c>
    </row>
    <row r="44" spans="1:12" x14ac:dyDescent="0.3">
      <c r="A44" t="s">
        <v>15</v>
      </c>
      <c r="B44" t="s">
        <v>18</v>
      </c>
      <c r="C44" t="s">
        <v>20</v>
      </c>
      <c r="D44" t="s">
        <v>24</v>
      </c>
      <c r="E44" t="s">
        <v>28</v>
      </c>
      <c r="F44" t="s">
        <v>33</v>
      </c>
      <c r="G44" s="2">
        <v>476.8703435223519</v>
      </c>
      <c r="H44" s="2">
        <v>17.850335308775449</v>
      </c>
      <c r="I44" s="2">
        <v>0.12524936394902289</v>
      </c>
      <c r="J44" s="2">
        <v>0.2244966571108723</v>
      </c>
      <c r="K44" s="2">
        <v>1</v>
      </c>
      <c r="L44" s="2" t="s">
        <v>39</v>
      </c>
    </row>
    <row r="45" spans="1:12" x14ac:dyDescent="0.3">
      <c r="A45" t="s">
        <v>16</v>
      </c>
      <c r="B45" t="s">
        <v>19</v>
      </c>
      <c r="C45" t="s">
        <v>21</v>
      </c>
      <c r="D45" t="s">
        <v>24</v>
      </c>
      <c r="E45" t="s">
        <v>31</v>
      </c>
      <c r="F45" t="s">
        <v>35</v>
      </c>
      <c r="G45" s="2">
        <v>439.77926088214218</v>
      </c>
      <c r="H45" s="2">
        <v>53.692677170646093</v>
      </c>
      <c r="I45" s="2">
        <v>0.1432877597085061</v>
      </c>
      <c r="J45" s="2">
        <v>0.149305682462887</v>
      </c>
      <c r="K45" s="2">
        <v>4.8217599209744231</v>
      </c>
      <c r="L45" s="2" t="s">
        <v>44</v>
      </c>
    </row>
    <row r="46" spans="1:12" x14ac:dyDescent="0.3">
      <c r="A46" t="s">
        <v>16</v>
      </c>
      <c r="B46" t="s">
        <v>18</v>
      </c>
      <c r="C46" t="s">
        <v>20</v>
      </c>
      <c r="D46" t="s">
        <v>24</v>
      </c>
      <c r="E46" t="s">
        <v>30</v>
      </c>
      <c r="F46" t="s">
        <v>33</v>
      </c>
      <c r="G46" s="2">
        <v>204.29560192651451</v>
      </c>
      <c r="H46" s="2">
        <v>55.197655884968469</v>
      </c>
      <c r="I46" s="2">
        <v>3.998517964721119E-2</v>
      </c>
      <c r="J46" s="2">
        <v>0.1528961694381677</v>
      </c>
      <c r="K46" s="2">
        <v>2.391060998990294</v>
      </c>
      <c r="L46" s="2" t="s">
        <v>45</v>
      </c>
    </row>
    <row r="47" spans="1:12" x14ac:dyDescent="0.3">
      <c r="A47" t="s">
        <v>15</v>
      </c>
      <c r="B47" t="s">
        <v>18</v>
      </c>
      <c r="C47" t="s">
        <v>22</v>
      </c>
      <c r="D47" t="s">
        <v>27</v>
      </c>
      <c r="E47" t="s">
        <v>31</v>
      </c>
      <c r="F47" t="s">
        <v>33</v>
      </c>
      <c r="G47" s="2">
        <v>356.03115832105829</v>
      </c>
      <c r="H47" s="2">
        <v>65.636457435546205</v>
      </c>
      <c r="I47" s="2">
        <v>8.3274938207952592E-2</v>
      </c>
      <c r="J47" s="2">
        <v>0.22320499373576361</v>
      </c>
      <c r="K47" s="2">
        <v>6.3393450976600771</v>
      </c>
      <c r="L47" s="2" t="s">
        <v>44</v>
      </c>
    </row>
    <row r="48" spans="1:12" x14ac:dyDescent="0.3">
      <c r="A48" t="s">
        <v>13</v>
      </c>
      <c r="B48" t="s">
        <v>17</v>
      </c>
      <c r="C48" t="s">
        <v>21</v>
      </c>
      <c r="D48" t="s">
        <v>24</v>
      </c>
      <c r="E48" t="s">
        <v>30</v>
      </c>
      <c r="F48" t="s">
        <v>35</v>
      </c>
      <c r="G48" s="2">
        <v>407.87224580804252</v>
      </c>
      <c r="H48" s="2">
        <v>25.260985782438361</v>
      </c>
      <c r="I48" s="2">
        <v>7.62527344419522E-2</v>
      </c>
      <c r="J48" s="2">
        <v>5.5191565850267597E-2</v>
      </c>
      <c r="K48" s="2">
        <v>5.7331964921936969</v>
      </c>
      <c r="L48" s="2" t="s">
        <v>42</v>
      </c>
    </row>
    <row r="49" spans="1:12" x14ac:dyDescent="0.3">
      <c r="A49" t="s">
        <v>14</v>
      </c>
      <c r="B49" t="s">
        <v>19</v>
      </c>
      <c r="C49" t="s">
        <v>23</v>
      </c>
      <c r="D49" t="s">
        <v>27</v>
      </c>
      <c r="E49" t="s">
        <v>28</v>
      </c>
      <c r="F49" t="s">
        <v>33</v>
      </c>
      <c r="G49" s="2">
        <v>711.42444524378311</v>
      </c>
      <c r="H49" s="2">
        <v>23.590867738314468</v>
      </c>
      <c r="I49" s="2">
        <v>6.7333538371314408E-2</v>
      </c>
      <c r="J49" s="2">
        <v>5.9253622562344482E-2</v>
      </c>
      <c r="K49" s="2">
        <v>3.1202404273452902</v>
      </c>
      <c r="L49" s="2" t="s">
        <v>44</v>
      </c>
    </row>
    <row r="50" spans="1:12" x14ac:dyDescent="0.3">
      <c r="A50" t="s">
        <v>14</v>
      </c>
      <c r="B50" t="s">
        <v>19</v>
      </c>
      <c r="C50" t="s">
        <v>21</v>
      </c>
      <c r="D50" t="s">
        <v>24</v>
      </c>
      <c r="E50" t="s">
        <v>31</v>
      </c>
      <c r="F50" t="s">
        <v>34</v>
      </c>
      <c r="G50" s="2">
        <v>568.72365791369225</v>
      </c>
      <c r="H50" s="2">
        <v>60.438831312337953</v>
      </c>
      <c r="I50" s="2">
        <v>0.18827271201405479</v>
      </c>
      <c r="J50" s="2">
        <v>0.1281555778747564</v>
      </c>
      <c r="K50" s="2">
        <v>3.9722661653266131</v>
      </c>
      <c r="L50" s="2" t="s">
        <v>42</v>
      </c>
    </row>
    <row r="51" spans="1:12" x14ac:dyDescent="0.3">
      <c r="A51" t="s">
        <v>14</v>
      </c>
      <c r="B51" t="s">
        <v>19</v>
      </c>
      <c r="C51" t="s">
        <v>23</v>
      </c>
      <c r="D51" t="s">
        <v>25</v>
      </c>
      <c r="E51" t="s">
        <v>28</v>
      </c>
      <c r="F51" t="s">
        <v>33</v>
      </c>
      <c r="G51" s="2">
        <v>147.39196892745321</v>
      </c>
      <c r="H51" s="2">
        <v>55.939693464663719</v>
      </c>
      <c r="I51" s="2">
        <v>0.12024908554804779</v>
      </c>
      <c r="J51" s="2">
        <v>0.17865528482881529</v>
      </c>
      <c r="K51" s="2">
        <v>2.8815729562220969</v>
      </c>
      <c r="L51" s="2" t="s">
        <v>42</v>
      </c>
    </row>
    <row r="52" spans="1:12" x14ac:dyDescent="0.3">
      <c r="A52" t="s">
        <v>16</v>
      </c>
      <c r="B52" t="s">
        <v>19</v>
      </c>
      <c r="C52" t="s">
        <v>21</v>
      </c>
      <c r="D52" t="s">
        <v>26</v>
      </c>
      <c r="E52" t="s">
        <v>30</v>
      </c>
      <c r="F52" t="s">
        <v>34</v>
      </c>
      <c r="G52" s="2">
        <v>564.81679387895906</v>
      </c>
      <c r="H52" s="2">
        <v>55.009857006917528</v>
      </c>
      <c r="I52" s="2">
        <v>3.6955802283247741E-2</v>
      </c>
      <c r="J52" s="2">
        <v>0.23109075655980049</v>
      </c>
      <c r="K52" s="2">
        <v>4.8746418054536562</v>
      </c>
      <c r="L52" s="2" t="s">
        <v>36</v>
      </c>
    </row>
    <row r="53" spans="1:12" x14ac:dyDescent="0.3">
      <c r="A53" t="s">
        <v>16</v>
      </c>
      <c r="B53" t="s">
        <v>17</v>
      </c>
      <c r="C53" t="s">
        <v>21</v>
      </c>
      <c r="D53" t="s">
        <v>25</v>
      </c>
      <c r="E53" t="s">
        <v>29</v>
      </c>
      <c r="F53" t="s">
        <v>34</v>
      </c>
      <c r="G53" s="2">
        <v>422.98354391673672</v>
      </c>
      <c r="H53" s="2">
        <v>56.928964189939506</v>
      </c>
      <c r="I53" s="2">
        <v>0.14589309735273881</v>
      </c>
      <c r="J53" s="2">
        <v>0.34753562169495522</v>
      </c>
      <c r="K53" s="2">
        <v>6.9102846410024767</v>
      </c>
      <c r="L53" s="2" t="s">
        <v>39</v>
      </c>
    </row>
    <row r="54" spans="1:12" x14ac:dyDescent="0.3">
      <c r="A54" t="s">
        <v>13</v>
      </c>
      <c r="B54" t="s">
        <v>17</v>
      </c>
      <c r="C54" t="s">
        <v>21</v>
      </c>
      <c r="D54" t="s">
        <v>26</v>
      </c>
      <c r="E54" t="s">
        <v>29</v>
      </c>
      <c r="F54" t="s">
        <v>34</v>
      </c>
      <c r="G54" s="2">
        <v>364.61559993880832</v>
      </c>
      <c r="H54" s="2">
        <v>36.399505568430193</v>
      </c>
      <c r="I54" s="2">
        <v>0.20610780985063171</v>
      </c>
      <c r="J54" s="2">
        <v>0.28576596232020202</v>
      </c>
      <c r="K54" s="2">
        <v>3.028547907328913</v>
      </c>
      <c r="L54" s="2" t="s">
        <v>40</v>
      </c>
    </row>
    <row r="55" spans="1:12" x14ac:dyDescent="0.3">
      <c r="A55" t="s">
        <v>14</v>
      </c>
      <c r="B55" t="s">
        <v>18</v>
      </c>
      <c r="C55" t="s">
        <v>22</v>
      </c>
      <c r="D55" t="s">
        <v>27</v>
      </c>
      <c r="E55" t="s">
        <v>31</v>
      </c>
      <c r="F55" t="s">
        <v>32</v>
      </c>
      <c r="G55" s="2">
        <v>622.33525776817362</v>
      </c>
      <c r="H55" s="2">
        <v>54.645073943220069</v>
      </c>
      <c r="I55" s="2">
        <v>0.15162326302755741</v>
      </c>
      <c r="J55" s="2">
        <v>0.18400614700365731</v>
      </c>
      <c r="K55" s="2">
        <v>6.0080930310356884</v>
      </c>
      <c r="L55" s="2" t="s">
        <v>44</v>
      </c>
    </row>
    <row r="56" spans="1:12" x14ac:dyDescent="0.3">
      <c r="A56" t="s">
        <v>14</v>
      </c>
      <c r="B56" t="s">
        <v>18</v>
      </c>
      <c r="C56" t="s">
        <v>22</v>
      </c>
      <c r="D56" t="s">
        <v>25</v>
      </c>
      <c r="E56" t="s">
        <v>28</v>
      </c>
      <c r="F56" t="s">
        <v>33</v>
      </c>
      <c r="G56" s="2">
        <v>706.19990449919021</v>
      </c>
      <c r="H56" s="2">
        <v>55.861449465973621</v>
      </c>
      <c r="I56" s="2">
        <v>2.403150170229933E-2</v>
      </c>
      <c r="J56" s="2">
        <v>0.19809837920973111</v>
      </c>
      <c r="K56" s="2">
        <v>3.939484763255118</v>
      </c>
      <c r="L56" s="2" t="s">
        <v>45</v>
      </c>
    </row>
    <row r="57" spans="1:12" x14ac:dyDescent="0.3">
      <c r="A57" t="s">
        <v>15</v>
      </c>
      <c r="B57" t="s">
        <v>18</v>
      </c>
      <c r="C57" t="s">
        <v>20</v>
      </c>
      <c r="D57" t="s">
        <v>24</v>
      </c>
      <c r="E57" t="s">
        <v>28</v>
      </c>
      <c r="F57" t="s">
        <v>35</v>
      </c>
      <c r="G57" s="2">
        <v>686.25602382323973</v>
      </c>
      <c r="H57" s="2">
        <v>35.712971639472642</v>
      </c>
      <c r="I57" s="2">
        <v>7.5788296356687435E-2</v>
      </c>
      <c r="J57" s="2">
        <v>9.9747063536219122E-2</v>
      </c>
      <c r="K57" s="2">
        <v>3.4142543354753121</v>
      </c>
      <c r="L57" s="2" t="s">
        <v>42</v>
      </c>
    </row>
    <row r="58" spans="1:12" x14ac:dyDescent="0.3">
      <c r="A58" t="s">
        <v>16</v>
      </c>
      <c r="B58" t="s">
        <v>18</v>
      </c>
      <c r="C58" t="s">
        <v>20</v>
      </c>
      <c r="D58" t="s">
        <v>26</v>
      </c>
      <c r="E58" t="s">
        <v>31</v>
      </c>
      <c r="F58" t="s">
        <v>35</v>
      </c>
      <c r="G58" s="2">
        <v>332.15649535547232</v>
      </c>
      <c r="H58" s="2">
        <v>87.315490222895136</v>
      </c>
      <c r="I58" s="2">
        <v>0.16334555745933119</v>
      </c>
      <c r="J58" s="2">
        <v>0.198148686400761</v>
      </c>
      <c r="K58" s="2">
        <v>4.7859392800908847</v>
      </c>
      <c r="L58" s="2" t="s">
        <v>39</v>
      </c>
    </row>
    <row r="59" spans="1:12" x14ac:dyDescent="0.3">
      <c r="A59" t="s">
        <v>14</v>
      </c>
      <c r="B59" t="s">
        <v>17</v>
      </c>
      <c r="C59" t="s">
        <v>23</v>
      </c>
      <c r="D59" t="s">
        <v>26</v>
      </c>
      <c r="E59" t="s">
        <v>29</v>
      </c>
      <c r="F59" t="s">
        <v>33</v>
      </c>
      <c r="G59" s="2">
        <v>438.15752482975711</v>
      </c>
      <c r="H59" s="2">
        <v>59.476658418235751</v>
      </c>
      <c r="I59" s="2">
        <v>6.4616526719060957E-2</v>
      </c>
      <c r="J59" s="2">
        <v>0.1711341361079862</v>
      </c>
      <c r="K59" s="2">
        <v>2.9295153551612518</v>
      </c>
      <c r="L59" s="2" t="s">
        <v>37</v>
      </c>
    </row>
    <row r="60" spans="1:12" x14ac:dyDescent="0.3">
      <c r="A60" t="s">
        <v>13</v>
      </c>
      <c r="B60" t="s">
        <v>19</v>
      </c>
      <c r="C60" t="s">
        <v>22</v>
      </c>
      <c r="D60" t="s">
        <v>25</v>
      </c>
      <c r="E60" t="s">
        <v>30</v>
      </c>
      <c r="F60" t="s">
        <v>32</v>
      </c>
      <c r="G60" s="2">
        <v>566.25268628071285</v>
      </c>
      <c r="H60" s="2">
        <v>26.173930055947029</v>
      </c>
      <c r="I60" s="2">
        <v>0.1221909714073114</v>
      </c>
      <c r="J60" s="2">
        <v>0.23227185603380901</v>
      </c>
      <c r="K60" s="2">
        <v>3.8927013893056359</v>
      </c>
      <c r="L60" s="2" t="s">
        <v>38</v>
      </c>
    </row>
    <row r="61" spans="1:12" x14ac:dyDescent="0.3">
      <c r="A61" t="s">
        <v>13</v>
      </c>
      <c r="B61" t="s">
        <v>17</v>
      </c>
      <c r="C61" t="s">
        <v>23</v>
      </c>
      <c r="D61" t="s">
        <v>27</v>
      </c>
      <c r="E61" t="s">
        <v>31</v>
      </c>
      <c r="F61" t="s">
        <v>32</v>
      </c>
      <c r="G61" s="2">
        <v>695.10902542447184</v>
      </c>
      <c r="H61" s="2">
        <v>63.131072172676603</v>
      </c>
      <c r="I61" s="2">
        <v>0.13873170267146681</v>
      </c>
      <c r="J61" s="2">
        <v>0.1172769056447677</v>
      </c>
      <c r="K61" s="2">
        <v>2.6042442148223031</v>
      </c>
      <c r="L61" s="2" t="s">
        <v>36</v>
      </c>
    </row>
    <row r="62" spans="1:12" x14ac:dyDescent="0.3">
      <c r="A62" t="s">
        <v>14</v>
      </c>
      <c r="B62" t="s">
        <v>18</v>
      </c>
      <c r="C62" t="s">
        <v>20</v>
      </c>
      <c r="D62" t="s">
        <v>25</v>
      </c>
      <c r="E62" t="s">
        <v>30</v>
      </c>
      <c r="F62" t="s">
        <v>34</v>
      </c>
      <c r="G62" s="2">
        <v>404.16515243094199</v>
      </c>
      <c r="H62" s="2">
        <v>30.506366595453571</v>
      </c>
      <c r="I62" s="2">
        <v>5.3653476421095858E-2</v>
      </c>
      <c r="J62" s="2">
        <v>0.25193465142411731</v>
      </c>
      <c r="K62" s="2">
        <v>8.929450265832779</v>
      </c>
      <c r="L62" s="2" t="s">
        <v>40</v>
      </c>
    </row>
    <row r="63" spans="1:12" x14ac:dyDescent="0.3">
      <c r="A63" t="s">
        <v>16</v>
      </c>
      <c r="B63" t="s">
        <v>17</v>
      </c>
      <c r="C63" t="s">
        <v>23</v>
      </c>
      <c r="D63" t="s">
        <v>27</v>
      </c>
      <c r="E63" t="s">
        <v>29</v>
      </c>
      <c r="F63" t="s">
        <v>33</v>
      </c>
      <c r="G63" s="2">
        <v>462.86820466723663</v>
      </c>
      <c r="H63" s="2">
        <v>65.741692074849041</v>
      </c>
      <c r="I63" s="2">
        <v>9.7023732196910004E-2</v>
      </c>
      <c r="J63" s="2">
        <v>0.35327389130025783</v>
      </c>
      <c r="K63" s="2">
        <v>5.0705271039434576</v>
      </c>
      <c r="L63" s="2" t="s">
        <v>43</v>
      </c>
    </row>
    <row r="64" spans="1:12" x14ac:dyDescent="0.3">
      <c r="A64" t="s">
        <v>13</v>
      </c>
      <c r="B64" t="s">
        <v>19</v>
      </c>
      <c r="C64" t="s">
        <v>20</v>
      </c>
      <c r="D64" t="s">
        <v>27</v>
      </c>
      <c r="E64" t="s">
        <v>28</v>
      </c>
      <c r="F64" t="s">
        <v>33</v>
      </c>
      <c r="G64" s="2">
        <v>278.73300519879427</v>
      </c>
      <c r="H64" s="2">
        <v>73.171911580148077</v>
      </c>
      <c r="I64" s="2">
        <v>0</v>
      </c>
      <c r="J64" s="2">
        <v>0.18912398515431431</v>
      </c>
      <c r="K64" s="2">
        <v>3.600548984014829</v>
      </c>
      <c r="L64" s="2" t="s">
        <v>36</v>
      </c>
    </row>
    <row r="65" spans="1:12" x14ac:dyDescent="0.3">
      <c r="A65" t="s">
        <v>15</v>
      </c>
      <c r="B65" t="s">
        <v>19</v>
      </c>
      <c r="C65" t="s">
        <v>22</v>
      </c>
      <c r="D65" t="s">
        <v>26</v>
      </c>
      <c r="E65" t="s">
        <v>29</v>
      </c>
      <c r="F65" t="s">
        <v>35</v>
      </c>
      <c r="G65" s="2">
        <v>260.75867518386588</v>
      </c>
      <c r="H65" s="2">
        <v>33.586353632965789</v>
      </c>
      <c r="I65" s="2">
        <v>4.878061793328551E-2</v>
      </c>
      <c r="J65" s="2">
        <v>0.24017117220989409</v>
      </c>
      <c r="K65" s="2">
        <v>5.4279598214684439</v>
      </c>
      <c r="L65" s="2" t="s">
        <v>37</v>
      </c>
    </row>
    <row r="66" spans="1:12" x14ac:dyDescent="0.3">
      <c r="A66" t="s">
        <v>13</v>
      </c>
      <c r="B66" t="s">
        <v>17</v>
      </c>
      <c r="C66" t="s">
        <v>21</v>
      </c>
      <c r="D66" t="s">
        <v>25</v>
      </c>
      <c r="E66" t="s">
        <v>31</v>
      </c>
      <c r="F66" t="s">
        <v>33</v>
      </c>
      <c r="G66" s="2">
        <v>662.50516447883956</v>
      </c>
      <c r="H66" s="2">
        <v>69.267522584886436</v>
      </c>
      <c r="I66" s="2">
        <v>8.7371592430341982E-2</v>
      </c>
      <c r="J66" s="2">
        <v>0.26901439917111131</v>
      </c>
      <c r="K66" s="2">
        <v>4.7753439006183402</v>
      </c>
      <c r="L66" s="2" t="s">
        <v>38</v>
      </c>
    </row>
    <row r="67" spans="1:12" x14ac:dyDescent="0.3">
      <c r="A67" t="s">
        <v>12</v>
      </c>
      <c r="B67" t="s">
        <v>17</v>
      </c>
      <c r="C67" t="s">
        <v>22</v>
      </c>
      <c r="D67" t="s">
        <v>25</v>
      </c>
      <c r="E67" t="s">
        <v>28</v>
      </c>
      <c r="F67" t="s">
        <v>32</v>
      </c>
      <c r="G67" s="2">
        <v>771.24800571416461</v>
      </c>
      <c r="H67" s="2">
        <v>58.255618538729962</v>
      </c>
      <c r="I67" s="2">
        <v>3.7610840901757529E-2</v>
      </c>
      <c r="J67" s="2">
        <v>0.1598779528114164</v>
      </c>
      <c r="K67" s="2">
        <v>4.5580608009335544</v>
      </c>
      <c r="L67" s="2" t="s">
        <v>37</v>
      </c>
    </row>
    <row r="68" spans="1:12" x14ac:dyDescent="0.3">
      <c r="A68" t="s">
        <v>12</v>
      </c>
      <c r="B68" t="s">
        <v>17</v>
      </c>
      <c r="C68" t="s">
        <v>23</v>
      </c>
      <c r="D68" t="s">
        <v>27</v>
      </c>
      <c r="E68" t="s">
        <v>31</v>
      </c>
      <c r="F68" t="s">
        <v>33</v>
      </c>
      <c r="G68" s="2">
        <v>485.59797568393321</v>
      </c>
      <c r="H68" s="2">
        <v>66.441203199889799</v>
      </c>
      <c r="I68" s="2">
        <v>0.18162056519658179</v>
      </c>
      <c r="J68" s="2">
        <v>0.22240924818104171</v>
      </c>
      <c r="K68" s="2">
        <v>6.22833340008685</v>
      </c>
      <c r="L68" s="2" t="s">
        <v>44</v>
      </c>
    </row>
    <row r="69" spans="1:12" x14ac:dyDescent="0.3">
      <c r="A69" t="s">
        <v>16</v>
      </c>
      <c r="B69" t="s">
        <v>18</v>
      </c>
      <c r="C69" t="s">
        <v>23</v>
      </c>
      <c r="D69" t="s">
        <v>25</v>
      </c>
      <c r="E69" t="s">
        <v>31</v>
      </c>
      <c r="F69" t="s">
        <v>35</v>
      </c>
      <c r="G69" s="2">
        <v>700.7065795784049</v>
      </c>
      <c r="H69" s="2">
        <v>87.93585965307895</v>
      </c>
      <c r="I69" s="2">
        <v>2.849293110196836E-2</v>
      </c>
      <c r="J69" s="2">
        <v>0.2012592400781795</v>
      </c>
      <c r="K69" s="2">
        <v>6.5150154200946098</v>
      </c>
      <c r="L69" s="2" t="s">
        <v>42</v>
      </c>
    </row>
    <row r="70" spans="1:12" x14ac:dyDescent="0.3">
      <c r="A70" t="s">
        <v>14</v>
      </c>
      <c r="B70" t="s">
        <v>17</v>
      </c>
      <c r="C70" t="s">
        <v>22</v>
      </c>
      <c r="D70" t="s">
        <v>24</v>
      </c>
      <c r="E70" t="s">
        <v>29</v>
      </c>
      <c r="F70" t="s">
        <v>34</v>
      </c>
      <c r="G70" s="2">
        <v>572.32720500952678</v>
      </c>
      <c r="H70" s="2">
        <v>45.092237679942592</v>
      </c>
      <c r="I70" s="2">
        <v>7.7997775665150815E-2</v>
      </c>
      <c r="J70" s="2">
        <v>0.20976760985488321</v>
      </c>
      <c r="K70" s="2">
        <v>3.9389977047789451</v>
      </c>
      <c r="L70" s="2" t="s">
        <v>40</v>
      </c>
    </row>
    <row r="71" spans="1:12" x14ac:dyDescent="0.3">
      <c r="A71" t="s">
        <v>16</v>
      </c>
      <c r="B71" t="s">
        <v>17</v>
      </c>
      <c r="C71" t="s">
        <v>22</v>
      </c>
      <c r="D71" t="s">
        <v>24</v>
      </c>
      <c r="E71" t="s">
        <v>31</v>
      </c>
      <c r="F71" t="s">
        <v>35</v>
      </c>
      <c r="G71" s="2">
        <v>370.97604907897522</v>
      </c>
      <c r="H71" s="2">
        <v>34.925276712850213</v>
      </c>
      <c r="I71" s="2">
        <v>0.10653702886430461</v>
      </c>
      <c r="J71" s="2">
        <v>0.1226990216144534</v>
      </c>
      <c r="K71" s="2">
        <v>3.8483635187106402</v>
      </c>
      <c r="L71" s="2" t="s">
        <v>41</v>
      </c>
    </row>
    <row r="72" spans="1:12" x14ac:dyDescent="0.3">
      <c r="A72" t="s">
        <v>16</v>
      </c>
      <c r="B72" t="s">
        <v>17</v>
      </c>
      <c r="C72" t="s">
        <v>20</v>
      </c>
      <c r="D72" t="s">
        <v>25</v>
      </c>
      <c r="E72" t="s">
        <v>29</v>
      </c>
      <c r="F72" t="s">
        <v>35</v>
      </c>
      <c r="G72" s="2">
        <v>572.27912110168279</v>
      </c>
      <c r="H72" s="2">
        <v>32.209711407489543</v>
      </c>
      <c r="I72" s="2">
        <v>0.17206366445330579</v>
      </c>
      <c r="J72" s="2">
        <v>0.2024510174258943</v>
      </c>
      <c r="K72" s="2">
        <v>4.4498966056967122</v>
      </c>
      <c r="L72" s="2" t="s">
        <v>42</v>
      </c>
    </row>
    <row r="73" spans="1:12" x14ac:dyDescent="0.3">
      <c r="A73" t="s">
        <v>16</v>
      </c>
      <c r="B73" t="s">
        <v>19</v>
      </c>
      <c r="C73" t="s">
        <v>23</v>
      </c>
      <c r="D73" t="s">
        <v>25</v>
      </c>
      <c r="E73" t="s">
        <v>28</v>
      </c>
      <c r="F73" t="s">
        <v>34</v>
      </c>
      <c r="G73" s="2">
        <v>807.60731329319378</v>
      </c>
      <c r="H73" s="2">
        <v>33.683794300691233</v>
      </c>
      <c r="I73" s="2">
        <v>2.8206892441028031E-2</v>
      </c>
      <c r="J73" s="2">
        <v>0.24979982912454499</v>
      </c>
      <c r="K73" s="2">
        <v>1</v>
      </c>
      <c r="L73" s="2" t="s">
        <v>41</v>
      </c>
    </row>
    <row r="74" spans="1:12" x14ac:dyDescent="0.3">
      <c r="A74" t="s">
        <v>16</v>
      </c>
      <c r="B74" t="s">
        <v>19</v>
      </c>
      <c r="C74" t="s">
        <v>23</v>
      </c>
      <c r="D74" t="s">
        <v>27</v>
      </c>
      <c r="E74" t="s">
        <v>29</v>
      </c>
      <c r="F74" t="s">
        <v>35</v>
      </c>
      <c r="G74" s="2">
        <v>492.83479217800971</v>
      </c>
      <c r="H74" s="2">
        <v>48.457965811717919</v>
      </c>
      <c r="I74" s="2">
        <v>0.158158187607748</v>
      </c>
      <c r="J74" s="2">
        <v>0.34511436077950419</v>
      </c>
      <c r="K74" s="2">
        <v>1.969617875602895</v>
      </c>
      <c r="L74" s="2" t="s">
        <v>38</v>
      </c>
    </row>
    <row r="75" spans="1:12" x14ac:dyDescent="0.3">
      <c r="A75" t="s">
        <v>15</v>
      </c>
      <c r="B75" t="s">
        <v>18</v>
      </c>
      <c r="C75" t="s">
        <v>22</v>
      </c>
      <c r="D75" t="s">
        <v>24</v>
      </c>
      <c r="E75" t="s">
        <v>28</v>
      </c>
      <c r="F75" t="s">
        <v>35</v>
      </c>
      <c r="G75" s="2">
        <v>812.92873116280123</v>
      </c>
      <c r="H75" s="2">
        <v>56.823039496332868</v>
      </c>
      <c r="I75" s="2">
        <v>0.10051165305097939</v>
      </c>
      <c r="J75" s="2">
        <v>0.29592708260852069</v>
      </c>
      <c r="K75" s="2">
        <v>7.7337485348890489</v>
      </c>
      <c r="L75" s="2" t="s">
        <v>39</v>
      </c>
    </row>
    <row r="76" spans="1:12" x14ac:dyDescent="0.3">
      <c r="A76" t="s">
        <v>15</v>
      </c>
      <c r="B76" t="s">
        <v>18</v>
      </c>
      <c r="C76" t="s">
        <v>21</v>
      </c>
      <c r="D76" t="s">
        <v>24</v>
      </c>
      <c r="E76" t="s">
        <v>29</v>
      </c>
      <c r="F76" t="s">
        <v>33</v>
      </c>
      <c r="G76" s="2">
        <v>0</v>
      </c>
      <c r="H76" s="2">
        <v>55.533815986600381</v>
      </c>
      <c r="I76" s="2">
        <v>5.0924567447602459E-2</v>
      </c>
      <c r="J76" s="2">
        <v>0.41531824575115572</v>
      </c>
      <c r="K76" s="2">
        <v>8.2899354270025682</v>
      </c>
      <c r="L76" s="2" t="s">
        <v>43</v>
      </c>
    </row>
    <row r="77" spans="1:12" x14ac:dyDescent="0.3">
      <c r="A77" t="s">
        <v>13</v>
      </c>
      <c r="B77" t="s">
        <v>19</v>
      </c>
      <c r="C77" t="s">
        <v>23</v>
      </c>
      <c r="D77" t="s">
        <v>26</v>
      </c>
      <c r="E77" t="s">
        <v>30</v>
      </c>
      <c r="F77" t="s">
        <v>33</v>
      </c>
      <c r="G77" s="2">
        <v>664.38050087504473</v>
      </c>
      <c r="H77" s="2">
        <v>66.543664980720479</v>
      </c>
      <c r="I77" s="2">
        <v>0.1231051737131635</v>
      </c>
      <c r="J77" s="2">
        <v>0.1232652437111951</v>
      </c>
      <c r="K77" s="2">
        <v>4.5019279208872431</v>
      </c>
      <c r="L77" s="2" t="s">
        <v>45</v>
      </c>
    </row>
    <row r="78" spans="1:12" x14ac:dyDescent="0.3">
      <c r="A78" t="s">
        <v>12</v>
      </c>
      <c r="B78" t="s">
        <v>19</v>
      </c>
      <c r="C78" t="s">
        <v>21</v>
      </c>
      <c r="D78" t="s">
        <v>27</v>
      </c>
      <c r="E78" t="s">
        <v>30</v>
      </c>
      <c r="F78" t="s">
        <v>34</v>
      </c>
      <c r="G78" s="2">
        <v>517.40941364763421</v>
      </c>
      <c r="H78" s="2">
        <v>50.260037837558137</v>
      </c>
      <c r="I78" s="2">
        <v>0.1099529847786735</v>
      </c>
      <c r="J78" s="2">
        <v>0.28723206367206783</v>
      </c>
      <c r="K78" s="2">
        <v>6.1531139261115326</v>
      </c>
      <c r="L78" s="2" t="s">
        <v>42</v>
      </c>
    </row>
    <row r="79" spans="1:12" x14ac:dyDescent="0.3">
      <c r="A79" t="s">
        <v>16</v>
      </c>
      <c r="B79" t="s">
        <v>19</v>
      </c>
      <c r="C79" t="s">
        <v>22</v>
      </c>
      <c r="D79" t="s">
        <v>26</v>
      </c>
      <c r="E79" t="s">
        <v>31</v>
      </c>
      <c r="F79" t="s">
        <v>33</v>
      </c>
      <c r="G79" s="2">
        <v>440.19852990682648</v>
      </c>
      <c r="H79" s="2">
        <v>79.070681543146335</v>
      </c>
      <c r="I79" s="2">
        <v>6.9989156142060277E-2</v>
      </c>
      <c r="J79" s="2">
        <v>0.21833420057383521</v>
      </c>
      <c r="K79" s="2">
        <v>5.622500309087072</v>
      </c>
      <c r="L79" s="2" t="s">
        <v>40</v>
      </c>
    </row>
    <row r="80" spans="1:12" x14ac:dyDescent="0.3">
      <c r="A80" t="s">
        <v>13</v>
      </c>
      <c r="B80" t="s">
        <v>17</v>
      </c>
      <c r="C80" t="s">
        <v>22</v>
      </c>
      <c r="D80" t="s">
        <v>24</v>
      </c>
      <c r="E80" t="s">
        <v>29</v>
      </c>
      <c r="F80" t="s">
        <v>33</v>
      </c>
      <c r="G80" s="2">
        <v>518.35215530710047</v>
      </c>
      <c r="H80" s="2">
        <v>44.706863335240882</v>
      </c>
      <c r="I80" s="2">
        <v>0.10349010424950091</v>
      </c>
      <c r="J80" s="2">
        <v>0.41898029332176723</v>
      </c>
      <c r="K80" s="2">
        <v>11.157761616910481</v>
      </c>
      <c r="L80" s="2" t="s">
        <v>37</v>
      </c>
    </row>
    <row r="81" spans="1:12" x14ac:dyDescent="0.3">
      <c r="A81" t="s">
        <v>12</v>
      </c>
      <c r="B81" t="s">
        <v>17</v>
      </c>
      <c r="C81" t="s">
        <v>20</v>
      </c>
      <c r="D81" t="s">
        <v>27</v>
      </c>
      <c r="E81" t="s">
        <v>29</v>
      </c>
      <c r="F81" t="s">
        <v>35</v>
      </c>
      <c r="G81" s="2">
        <v>102.4862170798214</v>
      </c>
      <c r="H81" s="2">
        <v>104.4033833317924</v>
      </c>
      <c r="I81" s="2">
        <v>8.0734320156911996E-2</v>
      </c>
      <c r="J81" s="2">
        <v>0.1191701714644849</v>
      </c>
      <c r="K81" s="2">
        <v>7.2391498228691544</v>
      </c>
      <c r="L81" s="2" t="s">
        <v>40</v>
      </c>
    </row>
    <row r="82" spans="1:12" x14ac:dyDescent="0.3">
      <c r="A82" t="s">
        <v>14</v>
      </c>
      <c r="B82" t="s">
        <v>19</v>
      </c>
      <c r="C82" t="s">
        <v>23</v>
      </c>
      <c r="D82" t="s">
        <v>25</v>
      </c>
      <c r="E82" t="s">
        <v>28</v>
      </c>
      <c r="F82" t="s">
        <v>32</v>
      </c>
      <c r="G82" s="2">
        <v>456.06562243249761</v>
      </c>
      <c r="H82" s="2">
        <v>62.513346955300122</v>
      </c>
      <c r="I82" s="2">
        <v>0.1056758672625624</v>
      </c>
      <c r="J82" s="2">
        <v>0.11602781578192239</v>
      </c>
      <c r="K82" s="2">
        <v>4.7441648170384667</v>
      </c>
      <c r="L82" s="2" t="s">
        <v>38</v>
      </c>
    </row>
    <row r="83" spans="1:12" x14ac:dyDescent="0.3">
      <c r="A83" t="s">
        <v>15</v>
      </c>
      <c r="B83" t="s">
        <v>17</v>
      </c>
      <c r="C83" t="s">
        <v>21</v>
      </c>
      <c r="D83" t="s">
        <v>27</v>
      </c>
      <c r="E83" t="s">
        <v>31</v>
      </c>
      <c r="F83" t="s">
        <v>33</v>
      </c>
      <c r="G83" s="2">
        <v>571.42251430234933</v>
      </c>
      <c r="H83" s="2">
        <v>32.856848871674337</v>
      </c>
      <c r="I83" s="2">
        <v>0.13310653372605241</v>
      </c>
      <c r="J83" s="2">
        <v>0.1400607354555978</v>
      </c>
      <c r="K83" s="2">
        <v>3.088919118799148</v>
      </c>
      <c r="L83" s="2" t="s">
        <v>41</v>
      </c>
    </row>
    <row r="84" spans="1:12" x14ac:dyDescent="0.3">
      <c r="A84" t="s">
        <v>12</v>
      </c>
      <c r="B84" t="s">
        <v>17</v>
      </c>
      <c r="C84" t="s">
        <v>20</v>
      </c>
      <c r="D84" t="s">
        <v>25</v>
      </c>
      <c r="E84" t="s">
        <v>29</v>
      </c>
      <c r="F84" t="s">
        <v>32</v>
      </c>
      <c r="G84" s="2">
        <v>795.57880894830328</v>
      </c>
      <c r="H84" s="2">
        <v>28.582150038777751</v>
      </c>
      <c r="I84" s="2">
        <v>0.1793008408072676</v>
      </c>
      <c r="J84" s="2">
        <v>0</v>
      </c>
      <c r="K84" s="2">
        <v>1.787107359484855</v>
      </c>
      <c r="L84" s="2" t="s">
        <v>37</v>
      </c>
    </row>
    <row r="85" spans="1:12" x14ac:dyDescent="0.3">
      <c r="A85" t="s">
        <v>14</v>
      </c>
      <c r="B85" t="s">
        <v>18</v>
      </c>
      <c r="C85" t="s">
        <v>23</v>
      </c>
      <c r="D85" t="s">
        <v>25</v>
      </c>
      <c r="E85" t="s">
        <v>31</v>
      </c>
      <c r="F85" t="s">
        <v>33</v>
      </c>
      <c r="G85" s="2">
        <v>396.34595634527051</v>
      </c>
      <c r="H85" s="2">
        <v>59.649448304863697</v>
      </c>
      <c r="I85" s="2">
        <v>3.8109225058657548E-2</v>
      </c>
      <c r="J85" s="2">
        <v>0.14742449783192391</v>
      </c>
      <c r="K85" s="2">
        <v>5.4069272717344461</v>
      </c>
      <c r="L85" s="2" t="s">
        <v>45</v>
      </c>
    </row>
    <row r="86" spans="1:12" x14ac:dyDescent="0.3">
      <c r="A86" t="s">
        <v>12</v>
      </c>
      <c r="B86" t="s">
        <v>19</v>
      </c>
      <c r="C86" t="s">
        <v>20</v>
      </c>
      <c r="D86" t="s">
        <v>27</v>
      </c>
      <c r="E86" t="s">
        <v>30</v>
      </c>
      <c r="F86" t="s">
        <v>33</v>
      </c>
      <c r="G86" s="2">
        <v>338.30127942136238</v>
      </c>
      <c r="H86" s="2">
        <v>45.530744293482982</v>
      </c>
      <c r="I86" s="2">
        <v>0.20665166873281329</v>
      </c>
      <c r="J86" s="2">
        <v>0.1240867338446302</v>
      </c>
      <c r="K86" s="2">
        <v>3.4872985094313931</v>
      </c>
      <c r="L86" s="2" t="s">
        <v>45</v>
      </c>
    </row>
    <row r="87" spans="1:12" x14ac:dyDescent="0.3">
      <c r="A87" t="s">
        <v>15</v>
      </c>
      <c r="B87" t="s">
        <v>19</v>
      </c>
      <c r="C87" t="s">
        <v>22</v>
      </c>
      <c r="D87" t="s">
        <v>25</v>
      </c>
      <c r="E87" t="s">
        <v>29</v>
      </c>
      <c r="F87" t="s">
        <v>34</v>
      </c>
      <c r="G87" s="2">
        <v>399.64859128309268</v>
      </c>
      <c r="H87" s="2">
        <v>64.280009881841835</v>
      </c>
      <c r="I87" s="2">
        <v>2.395610023874908E-3</v>
      </c>
      <c r="J87" s="2">
        <v>0.21503937864762079</v>
      </c>
      <c r="K87" s="2">
        <v>2.1554925808046521</v>
      </c>
      <c r="L87" s="2" t="s">
        <v>42</v>
      </c>
    </row>
    <row r="88" spans="1:12" x14ac:dyDescent="0.3">
      <c r="A88" t="s">
        <v>15</v>
      </c>
      <c r="B88" t="s">
        <v>17</v>
      </c>
      <c r="C88" t="s">
        <v>23</v>
      </c>
      <c r="D88" t="s">
        <v>26</v>
      </c>
      <c r="E88" t="s">
        <v>29</v>
      </c>
      <c r="F88" t="s">
        <v>34</v>
      </c>
      <c r="G88" s="2">
        <v>683.08042354041481</v>
      </c>
      <c r="H88" s="2">
        <v>59.464752491470897</v>
      </c>
      <c r="I88" s="2">
        <v>9.2410745248220835E-2</v>
      </c>
      <c r="J88" s="2">
        <v>0.23417559757771589</v>
      </c>
      <c r="K88" s="2">
        <v>3.7068542315149471</v>
      </c>
      <c r="L88" s="2" t="s">
        <v>38</v>
      </c>
    </row>
    <row r="89" spans="1:12" x14ac:dyDescent="0.3">
      <c r="A89" t="s">
        <v>13</v>
      </c>
      <c r="B89" t="s">
        <v>19</v>
      </c>
      <c r="C89" t="s">
        <v>20</v>
      </c>
      <c r="D89" t="s">
        <v>24</v>
      </c>
      <c r="E89" t="s">
        <v>31</v>
      </c>
      <c r="F89" t="s">
        <v>34</v>
      </c>
      <c r="G89" s="2">
        <v>565.75022193193695</v>
      </c>
      <c r="H89" s="2">
        <v>48.543421746862542</v>
      </c>
      <c r="I89" s="2">
        <v>0.1294158603242288</v>
      </c>
      <c r="J89" s="2">
        <v>0.38761708392158872</v>
      </c>
      <c r="K89" s="2">
        <v>2.8369039927712101</v>
      </c>
      <c r="L89" s="2" t="s">
        <v>39</v>
      </c>
    </row>
    <row r="90" spans="1:12" x14ac:dyDescent="0.3">
      <c r="A90" t="s">
        <v>16</v>
      </c>
      <c r="B90" t="s">
        <v>18</v>
      </c>
      <c r="C90" t="s">
        <v>20</v>
      </c>
      <c r="D90" t="s">
        <v>25</v>
      </c>
      <c r="E90" t="s">
        <v>29</v>
      </c>
      <c r="F90" t="s">
        <v>32</v>
      </c>
      <c r="G90" s="2">
        <v>394.04795924659231</v>
      </c>
      <c r="H90" s="2">
        <v>33.0641256386319</v>
      </c>
      <c r="I90" s="2">
        <v>0.11404959338675159</v>
      </c>
      <c r="J90" s="2">
        <v>0.29504238381860498</v>
      </c>
      <c r="K90" s="2">
        <v>8.3742832701451295</v>
      </c>
      <c r="L90" s="2" t="s">
        <v>38</v>
      </c>
    </row>
    <row r="91" spans="1:12" x14ac:dyDescent="0.3">
      <c r="A91" t="s">
        <v>12</v>
      </c>
      <c r="B91" t="s">
        <v>18</v>
      </c>
      <c r="C91" t="s">
        <v>21</v>
      </c>
      <c r="D91" t="s">
        <v>26</v>
      </c>
      <c r="E91" t="s">
        <v>31</v>
      </c>
      <c r="F91" t="s">
        <v>35</v>
      </c>
      <c r="G91" s="2">
        <v>602.65348662267127</v>
      </c>
      <c r="H91" s="2">
        <v>19.703055506282709</v>
      </c>
      <c r="I91" s="2">
        <v>6.8865024008970321E-2</v>
      </c>
      <c r="J91" s="2">
        <v>0.14230963443375971</v>
      </c>
      <c r="K91" s="2">
        <v>6.763279513898901</v>
      </c>
      <c r="L91" s="2" t="s">
        <v>41</v>
      </c>
    </row>
    <row r="92" spans="1:12" x14ac:dyDescent="0.3">
      <c r="A92" t="s">
        <v>12</v>
      </c>
      <c r="B92" t="s">
        <v>18</v>
      </c>
      <c r="C92" t="s">
        <v>20</v>
      </c>
      <c r="D92" t="s">
        <v>25</v>
      </c>
      <c r="E92" t="s">
        <v>29</v>
      </c>
      <c r="F92" t="s">
        <v>33</v>
      </c>
      <c r="G92" s="2">
        <v>519.41550986960806</v>
      </c>
      <c r="H92" s="2">
        <v>41.069700958659581</v>
      </c>
      <c r="I92" s="2">
        <v>8.9593887482136245E-2</v>
      </c>
      <c r="J92" s="2">
        <v>0.11015853286516419</v>
      </c>
      <c r="K92" s="2">
        <v>4.9840547173667664</v>
      </c>
      <c r="L92" s="2" t="s">
        <v>40</v>
      </c>
    </row>
    <row r="93" spans="1:12" x14ac:dyDescent="0.3">
      <c r="A93" t="s">
        <v>14</v>
      </c>
      <c r="B93" t="s">
        <v>19</v>
      </c>
      <c r="C93" t="s">
        <v>23</v>
      </c>
      <c r="D93" t="s">
        <v>24</v>
      </c>
      <c r="E93" t="s">
        <v>28</v>
      </c>
      <c r="F93" t="s">
        <v>33</v>
      </c>
      <c r="G93" s="2">
        <v>693.72899810657782</v>
      </c>
      <c r="H93" s="2">
        <v>67.127975886469443</v>
      </c>
      <c r="I93" s="2">
        <v>7.5349953267058359E-2</v>
      </c>
      <c r="J93" s="2">
        <v>0.24919191715065059</v>
      </c>
      <c r="K93" s="2">
        <v>7.9598882777800517</v>
      </c>
      <c r="L93" s="2" t="s">
        <v>45</v>
      </c>
    </row>
    <row r="94" spans="1:12" x14ac:dyDescent="0.3">
      <c r="A94" t="s">
        <v>15</v>
      </c>
      <c r="B94" t="s">
        <v>19</v>
      </c>
      <c r="C94" t="s">
        <v>23</v>
      </c>
      <c r="D94" t="s">
        <v>26</v>
      </c>
      <c r="E94" t="s">
        <v>31</v>
      </c>
      <c r="F94" t="s">
        <v>33</v>
      </c>
      <c r="G94" s="2">
        <v>359.58938122452952</v>
      </c>
      <c r="H94" s="2">
        <v>54.281874882604079</v>
      </c>
      <c r="I94" s="2">
        <v>7.0531762152789432E-2</v>
      </c>
      <c r="J94" s="2">
        <v>6.7976679297935799E-2</v>
      </c>
      <c r="K94" s="2">
        <v>5.1547366152952367</v>
      </c>
      <c r="L94" s="2" t="s">
        <v>40</v>
      </c>
    </row>
    <row r="95" spans="1:12" x14ac:dyDescent="0.3">
      <c r="A95" t="s">
        <v>12</v>
      </c>
      <c r="B95" t="s">
        <v>19</v>
      </c>
      <c r="C95" t="s">
        <v>21</v>
      </c>
      <c r="D95" t="s">
        <v>24</v>
      </c>
      <c r="E95" t="s">
        <v>29</v>
      </c>
      <c r="F95" t="s">
        <v>32</v>
      </c>
      <c r="G95" s="2">
        <v>434.46757068044627</v>
      </c>
      <c r="H95" s="2">
        <v>25.085224425760241</v>
      </c>
      <c r="I95" s="2">
        <v>0.1424801048510512</v>
      </c>
      <c r="J95" s="2">
        <v>0.38314587658543542</v>
      </c>
      <c r="K95" s="2">
        <v>3.277431597343472</v>
      </c>
      <c r="L95" s="2" t="s">
        <v>40</v>
      </c>
    </row>
    <row r="96" spans="1:12" x14ac:dyDescent="0.3">
      <c r="A96" t="s">
        <v>15</v>
      </c>
      <c r="B96" t="s">
        <v>19</v>
      </c>
      <c r="C96" t="s">
        <v>23</v>
      </c>
      <c r="D96" t="s">
        <v>24</v>
      </c>
      <c r="E96" t="s">
        <v>30</v>
      </c>
      <c r="F96" t="s">
        <v>34</v>
      </c>
      <c r="G96" s="2">
        <v>421.57836937356848</v>
      </c>
      <c r="H96" s="2">
        <v>53.46361851702364</v>
      </c>
      <c r="I96" s="2">
        <v>0.1178507742982524</v>
      </c>
      <c r="J96" s="2">
        <v>0.31794401207212869</v>
      </c>
      <c r="K96" s="2">
        <v>8.046248154539315</v>
      </c>
      <c r="L96" s="2" t="s">
        <v>40</v>
      </c>
    </row>
    <row r="97" spans="1:12" x14ac:dyDescent="0.3">
      <c r="A97" t="s">
        <v>12</v>
      </c>
      <c r="B97" t="s">
        <v>19</v>
      </c>
      <c r="C97" t="s">
        <v>22</v>
      </c>
      <c r="D97" t="s">
        <v>26</v>
      </c>
      <c r="E97" t="s">
        <v>29</v>
      </c>
      <c r="F97" t="s">
        <v>35</v>
      </c>
      <c r="G97" s="2">
        <v>207.29701037357631</v>
      </c>
      <c r="H97" s="2">
        <v>57.706347594576727</v>
      </c>
      <c r="I97" s="2">
        <v>6.5354520236967292E-2</v>
      </c>
      <c r="J97" s="2">
        <v>0.15308243478952949</v>
      </c>
      <c r="K97" s="2">
        <v>6.0778200873693171</v>
      </c>
      <c r="L97" s="2" t="s">
        <v>45</v>
      </c>
    </row>
    <row r="98" spans="1:12" x14ac:dyDescent="0.3">
      <c r="A98" t="s">
        <v>13</v>
      </c>
      <c r="B98" t="s">
        <v>18</v>
      </c>
      <c r="C98" t="s">
        <v>23</v>
      </c>
      <c r="D98" t="s">
        <v>26</v>
      </c>
      <c r="E98" t="s">
        <v>30</v>
      </c>
      <c r="F98" t="s">
        <v>32</v>
      </c>
      <c r="G98" s="2">
        <v>559.22405541291516</v>
      </c>
      <c r="H98" s="2">
        <v>32.322851275977342</v>
      </c>
      <c r="I98" s="2">
        <v>0.14497999377166251</v>
      </c>
      <c r="J98" s="2">
        <v>2.868654709091226E-2</v>
      </c>
      <c r="K98" s="2">
        <v>2.9255076913470872</v>
      </c>
      <c r="L98" s="2" t="s">
        <v>36</v>
      </c>
    </row>
    <row r="99" spans="1:12" x14ac:dyDescent="0.3">
      <c r="A99" t="s">
        <v>16</v>
      </c>
      <c r="B99" t="s">
        <v>17</v>
      </c>
      <c r="C99" t="s">
        <v>23</v>
      </c>
      <c r="D99" t="s">
        <v>26</v>
      </c>
      <c r="E99" t="s">
        <v>30</v>
      </c>
      <c r="F99" t="s">
        <v>34</v>
      </c>
      <c r="G99" s="2">
        <v>552.21105443597787</v>
      </c>
      <c r="H99" s="2">
        <v>53.074502118910559</v>
      </c>
      <c r="I99" s="2">
        <v>0.1153649760438305</v>
      </c>
      <c r="J99" s="2">
        <v>0.33538723741654131</v>
      </c>
      <c r="K99" s="2">
        <v>4.6193226438327839</v>
      </c>
      <c r="L99" s="2" t="s">
        <v>44</v>
      </c>
    </row>
    <row r="100" spans="1:12" x14ac:dyDescent="0.3">
      <c r="A100" t="s">
        <v>12</v>
      </c>
      <c r="B100" t="s">
        <v>18</v>
      </c>
      <c r="C100" t="s">
        <v>20</v>
      </c>
      <c r="D100" t="s">
        <v>27</v>
      </c>
      <c r="E100" t="s">
        <v>28</v>
      </c>
      <c r="F100" t="s">
        <v>32</v>
      </c>
      <c r="G100" s="2">
        <v>501.02269132849221</v>
      </c>
      <c r="H100" s="2">
        <v>51.164174368920001</v>
      </c>
      <c r="I100" s="2">
        <v>0.14064310594194801</v>
      </c>
      <c r="J100" s="2">
        <v>0.1885460154747382</v>
      </c>
      <c r="K100" s="2">
        <v>3.2487634932304861</v>
      </c>
      <c r="L100" s="2" t="s">
        <v>41</v>
      </c>
    </row>
    <row r="101" spans="1:12" x14ac:dyDescent="0.3">
      <c r="A101" t="s">
        <v>15</v>
      </c>
      <c r="B101" t="s">
        <v>19</v>
      </c>
      <c r="C101" t="s">
        <v>20</v>
      </c>
      <c r="D101" t="s">
        <v>26</v>
      </c>
      <c r="E101" t="s">
        <v>31</v>
      </c>
      <c r="F101" t="s">
        <v>35</v>
      </c>
      <c r="G101" s="2">
        <v>453.08257332497061</v>
      </c>
      <c r="H101" s="2">
        <v>27.140594043387541</v>
      </c>
      <c r="I101" s="2">
        <v>0.1314814420961806</v>
      </c>
      <c r="J101" s="2">
        <v>0.32378163119734621</v>
      </c>
      <c r="K101" s="2">
        <v>2.2344005380713279</v>
      </c>
      <c r="L101" s="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0D8FE-5030-424F-9B8F-B27E931AC2A5}">
  <dimension ref="A1:E101"/>
  <sheetViews>
    <sheetView zoomScale="150" workbookViewId="0">
      <selection activeCell="E12" sqref="E12"/>
    </sheetView>
  </sheetViews>
  <sheetFormatPr defaultColWidth="11.5546875" defaultRowHeight="14.4" x14ac:dyDescent="0.3"/>
  <cols>
    <col min="1" max="1" width="15.6640625" bestFit="1" customWidth="1"/>
    <col min="2" max="2" width="11.77734375" bestFit="1" customWidth="1"/>
    <col min="4" max="4" width="15.6640625" bestFit="1" customWidth="1"/>
    <col min="5" max="5" width="20.21875" bestFit="1" customWidth="1"/>
  </cols>
  <sheetData>
    <row r="1" spans="1:5" x14ac:dyDescent="0.3">
      <c r="A1" s="3" t="str">
        <f>Data!A1</f>
        <v>Product_Category</v>
      </c>
      <c r="B1" s="4" t="str">
        <f>Data!K1</f>
        <v>Delivery_Days</v>
      </c>
      <c r="D1" s="3" t="s">
        <v>46</v>
      </c>
      <c r="E1" s="3" t="s">
        <v>47</v>
      </c>
    </row>
    <row r="2" spans="1:5" x14ac:dyDescent="0.3">
      <c r="A2" t="str">
        <f>Data!A2</f>
        <v>Electronics</v>
      </c>
      <c r="B2" s="2">
        <f>Data!K2</f>
        <v>1.811144682411266</v>
      </c>
      <c r="D2" t="str" cm="1">
        <f t="array" ref="D2:D6">_xlfn.UNIQUE(A2:A101)</f>
        <v>Electronics</v>
      </c>
      <c r="E2" s="2">
        <f>AVERAGEIF($A$2:$A$101,D2,$B$2:$B$101)</f>
        <v>5.0745111350288834</v>
      </c>
    </row>
    <row r="3" spans="1:5" x14ac:dyDescent="0.3">
      <c r="A3" t="str">
        <f>Data!A3</f>
        <v>Clothing</v>
      </c>
      <c r="B3" s="2">
        <f>Data!K3</f>
        <v>3.8012499540924538</v>
      </c>
      <c r="D3" t="str">
        <v>Clothing</v>
      </c>
      <c r="E3" s="2">
        <f>AVERAGEIF($A$2:$A$101,D3,$B$2:$B$101)</f>
        <v>4.3767522336348179</v>
      </c>
    </row>
    <row r="4" spans="1:5" x14ac:dyDescent="0.3">
      <c r="A4" t="str">
        <f>Data!A4</f>
        <v>Home &amp; Kitchen</v>
      </c>
      <c r="B4" s="2">
        <f>Data!K4</f>
        <v>5.0104873994363661</v>
      </c>
      <c r="D4" t="str">
        <v>Home &amp; Kitchen</v>
      </c>
      <c r="E4" s="2">
        <f>AVERAGEIF($A$2:$A$101,D4,$B$2:$B$101)</f>
        <v>5.1932758346794277</v>
      </c>
    </row>
    <row r="5" spans="1:5" x14ac:dyDescent="0.3">
      <c r="A5" t="str">
        <f>Data!A5</f>
        <v>Sports &amp; Outdoors</v>
      </c>
      <c r="B5" s="2">
        <f>Data!K5</f>
        <v>5.0939611875294837</v>
      </c>
      <c r="D5" t="str">
        <v>Sports &amp; Outdoors</v>
      </c>
      <c r="E5" s="2">
        <f>AVERAGEIF($A$2:$A$101,D5,$B$2:$B$101)</f>
        <v>4.9419268047823026</v>
      </c>
    </row>
    <row r="6" spans="1:5" x14ac:dyDescent="0.3">
      <c r="A6" t="str">
        <f>Data!A6</f>
        <v>Electronics</v>
      </c>
      <c r="B6" s="2">
        <f>Data!K6</f>
        <v>4.0998690570415128</v>
      </c>
      <c r="D6" t="str">
        <v>Beauty &amp; Health</v>
      </c>
      <c r="E6" s="2">
        <f t="shared" ref="E6" si="0">AVERAGEIF($A$2:$A$101,D6,$B$2:$B$101)</f>
        <v>4.7806229352653729</v>
      </c>
    </row>
    <row r="7" spans="1:5" x14ac:dyDescent="0.3">
      <c r="A7" t="str">
        <f>Data!A7</f>
        <v>Electronics</v>
      </c>
      <c r="B7" s="2">
        <f>Data!K7</f>
        <v>6.2456998646949966</v>
      </c>
    </row>
    <row r="8" spans="1:5" x14ac:dyDescent="0.3">
      <c r="A8" t="str">
        <f>Data!A8</f>
        <v>Electronics</v>
      </c>
      <c r="B8" s="2">
        <f>Data!K8</f>
        <v>2.8647591412348108</v>
      </c>
    </row>
    <row r="9" spans="1:5" x14ac:dyDescent="0.3">
      <c r="A9" t="str">
        <f>Data!A9</f>
        <v>Electronics</v>
      </c>
      <c r="B9" s="2">
        <f>Data!K9</f>
        <v>4.7152410299574132</v>
      </c>
    </row>
    <row r="10" spans="1:5" x14ac:dyDescent="0.3">
      <c r="A10" t="str">
        <f>Data!A10</f>
        <v>Electronics</v>
      </c>
      <c r="B10" s="2">
        <f>Data!K10</f>
        <v>5.2405912634237977</v>
      </c>
    </row>
    <row r="11" spans="1:5" x14ac:dyDescent="0.3">
      <c r="A11" t="str">
        <f>Data!A11</f>
        <v>Clothing</v>
      </c>
      <c r="B11" s="2">
        <f>Data!K11</f>
        <v>6.0288776681174978</v>
      </c>
    </row>
    <row r="12" spans="1:5" x14ac:dyDescent="0.3">
      <c r="A12" t="str">
        <f>Data!A12</f>
        <v>Sports &amp; Outdoors</v>
      </c>
      <c r="B12" s="2">
        <f>Data!K12</f>
        <v>6.4232297561777791</v>
      </c>
    </row>
    <row r="13" spans="1:5" x14ac:dyDescent="0.3">
      <c r="A13" t="str">
        <f>Data!A13</f>
        <v>Home &amp; Kitchen</v>
      </c>
      <c r="B13" s="2">
        <f>Data!K13</f>
        <v>2.750715816324262</v>
      </c>
    </row>
    <row r="14" spans="1:5" x14ac:dyDescent="0.3">
      <c r="A14" t="str">
        <f>Data!A14</f>
        <v>Home &amp; Kitchen</v>
      </c>
      <c r="B14" s="2">
        <f>Data!K14</f>
        <v>1.931771658528755</v>
      </c>
    </row>
    <row r="15" spans="1:5" x14ac:dyDescent="0.3">
      <c r="A15" t="str">
        <f>Data!A15</f>
        <v>Home &amp; Kitchen</v>
      </c>
      <c r="B15" s="2">
        <f>Data!K15</f>
        <v>7.5553536437970177</v>
      </c>
    </row>
    <row r="16" spans="1:5" x14ac:dyDescent="0.3">
      <c r="A16" t="str">
        <f>Data!A16</f>
        <v>Home &amp; Kitchen</v>
      </c>
      <c r="B16" s="2">
        <f>Data!K16</f>
        <v>5.6646280239591844</v>
      </c>
    </row>
    <row r="17" spans="1:2" x14ac:dyDescent="0.3">
      <c r="A17" t="str">
        <f>Data!A17</f>
        <v>Clothing</v>
      </c>
      <c r="B17" s="2">
        <f>Data!K17</f>
        <v>3.5030269268868932</v>
      </c>
    </row>
    <row r="18" spans="1:2" x14ac:dyDescent="0.3">
      <c r="A18" t="str">
        <f>Data!A18</f>
        <v>Beauty &amp; Health</v>
      </c>
      <c r="B18" s="2">
        <f>Data!K18</f>
        <v>8.1023039510450463</v>
      </c>
    </row>
    <row r="19" spans="1:2" x14ac:dyDescent="0.3">
      <c r="A19" t="str">
        <f>Data!A19</f>
        <v>Sports &amp; Outdoors</v>
      </c>
      <c r="B19" s="2">
        <f>Data!K19</f>
        <v>5.231349268585717</v>
      </c>
    </row>
    <row r="20" spans="1:2" x14ac:dyDescent="0.3">
      <c r="A20" t="str">
        <f>Data!A20</f>
        <v>Electronics</v>
      </c>
      <c r="B20" s="2">
        <f>Data!K20</f>
        <v>7.3585943681276529</v>
      </c>
    </row>
    <row r="21" spans="1:2" x14ac:dyDescent="0.3">
      <c r="A21" t="str">
        <f>Data!A21</f>
        <v>Beauty &amp; Health</v>
      </c>
      <c r="B21" s="2">
        <f>Data!K21</f>
        <v>5.1350369628202177</v>
      </c>
    </row>
    <row r="22" spans="1:2" x14ac:dyDescent="0.3">
      <c r="A22" t="str">
        <f>Data!A22</f>
        <v>Home &amp; Kitchen</v>
      </c>
      <c r="B22" s="2">
        <f>Data!K22</f>
        <v>9.1214958497639742</v>
      </c>
    </row>
    <row r="23" spans="1:2" x14ac:dyDescent="0.3">
      <c r="A23" t="str">
        <f>Data!A23</f>
        <v>Beauty &amp; Health</v>
      </c>
      <c r="B23" s="2">
        <f>Data!K23</f>
        <v>8.5106816848864089</v>
      </c>
    </row>
    <row r="24" spans="1:2" x14ac:dyDescent="0.3">
      <c r="A24" t="str">
        <f>Data!A24</f>
        <v>Sports &amp; Outdoors</v>
      </c>
      <c r="B24" s="2">
        <f>Data!K24</f>
        <v>4.5020717030418531</v>
      </c>
    </row>
    <row r="25" spans="1:2" x14ac:dyDescent="0.3">
      <c r="A25" t="str">
        <f>Data!A25</f>
        <v>Electronics</v>
      </c>
      <c r="B25" s="2">
        <f>Data!K25</f>
        <v>6.9431419019087111</v>
      </c>
    </row>
    <row r="26" spans="1:2" x14ac:dyDescent="0.3">
      <c r="A26" t="str">
        <f>Data!A26</f>
        <v>Electronics</v>
      </c>
      <c r="B26" s="2">
        <f>Data!K26</f>
        <v>6.2907518991702949</v>
      </c>
    </row>
    <row r="27" spans="1:2" x14ac:dyDescent="0.3">
      <c r="A27" t="str">
        <f>Data!A27</f>
        <v>Sports &amp; Outdoors</v>
      </c>
      <c r="B27" s="2">
        <f>Data!K27</f>
        <v>7.7372631150646978</v>
      </c>
    </row>
    <row r="28" spans="1:2" x14ac:dyDescent="0.3">
      <c r="A28" t="str">
        <f>Data!A28</f>
        <v>Sports &amp; Outdoors</v>
      </c>
      <c r="B28" s="2">
        <f>Data!K28</f>
        <v>3.070153078839791</v>
      </c>
    </row>
    <row r="29" spans="1:2" x14ac:dyDescent="0.3">
      <c r="A29" t="str">
        <f>Data!A29</f>
        <v>Home &amp; Kitchen</v>
      </c>
      <c r="B29" s="2">
        <f>Data!K29</f>
        <v>6.3721029199968786</v>
      </c>
    </row>
    <row r="30" spans="1:2" x14ac:dyDescent="0.3">
      <c r="A30" t="str">
        <f>Data!A30</f>
        <v>Electronics</v>
      </c>
      <c r="B30" s="2">
        <f>Data!K30</f>
        <v>7.1168489736991756</v>
      </c>
    </row>
    <row r="31" spans="1:2" x14ac:dyDescent="0.3">
      <c r="A31" t="str">
        <f>Data!A31</f>
        <v>Beauty &amp; Health</v>
      </c>
      <c r="B31" s="2">
        <f>Data!K31</f>
        <v>1.482521027153771</v>
      </c>
    </row>
    <row r="32" spans="1:2" x14ac:dyDescent="0.3">
      <c r="A32" t="str">
        <f>Data!A32</f>
        <v>Clothing</v>
      </c>
      <c r="B32" s="2">
        <f>Data!K32</f>
        <v>2.6334829746684498</v>
      </c>
    </row>
    <row r="33" spans="1:2" x14ac:dyDescent="0.3">
      <c r="A33" t="str">
        <f>Data!A33</f>
        <v>Clothing</v>
      </c>
      <c r="B33" s="2">
        <f>Data!K33</f>
        <v>1</v>
      </c>
    </row>
    <row r="34" spans="1:2" x14ac:dyDescent="0.3">
      <c r="A34" t="str">
        <f>Data!A34</f>
        <v>Sports &amp; Outdoors</v>
      </c>
      <c r="B34" s="2">
        <f>Data!K34</f>
        <v>4.4611863311108841</v>
      </c>
    </row>
    <row r="35" spans="1:2" x14ac:dyDescent="0.3">
      <c r="A35" t="str">
        <f>Data!A35</f>
        <v>Home &amp; Kitchen</v>
      </c>
      <c r="B35" s="2">
        <f>Data!K35</f>
        <v>6.4350845115919242</v>
      </c>
    </row>
    <row r="36" spans="1:2" x14ac:dyDescent="0.3">
      <c r="A36" t="str">
        <f>Data!A36</f>
        <v>Clothing</v>
      </c>
      <c r="B36" s="2">
        <f>Data!K36</f>
        <v>8.0047141041920558</v>
      </c>
    </row>
    <row r="37" spans="1:2" x14ac:dyDescent="0.3">
      <c r="A37" t="str">
        <f>Data!A37</f>
        <v>Electronics</v>
      </c>
      <c r="B37" s="2">
        <f>Data!K37</f>
        <v>5.1481895608395503</v>
      </c>
    </row>
    <row r="38" spans="1:2" x14ac:dyDescent="0.3">
      <c r="A38" t="str">
        <f>Data!A38</f>
        <v>Sports &amp; Outdoors</v>
      </c>
      <c r="B38" s="2">
        <f>Data!K38</f>
        <v>8.2572310911425841</v>
      </c>
    </row>
    <row r="39" spans="1:2" x14ac:dyDescent="0.3">
      <c r="A39" t="str">
        <f>Data!A39</f>
        <v>Beauty &amp; Health</v>
      </c>
      <c r="B39" s="2">
        <f>Data!K39</f>
        <v>2.2397970835702168</v>
      </c>
    </row>
    <row r="40" spans="1:2" x14ac:dyDescent="0.3">
      <c r="A40" t="str">
        <f>Data!A40</f>
        <v>Sports &amp; Outdoors</v>
      </c>
      <c r="B40" s="2">
        <f>Data!K40</f>
        <v>1.5932351212896909</v>
      </c>
    </row>
    <row r="41" spans="1:2" x14ac:dyDescent="0.3">
      <c r="A41" t="str">
        <f>Data!A41</f>
        <v>Beauty &amp; Health</v>
      </c>
      <c r="B41" s="2">
        <f>Data!K41</f>
        <v>4.8889046022067628</v>
      </c>
    </row>
    <row r="42" spans="1:2" x14ac:dyDescent="0.3">
      <c r="A42" t="str">
        <f>Data!A42</f>
        <v>Sports &amp; Outdoors</v>
      </c>
      <c r="B42" s="2">
        <f>Data!K42</f>
        <v>5.7681308978786143</v>
      </c>
    </row>
    <row r="43" spans="1:2" x14ac:dyDescent="0.3">
      <c r="A43" t="str">
        <f>Data!A43</f>
        <v>Sports &amp; Outdoors</v>
      </c>
      <c r="B43" s="2">
        <f>Data!K43</f>
        <v>4.9346105038118138</v>
      </c>
    </row>
    <row r="44" spans="1:2" x14ac:dyDescent="0.3">
      <c r="A44" t="str">
        <f>Data!A44</f>
        <v>Sports &amp; Outdoors</v>
      </c>
      <c r="B44" s="2">
        <f>Data!K44</f>
        <v>1</v>
      </c>
    </row>
    <row r="45" spans="1:2" x14ac:dyDescent="0.3">
      <c r="A45" t="str">
        <f>Data!A45</f>
        <v>Beauty &amp; Health</v>
      </c>
      <c r="B45" s="2">
        <f>Data!K45</f>
        <v>4.8217599209744231</v>
      </c>
    </row>
    <row r="46" spans="1:2" x14ac:dyDescent="0.3">
      <c r="A46" t="str">
        <f>Data!A46</f>
        <v>Beauty &amp; Health</v>
      </c>
      <c r="B46" s="2">
        <f>Data!K46</f>
        <v>2.391060998990294</v>
      </c>
    </row>
    <row r="47" spans="1:2" x14ac:dyDescent="0.3">
      <c r="A47" t="str">
        <f>Data!A47</f>
        <v>Sports &amp; Outdoors</v>
      </c>
      <c r="B47" s="2">
        <f>Data!K47</f>
        <v>6.3393450976600771</v>
      </c>
    </row>
    <row r="48" spans="1:2" x14ac:dyDescent="0.3">
      <c r="A48" t="str">
        <f>Data!A48</f>
        <v>Clothing</v>
      </c>
      <c r="B48" s="2">
        <f>Data!K48</f>
        <v>5.7331964921936969</v>
      </c>
    </row>
    <row r="49" spans="1:2" x14ac:dyDescent="0.3">
      <c r="A49" t="str">
        <f>Data!A49</f>
        <v>Home &amp; Kitchen</v>
      </c>
      <c r="B49" s="2">
        <f>Data!K49</f>
        <v>3.1202404273452902</v>
      </c>
    </row>
    <row r="50" spans="1:2" x14ac:dyDescent="0.3">
      <c r="A50" t="str">
        <f>Data!A50</f>
        <v>Home &amp; Kitchen</v>
      </c>
      <c r="B50" s="2">
        <f>Data!K50</f>
        <v>3.9722661653266131</v>
      </c>
    </row>
    <row r="51" spans="1:2" x14ac:dyDescent="0.3">
      <c r="A51" t="str">
        <f>Data!A51</f>
        <v>Home &amp; Kitchen</v>
      </c>
      <c r="B51" s="2">
        <f>Data!K51</f>
        <v>2.8815729562220969</v>
      </c>
    </row>
    <row r="52" spans="1:2" x14ac:dyDescent="0.3">
      <c r="A52" t="str">
        <f>Data!A52</f>
        <v>Beauty &amp; Health</v>
      </c>
      <c r="B52" s="2">
        <f>Data!K52</f>
        <v>4.8746418054536562</v>
      </c>
    </row>
    <row r="53" spans="1:2" x14ac:dyDescent="0.3">
      <c r="A53" t="str">
        <f>Data!A53</f>
        <v>Beauty &amp; Health</v>
      </c>
      <c r="B53" s="2">
        <f>Data!K53</f>
        <v>6.9102846410024767</v>
      </c>
    </row>
    <row r="54" spans="1:2" x14ac:dyDescent="0.3">
      <c r="A54" t="str">
        <f>Data!A54</f>
        <v>Clothing</v>
      </c>
      <c r="B54" s="2">
        <f>Data!K54</f>
        <v>3.028547907328913</v>
      </c>
    </row>
    <row r="55" spans="1:2" x14ac:dyDescent="0.3">
      <c r="A55" t="str">
        <f>Data!A55</f>
        <v>Home &amp; Kitchen</v>
      </c>
      <c r="B55" s="2">
        <f>Data!K55</f>
        <v>6.0080930310356884</v>
      </c>
    </row>
    <row r="56" spans="1:2" x14ac:dyDescent="0.3">
      <c r="A56" t="str">
        <f>Data!A56</f>
        <v>Home &amp; Kitchen</v>
      </c>
      <c r="B56" s="2">
        <f>Data!K56</f>
        <v>3.939484763255118</v>
      </c>
    </row>
    <row r="57" spans="1:2" x14ac:dyDescent="0.3">
      <c r="A57" t="str">
        <f>Data!A57</f>
        <v>Sports &amp; Outdoors</v>
      </c>
      <c r="B57" s="2">
        <f>Data!K57</f>
        <v>3.4142543354753121</v>
      </c>
    </row>
    <row r="58" spans="1:2" x14ac:dyDescent="0.3">
      <c r="A58" t="str">
        <f>Data!A58</f>
        <v>Beauty &amp; Health</v>
      </c>
      <c r="B58" s="2">
        <f>Data!K58</f>
        <v>4.7859392800908847</v>
      </c>
    </row>
    <row r="59" spans="1:2" x14ac:dyDescent="0.3">
      <c r="A59" t="str">
        <f>Data!A59</f>
        <v>Home &amp; Kitchen</v>
      </c>
      <c r="B59" s="2">
        <f>Data!K59</f>
        <v>2.9295153551612518</v>
      </c>
    </row>
    <row r="60" spans="1:2" x14ac:dyDescent="0.3">
      <c r="A60" t="str">
        <f>Data!A60</f>
        <v>Clothing</v>
      </c>
      <c r="B60" s="2">
        <f>Data!K60</f>
        <v>3.8927013893056359</v>
      </c>
    </row>
    <row r="61" spans="1:2" x14ac:dyDescent="0.3">
      <c r="A61" t="str">
        <f>Data!A61</f>
        <v>Clothing</v>
      </c>
      <c r="B61" s="2">
        <f>Data!K61</f>
        <v>2.6042442148223031</v>
      </c>
    </row>
    <row r="62" spans="1:2" x14ac:dyDescent="0.3">
      <c r="A62" t="str">
        <f>Data!A62</f>
        <v>Home &amp; Kitchen</v>
      </c>
      <c r="B62" s="2">
        <f>Data!K62</f>
        <v>8.929450265832779</v>
      </c>
    </row>
    <row r="63" spans="1:2" x14ac:dyDescent="0.3">
      <c r="A63" t="str">
        <f>Data!A63</f>
        <v>Beauty &amp; Health</v>
      </c>
      <c r="B63" s="2">
        <f>Data!K63</f>
        <v>5.0705271039434576</v>
      </c>
    </row>
    <row r="64" spans="1:2" x14ac:dyDescent="0.3">
      <c r="A64" t="str">
        <f>Data!A64</f>
        <v>Clothing</v>
      </c>
      <c r="B64" s="2">
        <f>Data!K64</f>
        <v>3.600548984014829</v>
      </c>
    </row>
    <row r="65" spans="1:2" x14ac:dyDescent="0.3">
      <c r="A65" t="str">
        <f>Data!A65</f>
        <v>Sports &amp; Outdoors</v>
      </c>
      <c r="B65" s="2">
        <f>Data!K65</f>
        <v>5.4279598214684439</v>
      </c>
    </row>
    <row r="66" spans="1:2" x14ac:dyDescent="0.3">
      <c r="A66" t="str">
        <f>Data!A66</f>
        <v>Clothing</v>
      </c>
      <c r="B66" s="2">
        <f>Data!K66</f>
        <v>4.7753439006183402</v>
      </c>
    </row>
    <row r="67" spans="1:2" x14ac:dyDescent="0.3">
      <c r="A67" t="str">
        <f>Data!A67</f>
        <v>Electronics</v>
      </c>
      <c r="B67" s="2">
        <f>Data!K67</f>
        <v>4.5580608009335544</v>
      </c>
    </row>
    <row r="68" spans="1:2" x14ac:dyDescent="0.3">
      <c r="A68" t="str">
        <f>Data!A68</f>
        <v>Electronics</v>
      </c>
      <c r="B68" s="2">
        <f>Data!K68</f>
        <v>6.22833340008685</v>
      </c>
    </row>
    <row r="69" spans="1:2" x14ac:dyDescent="0.3">
      <c r="A69" t="str">
        <f>Data!A69</f>
        <v>Beauty &amp; Health</v>
      </c>
      <c r="B69" s="2">
        <f>Data!K69</f>
        <v>6.5150154200946098</v>
      </c>
    </row>
    <row r="70" spans="1:2" x14ac:dyDescent="0.3">
      <c r="A70" t="str">
        <f>Data!A70</f>
        <v>Home &amp; Kitchen</v>
      </c>
      <c r="B70" s="2">
        <f>Data!K70</f>
        <v>3.9389977047789451</v>
      </c>
    </row>
    <row r="71" spans="1:2" x14ac:dyDescent="0.3">
      <c r="A71" t="str">
        <f>Data!A71</f>
        <v>Beauty &amp; Health</v>
      </c>
      <c r="B71" s="2">
        <f>Data!K71</f>
        <v>3.8483635187106402</v>
      </c>
    </row>
    <row r="72" spans="1:2" x14ac:dyDescent="0.3">
      <c r="A72" t="str">
        <f>Data!A72</f>
        <v>Beauty &amp; Health</v>
      </c>
      <c r="B72" s="2">
        <f>Data!K72</f>
        <v>4.4498966056967122</v>
      </c>
    </row>
    <row r="73" spans="1:2" x14ac:dyDescent="0.3">
      <c r="A73" t="str">
        <f>Data!A73</f>
        <v>Beauty &amp; Health</v>
      </c>
      <c r="B73" s="2">
        <f>Data!K73</f>
        <v>1</v>
      </c>
    </row>
    <row r="74" spans="1:2" x14ac:dyDescent="0.3">
      <c r="A74" t="str">
        <f>Data!A74</f>
        <v>Beauty &amp; Health</v>
      </c>
      <c r="B74" s="2">
        <f>Data!K74</f>
        <v>1.969617875602895</v>
      </c>
    </row>
    <row r="75" spans="1:2" x14ac:dyDescent="0.3">
      <c r="A75" t="str">
        <f>Data!A75</f>
        <v>Sports &amp; Outdoors</v>
      </c>
      <c r="B75" s="2">
        <f>Data!K75</f>
        <v>7.7337485348890489</v>
      </c>
    </row>
    <row r="76" spans="1:2" x14ac:dyDescent="0.3">
      <c r="A76" t="str">
        <f>Data!A76</f>
        <v>Sports &amp; Outdoors</v>
      </c>
      <c r="B76" s="2">
        <f>Data!K76</f>
        <v>8.2899354270025682</v>
      </c>
    </row>
    <row r="77" spans="1:2" x14ac:dyDescent="0.3">
      <c r="A77" t="str">
        <f>Data!A77</f>
        <v>Clothing</v>
      </c>
      <c r="B77" s="2">
        <f>Data!K77</f>
        <v>4.5019279208872431</v>
      </c>
    </row>
    <row r="78" spans="1:2" x14ac:dyDescent="0.3">
      <c r="A78" t="str">
        <f>Data!A78</f>
        <v>Electronics</v>
      </c>
      <c r="B78" s="2">
        <f>Data!K78</f>
        <v>6.1531139261115326</v>
      </c>
    </row>
    <row r="79" spans="1:2" x14ac:dyDescent="0.3">
      <c r="A79" t="str">
        <f>Data!A79</f>
        <v>Beauty &amp; Health</v>
      </c>
      <c r="B79" s="2">
        <f>Data!K79</f>
        <v>5.622500309087072</v>
      </c>
    </row>
    <row r="80" spans="1:2" x14ac:dyDescent="0.3">
      <c r="A80" t="str">
        <f>Data!A80</f>
        <v>Clothing</v>
      </c>
      <c r="B80" s="2">
        <f>Data!K80</f>
        <v>11.157761616910481</v>
      </c>
    </row>
    <row r="81" spans="1:2" x14ac:dyDescent="0.3">
      <c r="A81" t="str">
        <f>Data!A81</f>
        <v>Electronics</v>
      </c>
      <c r="B81" s="2">
        <f>Data!K81</f>
        <v>7.2391498228691544</v>
      </c>
    </row>
    <row r="82" spans="1:2" x14ac:dyDescent="0.3">
      <c r="A82" t="str">
        <f>Data!A82</f>
        <v>Home &amp; Kitchen</v>
      </c>
      <c r="B82" s="2">
        <f>Data!K82</f>
        <v>4.7441648170384667</v>
      </c>
    </row>
    <row r="83" spans="1:2" x14ac:dyDescent="0.3">
      <c r="A83" t="str">
        <f>Data!A83</f>
        <v>Sports &amp; Outdoors</v>
      </c>
      <c r="B83" s="2">
        <f>Data!K83</f>
        <v>3.088919118799148</v>
      </c>
    </row>
    <row r="84" spans="1:2" x14ac:dyDescent="0.3">
      <c r="A84" t="str">
        <f>Data!A84</f>
        <v>Electronics</v>
      </c>
      <c r="B84" s="2">
        <f>Data!K84</f>
        <v>1.787107359484855</v>
      </c>
    </row>
    <row r="85" spans="1:2" x14ac:dyDescent="0.3">
      <c r="A85" t="str">
        <f>Data!A85</f>
        <v>Home &amp; Kitchen</v>
      </c>
      <c r="B85" s="2">
        <f>Data!K85</f>
        <v>5.4069272717344461</v>
      </c>
    </row>
    <row r="86" spans="1:2" x14ac:dyDescent="0.3">
      <c r="A86" t="str">
        <f>Data!A86</f>
        <v>Electronics</v>
      </c>
      <c r="B86" s="2">
        <f>Data!K86</f>
        <v>3.4872985094313931</v>
      </c>
    </row>
    <row r="87" spans="1:2" x14ac:dyDescent="0.3">
      <c r="A87" t="str">
        <f>Data!A87</f>
        <v>Sports &amp; Outdoors</v>
      </c>
      <c r="B87" s="2">
        <f>Data!K87</f>
        <v>2.1554925808046521</v>
      </c>
    </row>
    <row r="88" spans="1:2" x14ac:dyDescent="0.3">
      <c r="A88" t="str">
        <f>Data!A88</f>
        <v>Sports &amp; Outdoors</v>
      </c>
      <c r="B88" s="2">
        <f>Data!K88</f>
        <v>3.7068542315149471</v>
      </c>
    </row>
    <row r="89" spans="1:2" x14ac:dyDescent="0.3">
      <c r="A89" t="str">
        <f>Data!A89</f>
        <v>Clothing</v>
      </c>
      <c r="B89" s="2">
        <f>Data!K89</f>
        <v>2.8369039927712101</v>
      </c>
    </row>
    <row r="90" spans="1:2" x14ac:dyDescent="0.3">
      <c r="A90" t="str">
        <f>Data!A90</f>
        <v>Beauty &amp; Health</v>
      </c>
      <c r="B90" s="2">
        <f>Data!K90</f>
        <v>8.3742832701451295</v>
      </c>
    </row>
    <row r="91" spans="1:2" x14ac:dyDescent="0.3">
      <c r="A91" t="str">
        <f>Data!A91</f>
        <v>Electronics</v>
      </c>
      <c r="B91" s="2">
        <f>Data!K91</f>
        <v>6.763279513898901</v>
      </c>
    </row>
    <row r="92" spans="1:2" x14ac:dyDescent="0.3">
      <c r="A92" t="str">
        <f>Data!A92</f>
        <v>Electronics</v>
      </c>
      <c r="B92" s="2">
        <f>Data!K92</f>
        <v>4.9840547173667664</v>
      </c>
    </row>
    <row r="93" spans="1:2" x14ac:dyDescent="0.3">
      <c r="A93" t="str">
        <f>Data!A93</f>
        <v>Home &amp; Kitchen</v>
      </c>
      <c r="B93" s="2">
        <f>Data!K93</f>
        <v>7.9598882777800517</v>
      </c>
    </row>
    <row r="94" spans="1:2" x14ac:dyDescent="0.3">
      <c r="A94" t="str">
        <f>Data!A94</f>
        <v>Sports &amp; Outdoors</v>
      </c>
      <c r="B94" s="2">
        <f>Data!K94</f>
        <v>5.1547366152952367</v>
      </c>
    </row>
    <row r="95" spans="1:2" x14ac:dyDescent="0.3">
      <c r="A95" t="str">
        <f>Data!A95</f>
        <v>Electronics</v>
      </c>
      <c r="B95" s="2">
        <f>Data!K95</f>
        <v>3.277431597343472</v>
      </c>
    </row>
    <row r="96" spans="1:2" x14ac:dyDescent="0.3">
      <c r="A96" t="str">
        <f>Data!A96</f>
        <v>Sports &amp; Outdoors</v>
      </c>
      <c r="B96" s="2">
        <f>Data!K96</f>
        <v>8.046248154539315</v>
      </c>
    </row>
    <row r="97" spans="1:2" x14ac:dyDescent="0.3">
      <c r="A97" t="str">
        <f>Data!A97</f>
        <v>Electronics</v>
      </c>
      <c r="B97" s="2">
        <f>Data!K97</f>
        <v>6.0778200873693171</v>
      </c>
    </row>
    <row r="98" spans="1:2" x14ac:dyDescent="0.3">
      <c r="A98" t="str">
        <f>Data!A98</f>
        <v>Clothing</v>
      </c>
      <c r="B98" s="2">
        <f>Data!K98</f>
        <v>2.9255076913470872</v>
      </c>
    </row>
    <row r="99" spans="1:2" x14ac:dyDescent="0.3">
      <c r="A99" t="str">
        <f>Data!A99</f>
        <v>Beauty &amp; Health</v>
      </c>
      <c r="B99" s="2">
        <f>Data!K99</f>
        <v>4.6193226438327839</v>
      </c>
    </row>
    <row r="100" spans="1:2" x14ac:dyDescent="0.3">
      <c r="A100" t="str">
        <f>Data!A100</f>
        <v>Electronics</v>
      </c>
      <c r="B100" s="2">
        <f>Data!K100</f>
        <v>3.2487634932304861</v>
      </c>
    </row>
    <row r="101" spans="1:2" x14ac:dyDescent="0.3">
      <c r="A101" t="str">
        <f>Data!A101</f>
        <v>Sports &amp; Outdoors</v>
      </c>
      <c r="B101" s="2">
        <f>Data!K101</f>
        <v>2.2344005380713279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9C250-FC86-8D48-816E-EAFA04B27196}">
  <dimension ref="A1:G101"/>
  <sheetViews>
    <sheetView zoomScale="125" workbookViewId="0">
      <selection activeCell="E11" sqref="E11"/>
    </sheetView>
  </sheetViews>
  <sheetFormatPr defaultColWidth="11.5546875" defaultRowHeight="14.4" x14ac:dyDescent="0.3"/>
  <cols>
    <col min="1" max="1" width="18.77734375" style="2" bestFit="1" customWidth="1"/>
    <col min="2" max="2" width="12.109375" style="2" bestFit="1" customWidth="1"/>
    <col min="3" max="3" width="6.44140625" bestFit="1" customWidth="1"/>
    <col min="6" max="6" width="12.44140625" bestFit="1" customWidth="1"/>
    <col min="7" max="7" width="12" bestFit="1" customWidth="1"/>
  </cols>
  <sheetData>
    <row r="1" spans="1:7" x14ac:dyDescent="0.3">
      <c r="A1" s="4" t="str">
        <f>Data!G1</f>
        <v>Average_Sale_Amount</v>
      </c>
      <c r="B1" s="4" t="str">
        <f>Data!H1</f>
        <v>Quantity_Sold</v>
      </c>
      <c r="C1" s="3" t="str">
        <f>Data!D1</f>
        <v>Region</v>
      </c>
      <c r="E1" s="3" t="s">
        <v>3</v>
      </c>
      <c r="F1" s="3" t="s">
        <v>48</v>
      </c>
      <c r="G1" s="3" t="s">
        <v>49</v>
      </c>
    </row>
    <row r="2" spans="1:7" x14ac:dyDescent="0.3">
      <c r="A2" s="2">
        <f>Data!G2</f>
        <v>599.34283060224652</v>
      </c>
      <c r="B2" s="2">
        <f>Data!H2</f>
        <v>21.692585158991719</v>
      </c>
      <c r="C2" t="str">
        <f>Data!D2</f>
        <v>South</v>
      </c>
      <c r="E2" t="str" cm="1">
        <f t="array" ref="E2:E5">_xlfn.UNIQUE(C2:C101)</f>
        <v>South</v>
      </c>
      <c r="F2" s="2">
        <f>SUMIF($C$2:$C$101,E2,$A$2:$A$101)</f>
        <v>13905.519695897305</v>
      </c>
      <c r="G2" s="2">
        <f>SUMIF($C$2:$C$101,E2,$B$2:$B$101)</f>
        <v>1265.0069190395252</v>
      </c>
    </row>
    <row r="3" spans="1:7" x14ac:dyDescent="0.3">
      <c r="A3" s="2">
        <f>Data!G3</f>
        <v>472.34713976576307</v>
      </c>
      <c r="B3" s="2">
        <f>Data!H3</f>
        <v>41.58709354469282</v>
      </c>
      <c r="C3" t="str">
        <f>Data!D3</f>
        <v>East</v>
      </c>
      <c r="E3" t="str">
        <v>East</v>
      </c>
      <c r="F3" s="2">
        <f>SUMIF($C$2:$C$101,E3,$A$2:$A$101)</f>
        <v>11513.562530759533</v>
      </c>
      <c r="G3" s="2">
        <f t="shared" ref="G3:G5" si="0">SUMIF($C$2:$C$101,E3,$B$2:$B$101)</f>
        <v>1161.4200316244196</v>
      </c>
    </row>
    <row r="4" spans="1:7" x14ac:dyDescent="0.3">
      <c r="A4" s="2">
        <f>Data!G4</f>
        <v>629.53770762013846</v>
      </c>
      <c r="B4" s="2">
        <f>Data!H4</f>
        <v>43.145709669464608</v>
      </c>
      <c r="C4" t="str">
        <f>Data!D4</f>
        <v>North</v>
      </c>
      <c r="E4" t="str">
        <v>North</v>
      </c>
      <c r="F4" s="2">
        <f>SUMIF($C$2:$C$101,E4,$A$2:$A$101)</f>
        <v>12803.220166118563</v>
      </c>
      <c r="G4" s="2">
        <f t="shared" si="0"/>
        <v>1496.6149332774798</v>
      </c>
    </row>
    <row r="5" spans="1:7" x14ac:dyDescent="0.3">
      <c r="A5" s="2">
        <f>Data!G5</f>
        <v>804.60597128160509</v>
      </c>
      <c r="B5" s="2">
        <f>Data!H5</f>
        <v>33.95445461556762</v>
      </c>
      <c r="C5" t="str">
        <f>Data!D5</f>
        <v>East</v>
      </c>
      <c r="E5" t="str">
        <v>West</v>
      </c>
      <c r="F5" s="2">
        <f>SUMIF($C$2:$C$101,E5,$A$2:$A$101)</f>
        <v>9724.7162801606737</v>
      </c>
      <c r="G5" s="2">
        <f t="shared" si="0"/>
        <v>1121.5672901584226</v>
      </c>
    </row>
    <row r="6" spans="1:7" x14ac:dyDescent="0.3">
      <c r="A6" s="2">
        <f>Data!G6</f>
        <v>453.16932505533282</v>
      </c>
      <c r="B6" s="2">
        <f>Data!H6</f>
        <v>46.774285766679817</v>
      </c>
      <c r="C6" t="str">
        <f>Data!D6</f>
        <v>South</v>
      </c>
    </row>
    <row r="7" spans="1:7" x14ac:dyDescent="0.3">
      <c r="A7" s="2">
        <f>Data!G7</f>
        <v>453.17260861016388</v>
      </c>
      <c r="B7" s="2">
        <f>Data!H7</f>
        <v>58.081017136290768</v>
      </c>
      <c r="C7" t="str">
        <f>Data!D7</f>
        <v>South</v>
      </c>
    </row>
    <row r="8" spans="1:7" x14ac:dyDescent="0.3">
      <c r="A8" s="2">
        <f>Data!G8</f>
        <v>815.84256310147828</v>
      </c>
      <c r="B8" s="2">
        <f>Data!H8</f>
        <v>87.723718024210598</v>
      </c>
      <c r="C8" t="str">
        <f>Data!D8</f>
        <v>West</v>
      </c>
    </row>
    <row r="9" spans="1:7" x14ac:dyDescent="0.3">
      <c r="A9" s="2">
        <f>Data!G9</f>
        <v>653.48694583058182</v>
      </c>
      <c r="B9" s="2">
        <f>Data!H9</f>
        <v>53.491556256636777</v>
      </c>
      <c r="C9" t="str">
        <f>Data!D9</f>
        <v>North</v>
      </c>
    </row>
    <row r="10" spans="1:7" x14ac:dyDescent="0.3">
      <c r="A10" s="2">
        <f>Data!G10</f>
        <v>406.10512281300959</v>
      </c>
      <c r="B10" s="2">
        <f>Data!H10</f>
        <v>55.151007814455284</v>
      </c>
      <c r="C10" t="str">
        <f>Data!D10</f>
        <v>South</v>
      </c>
    </row>
    <row r="11" spans="1:7" x14ac:dyDescent="0.3">
      <c r="A11" s="2">
        <f>Data!G11</f>
        <v>608.51200871719288</v>
      </c>
      <c r="B11" s="2">
        <f>Data!H11</f>
        <v>48.511081684676647</v>
      </c>
      <c r="C11" t="str">
        <f>Data!D11</f>
        <v>West</v>
      </c>
    </row>
    <row r="12" spans="1:7" x14ac:dyDescent="0.3">
      <c r="A12" s="2">
        <f>Data!G12</f>
        <v>407.31646143750748</v>
      </c>
      <c r="B12" s="2">
        <f>Data!H12</f>
        <v>11.624575694019169</v>
      </c>
      <c r="C12" t="str">
        <f>Data!D12</f>
        <v>North</v>
      </c>
    </row>
    <row r="13" spans="1:7" x14ac:dyDescent="0.3">
      <c r="A13" s="2">
        <f>Data!G13</f>
        <v>406.85404928594858</v>
      </c>
      <c r="B13" s="2">
        <f>Data!H13</f>
        <v>49.469722491015659</v>
      </c>
      <c r="C13" t="str">
        <f>Data!D13</f>
        <v>South</v>
      </c>
    </row>
    <row r="14" spans="1:7" x14ac:dyDescent="0.3">
      <c r="A14" s="2">
        <f>Data!G14</f>
        <v>548.39245431320683</v>
      </c>
      <c r="B14" s="2">
        <f>Data!H14</f>
        <v>51.204604198820533</v>
      </c>
      <c r="C14" t="str">
        <f>Data!D14</f>
        <v>South</v>
      </c>
    </row>
    <row r="15" spans="1:7" x14ac:dyDescent="0.3">
      <c r="A15" s="2">
        <f>Data!G15</f>
        <v>117.3439510684404</v>
      </c>
      <c r="B15" s="2">
        <f>Data!H15</f>
        <v>99.264842249705723</v>
      </c>
      <c r="C15" t="str">
        <f>Data!D15</f>
        <v>North</v>
      </c>
    </row>
    <row r="16" spans="1:7" x14ac:dyDescent="0.3">
      <c r="A16" s="2">
        <f>Data!G16</f>
        <v>155.01643349739351</v>
      </c>
      <c r="B16" s="2">
        <f>Data!H16</f>
        <v>46.152780704377548</v>
      </c>
      <c r="C16" t="str">
        <f>Data!D16</f>
        <v>North</v>
      </c>
    </row>
    <row r="17" spans="1:3" x14ac:dyDescent="0.3">
      <c r="A17" s="2">
        <f>Data!G17</f>
        <v>387.54249415180539</v>
      </c>
      <c r="B17" s="2">
        <f>Data!H17</f>
        <v>56.030946846672251</v>
      </c>
      <c r="C17" t="str">
        <f>Data!D17</f>
        <v>North</v>
      </c>
    </row>
    <row r="18" spans="1:3" x14ac:dyDescent="0.3">
      <c r="A18" s="2">
        <f>Data!G18</f>
        <v>297.43377593311533</v>
      </c>
      <c r="B18" s="2">
        <f>Data!H18</f>
        <v>49.305764605895128</v>
      </c>
      <c r="C18" t="str">
        <f>Data!D18</f>
        <v>South</v>
      </c>
    </row>
    <row r="19" spans="1:3" x14ac:dyDescent="0.3">
      <c r="A19" s="2">
        <f>Data!G19</f>
        <v>562.84946651905477</v>
      </c>
      <c r="B19" s="2">
        <f>Data!H19</f>
        <v>26.626439247609358</v>
      </c>
      <c r="C19" t="str">
        <f>Data!D19</f>
        <v>South</v>
      </c>
    </row>
    <row r="20" spans="1:3" x14ac:dyDescent="0.3">
      <c r="A20" s="2">
        <f>Data!G20</f>
        <v>318.39518489575778</v>
      </c>
      <c r="B20" s="2">
        <f>Data!H20</f>
        <v>72.856456290300414</v>
      </c>
      <c r="C20" t="str">
        <f>Data!D20</f>
        <v>West</v>
      </c>
    </row>
    <row r="21" spans="1:3" x14ac:dyDescent="0.3">
      <c r="A21" s="2">
        <f>Data!G21</f>
        <v>217.5392597329417</v>
      </c>
      <c r="B21" s="2">
        <f>Data!H21</f>
        <v>65.038660653735491</v>
      </c>
      <c r="C21" t="str">
        <f>Data!D21</f>
        <v>East</v>
      </c>
    </row>
    <row r="22" spans="1:3" x14ac:dyDescent="0.3">
      <c r="A22" s="2">
        <f>Data!G22</f>
        <v>793.12975378431088</v>
      </c>
      <c r="B22" s="2">
        <f>Data!H22</f>
        <v>65.820638940860931</v>
      </c>
      <c r="C22" t="str">
        <f>Data!D22</f>
        <v>North</v>
      </c>
    </row>
    <row r="23" spans="1:3" x14ac:dyDescent="0.3">
      <c r="A23" s="2">
        <f>Data!G23</f>
        <v>454.84473990269288</v>
      </c>
      <c r="B23" s="2">
        <f>Data!H23</f>
        <v>31.81225090410522</v>
      </c>
      <c r="C23" t="str">
        <f>Data!D23</f>
        <v>South</v>
      </c>
    </row>
    <row r="24" spans="1:3" x14ac:dyDescent="0.3">
      <c r="A24" s="2">
        <f>Data!G24</f>
        <v>513.50564093758476</v>
      </c>
      <c r="B24" s="2">
        <f>Data!H24</f>
        <v>78.05588621872198</v>
      </c>
      <c r="C24" t="str">
        <f>Data!D24</f>
        <v>South</v>
      </c>
    </row>
    <row r="25" spans="1:3" x14ac:dyDescent="0.3">
      <c r="A25" s="2">
        <f>Data!G25</f>
        <v>215.05036275730859</v>
      </c>
      <c r="B25" s="2">
        <f>Data!H25</f>
        <v>21.96297874415438</v>
      </c>
      <c r="C25" t="str">
        <f>Data!D25</f>
        <v>North</v>
      </c>
    </row>
    <row r="26" spans="1:3" x14ac:dyDescent="0.3">
      <c r="A26" s="2">
        <f>Data!G26</f>
        <v>391.12345509496339</v>
      </c>
      <c r="B26" s="2">
        <f>Data!H26</f>
        <v>61.73714187600541</v>
      </c>
      <c r="C26" t="str">
        <f>Data!D26</f>
        <v>East</v>
      </c>
    </row>
    <row r="27" spans="1:3" x14ac:dyDescent="0.3">
      <c r="A27" s="2">
        <f>Data!G27</f>
        <v>522.18451794197324</v>
      </c>
      <c r="B27" s="2">
        <f>Data!H27</f>
        <v>93.809112516199576</v>
      </c>
      <c r="C27" t="str">
        <f>Data!D27</f>
        <v>North</v>
      </c>
    </row>
    <row r="28" spans="1:3" x14ac:dyDescent="0.3">
      <c r="A28" s="2">
        <f>Data!G28</f>
        <v>269.80128451553952</v>
      </c>
      <c r="B28" s="2">
        <f>Data!H28</f>
        <v>30.189273497386228</v>
      </c>
      <c r="C28" t="str">
        <f>Data!D28</f>
        <v>East</v>
      </c>
    </row>
    <row r="29" spans="1:3" x14ac:dyDescent="0.3">
      <c r="A29" s="2">
        <f>Data!G29</f>
        <v>575.13960366913443</v>
      </c>
      <c r="B29" s="2">
        <f>Data!H29</f>
        <v>38.674045407944561</v>
      </c>
      <c r="C29" t="str">
        <f>Data!D29</f>
        <v>South</v>
      </c>
    </row>
    <row r="30" spans="1:3" x14ac:dyDescent="0.3">
      <c r="A30" s="2">
        <f>Data!G30</f>
        <v>379.87226201623901</v>
      </c>
      <c r="B30" s="2">
        <f>Data!H30</f>
        <v>51.993027301752832</v>
      </c>
      <c r="C30" t="str">
        <f>Data!D30</f>
        <v>East</v>
      </c>
    </row>
    <row r="31" spans="1:3" x14ac:dyDescent="0.3">
      <c r="A31" s="2">
        <f>Data!G31</f>
        <v>441.66125004134472</v>
      </c>
      <c r="B31" s="2">
        <f>Data!H31</f>
        <v>39.930486917676014</v>
      </c>
      <c r="C31" t="str">
        <f>Data!D31</f>
        <v>West</v>
      </c>
    </row>
    <row r="32" spans="1:3" x14ac:dyDescent="0.3">
      <c r="A32" s="2">
        <f>Data!G32</f>
        <v>379.65867755412057</v>
      </c>
      <c r="B32" s="2">
        <f>Data!H32</f>
        <v>18.986731378677352</v>
      </c>
      <c r="C32" t="str">
        <f>Data!D32</f>
        <v>South</v>
      </c>
    </row>
    <row r="33" spans="1:3" x14ac:dyDescent="0.3">
      <c r="A33" s="2">
        <f>Data!G33</f>
        <v>870.45563690178756</v>
      </c>
      <c r="B33" s="2">
        <f>Data!H33</f>
        <v>51.371259496120537</v>
      </c>
      <c r="C33" t="str">
        <f>Data!D33</f>
        <v>West</v>
      </c>
    </row>
    <row r="34" spans="1:3" x14ac:dyDescent="0.3">
      <c r="A34" s="2">
        <f>Data!G34</f>
        <v>497.30055505241319</v>
      </c>
      <c r="B34" s="2">
        <f>Data!H34</f>
        <v>28.753925725477899</v>
      </c>
      <c r="C34" t="str">
        <f>Data!D34</f>
        <v>North</v>
      </c>
    </row>
    <row r="35" spans="1:3" x14ac:dyDescent="0.3">
      <c r="A35" s="2">
        <f>Data!G35</f>
        <v>288.45781420882003</v>
      </c>
      <c r="B35" s="2">
        <f>Data!H35</f>
        <v>59.471848612703631</v>
      </c>
      <c r="C35" t="str">
        <f>Data!D35</f>
        <v>North</v>
      </c>
    </row>
    <row r="36" spans="1:3" x14ac:dyDescent="0.3">
      <c r="A36" s="2">
        <f>Data!G36</f>
        <v>664.50898242063784</v>
      </c>
      <c r="B36" s="2">
        <f>Data!H36</f>
        <v>31.611515315323938</v>
      </c>
      <c r="C36" t="str">
        <f>Data!D36</f>
        <v>North</v>
      </c>
    </row>
    <row r="37" spans="1:3" x14ac:dyDescent="0.3">
      <c r="A37" s="2">
        <f>Data!G37</f>
        <v>255.83127000579549</v>
      </c>
      <c r="B37" s="2">
        <f>Data!H37</f>
        <v>80.99868810035079</v>
      </c>
      <c r="C37" t="str">
        <f>Data!D37</f>
        <v>East</v>
      </c>
    </row>
    <row r="38" spans="1:3" x14ac:dyDescent="0.3">
      <c r="A38" s="2">
        <f>Data!G38</f>
        <v>541.77271900095104</v>
      </c>
      <c r="B38" s="2">
        <f>Data!H38</f>
        <v>34.334934153275263</v>
      </c>
      <c r="C38" t="str">
        <f>Data!D38</f>
        <v>South</v>
      </c>
    </row>
    <row r="39" spans="1:3" x14ac:dyDescent="0.3">
      <c r="A39" s="2">
        <f>Data!G39</f>
        <v>108.06597522404491</v>
      </c>
      <c r="B39" s="2">
        <f>Data!H39</f>
        <v>43.558769675886488</v>
      </c>
      <c r="C39" t="str">
        <f>Data!D39</f>
        <v>North</v>
      </c>
    </row>
    <row r="40" spans="1:3" x14ac:dyDescent="0.3">
      <c r="A40" s="2">
        <f>Data!G40</f>
        <v>234.36279022031391</v>
      </c>
      <c r="B40" s="2">
        <f>Data!H40</f>
        <v>66.27034434739339</v>
      </c>
      <c r="C40" t="str">
        <f>Data!D40</f>
        <v>North</v>
      </c>
    </row>
    <row r="41" spans="1:3" x14ac:dyDescent="0.3">
      <c r="A41" s="2">
        <f>Data!G41</f>
        <v>539.37224717382469</v>
      </c>
      <c r="B41" s="2">
        <f>Data!H41</f>
        <v>25.3827136713209</v>
      </c>
      <c r="C41" t="str">
        <f>Data!D41</f>
        <v>South</v>
      </c>
    </row>
    <row r="42" spans="1:3" x14ac:dyDescent="0.3">
      <c r="A42" s="2">
        <f>Data!G42</f>
        <v>647.69331599908207</v>
      </c>
      <c r="B42" s="2">
        <f>Data!H42</f>
        <v>54.549198692082591</v>
      </c>
      <c r="C42" t="str">
        <f>Data!D42</f>
        <v>North</v>
      </c>
    </row>
    <row r="43" spans="1:3" x14ac:dyDescent="0.3">
      <c r="A43" s="2">
        <f>Data!G43</f>
        <v>534.27365623799415</v>
      </c>
      <c r="B43" s="2">
        <f>Data!H43</f>
        <v>76.142855085648563</v>
      </c>
      <c r="C43" t="str">
        <f>Data!D43</f>
        <v>West</v>
      </c>
    </row>
    <row r="44" spans="1:3" x14ac:dyDescent="0.3">
      <c r="A44" s="2">
        <f>Data!G44</f>
        <v>476.8703435223519</v>
      </c>
      <c r="B44" s="2">
        <f>Data!H44</f>
        <v>17.850335308775449</v>
      </c>
      <c r="C44" t="str">
        <f>Data!D44</f>
        <v>South</v>
      </c>
    </row>
    <row r="45" spans="1:3" x14ac:dyDescent="0.3">
      <c r="A45" s="2">
        <f>Data!G45</f>
        <v>439.77926088214218</v>
      </c>
      <c r="B45" s="2">
        <f>Data!H45</f>
        <v>53.692677170646093</v>
      </c>
      <c r="C45" t="str">
        <f>Data!D45</f>
        <v>South</v>
      </c>
    </row>
    <row r="46" spans="1:3" x14ac:dyDescent="0.3">
      <c r="A46" s="2">
        <f>Data!G46</f>
        <v>204.29560192651451</v>
      </c>
      <c r="B46" s="2">
        <f>Data!H46</f>
        <v>55.197655884968469</v>
      </c>
      <c r="C46" t="str">
        <f>Data!D46</f>
        <v>South</v>
      </c>
    </row>
    <row r="47" spans="1:3" x14ac:dyDescent="0.3">
      <c r="A47" s="2">
        <f>Data!G47</f>
        <v>356.03115832105829</v>
      </c>
      <c r="B47" s="2">
        <f>Data!H47</f>
        <v>65.636457435546205</v>
      </c>
      <c r="C47" t="str">
        <f>Data!D47</f>
        <v>West</v>
      </c>
    </row>
    <row r="48" spans="1:3" x14ac:dyDescent="0.3">
      <c r="A48" s="2">
        <f>Data!G48</f>
        <v>407.87224580804252</v>
      </c>
      <c r="B48" s="2">
        <f>Data!H48</f>
        <v>25.260985782438361</v>
      </c>
      <c r="C48" t="str">
        <f>Data!D48</f>
        <v>South</v>
      </c>
    </row>
    <row r="49" spans="1:3" x14ac:dyDescent="0.3">
      <c r="A49" s="2">
        <f>Data!G49</f>
        <v>711.42444524378311</v>
      </c>
      <c r="B49" s="2">
        <f>Data!H49</f>
        <v>23.590867738314468</v>
      </c>
      <c r="C49" t="str">
        <f>Data!D49</f>
        <v>West</v>
      </c>
    </row>
    <row r="50" spans="1:3" x14ac:dyDescent="0.3">
      <c r="A50" s="2">
        <f>Data!G50</f>
        <v>568.72365791369225</v>
      </c>
      <c r="B50" s="2">
        <f>Data!H50</f>
        <v>60.438831312337953</v>
      </c>
      <c r="C50" t="str">
        <f>Data!D50</f>
        <v>South</v>
      </c>
    </row>
    <row r="51" spans="1:3" x14ac:dyDescent="0.3">
      <c r="A51" s="2">
        <f>Data!G51</f>
        <v>147.39196892745321</v>
      </c>
      <c r="B51" s="2">
        <f>Data!H51</f>
        <v>55.939693464663719</v>
      </c>
      <c r="C51" t="str">
        <f>Data!D51</f>
        <v>East</v>
      </c>
    </row>
    <row r="52" spans="1:3" x14ac:dyDescent="0.3">
      <c r="A52" s="2">
        <f>Data!G52</f>
        <v>564.81679387895906</v>
      </c>
      <c r="B52" s="2">
        <f>Data!H52</f>
        <v>55.009857006917528</v>
      </c>
      <c r="C52" t="str">
        <f>Data!D52</f>
        <v>North</v>
      </c>
    </row>
    <row r="53" spans="1:3" x14ac:dyDescent="0.3">
      <c r="A53" s="2">
        <f>Data!G53</f>
        <v>422.98354391673672</v>
      </c>
      <c r="B53" s="2">
        <f>Data!H53</f>
        <v>56.928964189939506</v>
      </c>
      <c r="C53" t="str">
        <f>Data!D53</f>
        <v>East</v>
      </c>
    </row>
    <row r="54" spans="1:3" x14ac:dyDescent="0.3">
      <c r="A54" s="2">
        <f>Data!G54</f>
        <v>364.61559993880832</v>
      </c>
      <c r="B54" s="2">
        <f>Data!H54</f>
        <v>36.399505568430193</v>
      </c>
      <c r="C54" t="str">
        <f>Data!D54</f>
        <v>North</v>
      </c>
    </row>
    <row r="55" spans="1:3" x14ac:dyDescent="0.3">
      <c r="A55" s="2">
        <f>Data!G55</f>
        <v>622.33525776817362</v>
      </c>
      <c r="B55" s="2">
        <f>Data!H55</f>
        <v>54.645073943220069</v>
      </c>
      <c r="C55" t="str">
        <f>Data!D55</f>
        <v>West</v>
      </c>
    </row>
    <row r="56" spans="1:3" x14ac:dyDescent="0.3">
      <c r="A56" s="2">
        <f>Data!G56</f>
        <v>706.19990449919021</v>
      </c>
      <c r="B56" s="2">
        <f>Data!H56</f>
        <v>55.861449465973621</v>
      </c>
      <c r="C56" t="str">
        <f>Data!D56</f>
        <v>East</v>
      </c>
    </row>
    <row r="57" spans="1:3" x14ac:dyDescent="0.3">
      <c r="A57" s="2">
        <f>Data!G57</f>
        <v>686.25602382323973</v>
      </c>
      <c r="B57" s="2">
        <f>Data!H57</f>
        <v>35.712971639472642</v>
      </c>
      <c r="C57" t="str">
        <f>Data!D57</f>
        <v>South</v>
      </c>
    </row>
    <row r="58" spans="1:3" x14ac:dyDescent="0.3">
      <c r="A58" s="2">
        <f>Data!G58</f>
        <v>332.15649535547232</v>
      </c>
      <c r="B58" s="2">
        <f>Data!H58</f>
        <v>87.315490222895136</v>
      </c>
      <c r="C58" t="str">
        <f>Data!D58</f>
        <v>North</v>
      </c>
    </row>
    <row r="59" spans="1:3" x14ac:dyDescent="0.3">
      <c r="A59" s="2">
        <f>Data!G59</f>
        <v>438.15752482975711</v>
      </c>
      <c r="B59" s="2">
        <f>Data!H59</f>
        <v>59.476658418235751</v>
      </c>
      <c r="C59" t="str">
        <f>Data!D59</f>
        <v>North</v>
      </c>
    </row>
    <row r="60" spans="1:3" x14ac:dyDescent="0.3">
      <c r="A60" s="2">
        <f>Data!G60</f>
        <v>566.25268628071285</v>
      </c>
      <c r="B60" s="2">
        <f>Data!H60</f>
        <v>26.173930055947029</v>
      </c>
      <c r="C60" t="str">
        <f>Data!D60</f>
        <v>East</v>
      </c>
    </row>
    <row r="61" spans="1:3" x14ac:dyDescent="0.3">
      <c r="A61" s="2">
        <f>Data!G61</f>
        <v>695.10902542447184</v>
      </c>
      <c r="B61" s="2">
        <f>Data!H61</f>
        <v>63.131072172676603</v>
      </c>
      <c r="C61" t="str">
        <f>Data!D61</f>
        <v>West</v>
      </c>
    </row>
    <row r="62" spans="1:3" x14ac:dyDescent="0.3">
      <c r="A62" s="2">
        <f>Data!G62</f>
        <v>404.16515243094199</v>
      </c>
      <c r="B62" s="2">
        <f>Data!H62</f>
        <v>30.506366595453571</v>
      </c>
      <c r="C62" t="str">
        <f>Data!D62</f>
        <v>East</v>
      </c>
    </row>
    <row r="63" spans="1:3" x14ac:dyDescent="0.3">
      <c r="A63" s="2">
        <f>Data!G63</f>
        <v>462.86820466723663</v>
      </c>
      <c r="B63" s="2">
        <f>Data!H63</f>
        <v>65.741692074849041</v>
      </c>
      <c r="C63" t="str">
        <f>Data!D63</f>
        <v>West</v>
      </c>
    </row>
    <row r="64" spans="1:3" x14ac:dyDescent="0.3">
      <c r="A64" s="2">
        <f>Data!G64</f>
        <v>278.73300519879427</v>
      </c>
      <c r="B64" s="2">
        <f>Data!H64</f>
        <v>73.171911580148077</v>
      </c>
      <c r="C64" t="str">
        <f>Data!D64</f>
        <v>West</v>
      </c>
    </row>
    <row r="65" spans="1:3" x14ac:dyDescent="0.3">
      <c r="A65" s="2">
        <f>Data!G65</f>
        <v>260.75867518386588</v>
      </c>
      <c r="B65" s="2">
        <f>Data!H65</f>
        <v>33.586353632965789</v>
      </c>
      <c r="C65" t="str">
        <f>Data!D65</f>
        <v>North</v>
      </c>
    </row>
    <row r="66" spans="1:3" x14ac:dyDescent="0.3">
      <c r="A66" s="2">
        <f>Data!G66</f>
        <v>662.50516447883956</v>
      </c>
      <c r="B66" s="2">
        <f>Data!H66</f>
        <v>69.267522584886436</v>
      </c>
      <c r="C66" t="str">
        <f>Data!D66</f>
        <v>East</v>
      </c>
    </row>
    <row r="67" spans="1:3" x14ac:dyDescent="0.3">
      <c r="A67" s="2">
        <f>Data!G67</f>
        <v>771.24800571416461</v>
      </c>
      <c r="B67" s="2">
        <f>Data!H67</f>
        <v>58.255618538729962</v>
      </c>
      <c r="C67" t="str">
        <f>Data!D67</f>
        <v>East</v>
      </c>
    </row>
    <row r="68" spans="1:3" x14ac:dyDescent="0.3">
      <c r="A68" s="2">
        <f>Data!G68</f>
        <v>485.59797568393321</v>
      </c>
      <c r="B68" s="2">
        <f>Data!H68</f>
        <v>66.441203199889799</v>
      </c>
      <c r="C68" t="str">
        <f>Data!D68</f>
        <v>West</v>
      </c>
    </row>
    <row r="69" spans="1:3" x14ac:dyDescent="0.3">
      <c r="A69" s="2">
        <f>Data!G69</f>
        <v>700.7065795784049</v>
      </c>
      <c r="B69" s="2">
        <f>Data!H69</f>
        <v>87.93585965307895</v>
      </c>
      <c r="C69" t="str">
        <f>Data!D69</f>
        <v>East</v>
      </c>
    </row>
    <row r="70" spans="1:3" x14ac:dyDescent="0.3">
      <c r="A70" s="2">
        <f>Data!G70</f>
        <v>572.32720500952678</v>
      </c>
      <c r="B70" s="2">
        <f>Data!H70</f>
        <v>45.092237679942592</v>
      </c>
      <c r="C70" t="str">
        <f>Data!D70</f>
        <v>South</v>
      </c>
    </row>
    <row r="71" spans="1:3" x14ac:dyDescent="0.3">
      <c r="A71" s="2">
        <f>Data!G71</f>
        <v>370.97604907897522</v>
      </c>
      <c r="B71" s="2">
        <f>Data!H71</f>
        <v>34.925276712850213</v>
      </c>
      <c r="C71" t="str">
        <f>Data!D71</f>
        <v>South</v>
      </c>
    </row>
    <row r="72" spans="1:3" x14ac:dyDescent="0.3">
      <c r="A72" s="2">
        <f>Data!G72</f>
        <v>572.27912110168279</v>
      </c>
      <c r="B72" s="2">
        <f>Data!H72</f>
        <v>32.209711407489543</v>
      </c>
      <c r="C72" t="str">
        <f>Data!D72</f>
        <v>East</v>
      </c>
    </row>
    <row r="73" spans="1:3" x14ac:dyDescent="0.3">
      <c r="A73" s="2">
        <f>Data!G73</f>
        <v>807.60731329319378</v>
      </c>
      <c r="B73" s="2">
        <f>Data!H73</f>
        <v>33.683794300691233</v>
      </c>
      <c r="C73" t="str">
        <f>Data!D73</f>
        <v>East</v>
      </c>
    </row>
    <row r="74" spans="1:3" x14ac:dyDescent="0.3">
      <c r="A74" s="2">
        <f>Data!G74</f>
        <v>492.83479217800971</v>
      </c>
      <c r="B74" s="2">
        <f>Data!H74</f>
        <v>48.457965811717919</v>
      </c>
      <c r="C74" t="str">
        <f>Data!D74</f>
        <v>West</v>
      </c>
    </row>
    <row r="75" spans="1:3" x14ac:dyDescent="0.3">
      <c r="A75" s="2">
        <f>Data!G75</f>
        <v>812.92873116280123</v>
      </c>
      <c r="B75" s="2">
        <f>Data!H75</f>
        <v>56.823039496332868</v>
      </c>
      <c r="C75" t="str">
        <f>Data!D75</f>
        <v>South</v>
      </c>
    </row>
    <row r="76" spans="1:3" x14ac:dyDescent="0.3">
      <c r="A76" s="2">
        <f>Data!G76</f>
        <v>0</v>
      </c>
      <c r="B76" s="2">
        <f>Data!H76</f>
        <v>55.533815986600381</v>
      </c>
      <c r="C76" t="str">
        <f>Data!D76</f>
        <v>South</v>
      </c>
    </row>
    <row r="77" spans="1:3" x14ac:dyDescent="0.3">
      <c r="A77" s="2">
        <f>Data!G77</f>
        <v>664.38050087504473</v>
      </c>
      <c r="B77" s="2">
        <f>Data!H77</f>
        <v>66.543664980720479</v>
      </c>
      <c r="C77" t="str">
        <f>Data!D77</f>
        <v>North</v>
      </c>
    </row>
    <row r="78" spans="1:3" x14ac:dyDescent="0.3">
      <c r="A78" s="2">
        <f>Data!G78</f>
        <v>517.40941364763421</v>
      </c>
      <c r="B78" s="2">
        <f>Data!H78</f>
        <v>50.260037837558137</v>
      </c>
      <c r="C78" t="str">
        <f>Data!D78</f>
        <v>West</v>
      </c>
    </row>
    <row r="79" spans="1:3" x14ac:dyDescent="0.3">
      <c r="A79" s="2">
        <f>Data!G79</f>
        <v>440.19852990682648</v>
      </c>
      <c r="B79" s="2">
        <f>Data!H79</f>
        <v>79.070681543146335</v>
      </c>
      <c r="C79" t="str">
        <f>Data!D79</f>
        <v>North</v>
      </c>
    </row>
    <row r="80" spans="1:3" x14ac:dyDescent="0.3">
      <c r="A80" s="2">
        <f>Data!G80</f>
        <v>518.35215530710047</v>
      </c>
      <c r="B80" s="2">
        <f>Data!H80</f>
        <v>44.706863335240882</v>
      </c>
      <c r="C80" t="str">
        <f>Data!D80</f>
        <v>South</v>
      </c>
    </row>
    <row r="81" spans="1:3" x14ac:dyDescent="0.3">
      <c r="A81" s="2">
        <f>Data!G81</f>
        <v>102.4862170798214</v>
      </c>
      <c r="B81" s="2">
        <f>Data!H81</f>
        <v>104.4033833317924</v>
      </c>
      <c r="C81" t="str">
        <f>Data!D81</f>
        <v>West</v>
      </c>
    </row>
    <row r="82" spans="1:3" x14ac:dyDescent="0.3">
      <c r="A82" s="2">
        <f>Data!G82</f>
        <v>456.06562243249761</v>
      </c>
      <c r="B82" s="2">
        <f>Data!H82</f>
        <v>62.513346955300122</v>
      </c>
      <c r="C82" t="str">
        <f>Data!D82</f>
        <v>East</v>
      </c>
    </row>
    <row r="83" spans="1:3" x14ac:dyDescent="0.3">
      <c r="A83" s="2">
        <f>Data!G83</f>
        <v>571.42251430234933</v>
      </c>
      <c r="B83" s="2">
        <f>Data!H83</f>
        <v>32.856848871674337</v>
      </c>
      <c r="C83" t="str">
        <f>Data!D83</f>
        <v>West</v>
      </c>
    </row>
    <row r="84" spans="1:3" x14ac:dyDescent="0.3">
      <c r="A84" s="2">
        <f>Data!G84</f>
        <v>795.57880894830328</v>
      </c>
      <c r="B84" s="2">
        <f>Data!H84</f>
        <v>28.582150038777751</v>
      </c>
      <c r="C84" t="str">
        <f>Data!D84</f>
        <v>East</v>
      </c>
    </row>
    <row r="85" spans="1:3" x14ac:dyDescent="0.3">
      <c r="A85" s="2">
        <f>Data!G85</f>
        <v>396.34595634527051</v>
      </c>
      <c r="B85" s="2">
        <f>Data!H85</f>
        <v>59.649448304863697</v>
      </c>
      <c r="C85" t="str">
        <f>Data!D85</f>
        <v>East</v>
      </c>
    </row>
    <row r="86" spans="1:3" x14ac:dyDescent="0.3">
      <c r="A86" s="2">
        <f>Data!G86</f>
        <v>338.30127942136238</v>
      </c>
      <c r="B86" s="2">
        <f>Data!H86</f>
        <v>45.530744293482982</v>
      </c>
      <c r="C86" t="str">
        <f>Data!D86</f>
        <v>West</v>
      </c>
    </row>
    <row r="87" spans="1:3" x14ac:dyDescent="0.3">
      <c r="A87" s="2">
        <f>Data!G87</f>
        <v>399.64859128309268</v>
      </c>
      <c r="B87" s="2">
        <f>Data!H87</f>
        <v>64.280009881841835</v>
      </c>
      <c r="C87" t="str">
        <f>Data!D87</f>
        <v>East</v>
      </c>
    </row>
    <row r="88" spans="1:3" x14ac:dyDescent="0.3">
      <c r="A88" s="2">
        <f>Data!G88</f>
        <v>683.08042354041481</v>
      </c>
      <c r="B88" s="2">
        <f>Data!H88</f>
        <v>59.464752491470897</v>
      </c>
      <c r="C88" t="str">
        <f>Data!D88</f>
        <v>North</v>
      </c>
    </row>
    <row r="89" spans="1:3" x14ac:dyDescent="0.3">
      <c r="A89" s="2">
        <f>Data!G89</f>
        <v>565.75022193193695</v>
      </c>
      <c r="B89" s="2">
        <f>Data!H89</f>
        <v>48.543421746862542</v>
      </c>
      <c r="C89" t="str">
        <f>Data!D89</f>
        <v>South</v>
      </c>
    </row>
    <row r="90" spans="1:3" x14ac:dyDescent="0.3">
      <c r="A90" s="2">
        <f>Data!G90</f>
        <v>394.04795924659231</v>
      </c>
      <c r="B90" s="2">
        <f>Data!H90</f>
        <v>33.0641256386319</v>
      </c>
      <c r="C90" t="str">
        <f>Data!D90</f>
        <v>East</v>
      </c>
    </row>
    <row r="91" spans="1:3" x14ac:dyDescent="0.3">
      <c r="A91" s="2">
        <f>Data!G91</f>
        <v>602.65348662267127</v>
      </c>
      <c r="B91" s="2">
        <f>Data!H91</f>
        <v>19.703055506282709</v>
      </c>
      <c r="C91" t="str">
        <f>Data!D91</f>
        <v>North</v>
      </c>
    </row>
    <row r="92" spans="1:3" x14ac:dyDescent="0.3">
      <c r="A92" s="2">
        <f>Data!G92</f>
        <v>519.41550986960806</v>
      </c>
      <c r="B92" s="2">
        <f>Data!H92</f>
        <v>41.069700958659581</v>
      </c>
      <c r="C92" t="str">
        <f>Data!D92</f>
        <v>East</v>
      </c>
    </row>
    <row r="93" spans="1:3" x14ac:dyDescent="0.3">
      <c r="A93" s="2">
        <f>Data!G93</f>
        <v>693.72899810657782</v>
      </c>
      <c r="B93" s="2">
        <f>Data!H93</f>
        <v>67.127975886469443</v>
      </c>
      <c r="C93" t="str">
        <f>Data!D93</f>
        <v>South</v>
      </c>
    </row>
    <row r="94" spans="1:3" x14ac:dyDescent="0.3">
      <c r="A94" s="2">
        <f>Data!G94</f>
        <v>359.58938122452952</v>
      </c>
      <c r="B94" s="2">
        <f>Data!H94</f>
        <v>54.281874882604079</v>
      </c>
      <c r="C94" t="str">
        <f>Data!D94</f>
        <v>North</v>
      </c>
    </row>
    <row r="95" spans="1:3" x14ac:dyDescent="0.3">
      <c r="A95" s="2">
        <f>Data!G95</f>
        <v>434.46757068044627</v>
      </c>
      <c r="B95" s="2">
        <f>Data!H95</f>
        <v>25.085224425760241</v>
      </c>
      <c r="C95" t="str">
        <f>Data!D95</f>
        <v>South</v>
      </c>
    </row>
    <row r="96" spans="1:3" x14ac:dyDescent="0.3">
      <c r="A96" s="2">
        <f>Data!G96</f>
        <v>421.57836937356848</v>
      </c>
      <c r="B96" s="2">
        <f>Data!H96</f>
        <v>53.46361851702364</v>
      </c>
      <c r="C96" t="str">
        <f>Data!D96</f>
        <v>South</v>
      </c>
    </row>
    <row r="97" spans="1:3" x14ac:dyDescent="0.3">
      <c r="A97" s="2">
        <f>Data!G97</f>
        <v>207.29701037357631</v>
      </c>
      <c r="B97" s="2">
        <f>Data!H97</f>
        <v>57.706347594576727</v>
      </c>
      <c r="C97" t="str">
        <f>Data!D97</f>
        <v>North</v>
      </c>
    </row>
    <row r="98" spans="1:3" x14ac:dyDescent="0.3">
      <c r="A98" s="2">
        <f>Data!G98</f>
        <v>559.22405541291516</v>
      </c>
      <c r="B98" s="2">
        <f>Data!H98</f>
        <v>32.322851275977342</v>
      </c>
      <c r="C98" t="str">
        <f>Data!D98</f>
        <v>North</v>
      </c>
    </row>
    <row r="99" spans="1:3" x14ac:dyDescent="0.3">
      <c r="A99" s="2">
        <f>Data!G99</f>
        <v>552.21105443597787</v>
      </c>
      <c r="B99" s="2">
        <f>Data!H99</f>
        <v>53.074502118910559</v>
      </c>
      <c r="C99" t="str">
        <f>Data!D99</f>
        <v>North</v>
      </c>
    </row>
    <row r="100" spans="1:3" x14ac:dyDescent="0.3">
      <c r="A100" s="2">
        <f>Data!G100</f>
        <v>501.02269132849221</v>
      </c>
      <c r="B100" s="2">
        <f>Data!H100</f>
        <v>51.164174368920001</v>
      </c>
      <c r="C100" t="str">
        <f>Data!D100</f>
        <v>West</v>
      </c>
    </row>
    <row r="101" spans="1:3" x14ac:dyDescent="0.3">
      <c r="A101" s="2">
        <f>Data!G101</f>
        <v>453.08257332497061</v>
      </c>
      <c r="B101" s="2">
        <f>Data!H101</f>
        <v>27.140594043387541</v>
      </c>
      <c r="C101" t="str">
        <f>Data!D101</f>
        <v>North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963EA-4F2D-4920-8A83-990584938BC9}">
  <dimension ref="A1:D101"/>
  <sheetViews>
    <sheetView workbookViewId="0">
      <selection activeCell="B1" sqref="B1:D5"/>
    </sheetView>
  </sheetViews>
  <sheetFormatPr defaultRowHeight="14.4" x14ac:dyDescent="0.3"/>
  <cols>
    <col min="1" max="1" width="12.6640625" bestFit="1" customWidth="1"/>
    <col min="2" max="2" width="11.6640625" bestFit="1" customWidth="1"/>
    <col min="3" max="3" width="9.109375" hidden="1" customWidth="1"/>
    <col min="4" max="4" width="8.88671875" style="6"/>
  </cols>
  <sheetData>
    <row r="1" spans="1:4" x14ac:dyDescent="0.3">
      <c r="A1" s="3" t="str">
        <f>Data!E1</f>
        <v>Sales_Channel</v>
      </c>
      <c r="B1" s="3" t="str">
        <f>Data!F1</f>
        <v>Order_Status</v>
      </c>
      <c r="C1" s="3" t="s">
        <v>52</v>
      </c>
      <c r="D1" s="5" t="s">
        <v>50</v>
      </c>
    </row>
    <row r="2" spans="1:4" x14ac:dyDescent="0.3">
      <c r="A2" t="str">
        <f>Data!E2</f>
        <v>Online</v>
      </c>
      <c r="B2" t="str" cm="1">
        <f t="array" ref="B2:B5">_xlfn.UNIQUE(A2:A101)</f>
        <v>Online</v>
      </c>
      <c r="C2">
        <f>COUNTIF($A$2:$A$101,B2)</f>
        <v>25</v>
      </c>
      <c r="D2" s="6">
        <f>C2/$C$6</f>
        <v>0.25</v>
      </c>
    </row>
    <row r="3" spans="1:4" x14ac:dyDescent="0.3">
      <c r="A3" t="str">
        <f>Data!E3</f>
        <v>Online</v>
      </c>
      <c r="B3" t="str">
        <v>Catalog</v>
      </c>
      <c r="C3">
        <f t="shared" ref="C3:C5" si="0">COUNTIF($A$2:$A$101,B3)</f>
        <v>31</v>
      </c>
      <c r="D3" s="6">
        <f t="shared" ref="D3:D6" si="1">C3/$C$6</f>
        <v>0.31</v>
      </c>
    </row>
    <row r="4" spans="1:4" x14ac:dyDescent="0.3">
      <c r="A4" t="str">
        <f>Data!E4</f>
        <v>Online</v>
      </c>
      <c r="B4" t="str">
        <v>Phone</v>
      </c>
      <c r="C4">
        <f t="shared" si="0"/>
        <v>20</v>
      </c>
      <c r="D4" s="6">
        <f t="shared" si="1"/>
        <v>0.2</v>
      </c>
    </row>
    <row r="5" spans="1:4" x14ac:dyDescent="0.3">
      <c r="A5" t="str">
        <f>Data!E5</f>
        <v>Catalog</v>
      </c>
      <c r="B5" t="str">
        <v>In-store</v>
      </c>
      <c r="C5">
        <f t="shared" si="0"/>
        <v>24</v>
      </c>
      <c r="D5" s="6">
        <f t="shared" si="1"/>
        <v>0.24</v>
      </c>
    </row>
    <row r="6" spans="1:4" x14ac:dyDescent="0.3">
      <c r="A6" t="str">
        <f>Data!E6</f>
        <v>Phone</v>
      </c>
      <c r="B6" s="3" t="s">
        <v>51</v>
      </c>
      <c r="C6">
        <f>SUM(C2:C5)</f>
        <v>100</v>
      </c>
      <c r="D6" s="6">
        <f t="shared" si="1"/>
        <v>1</v>
      </c>
    </row>
    <row r="7" spans="1:4" x14ac:dyDescent="0.3">
      <c r="A7" t="str">
        <f>Data!E7</f>
        <v>In-store</v>
      </c>
    </row>
    <row r="8" spans="1:4" x14ac:dyDescent="0.3">
      <c r="A8" t="str">
        <f>Data!E8</f>
        <v>Online</v>
      </c>
    </row>
    <row r="9" spans="1:4" x14ac:dyDescent="0.3">
      <c r="A9" t="str">
        <f>Data!E9</f>
        <v>Catalog</v>
      </c>
    </row>
    <row r="10" spans="1:4" x14ac:dyDescent="0.3">
      <c r="A10" t="str">
        <f>Data!E10</f>
        <v>Catalog</v>
      </c>
    </row>
    <row r="11" spans="1:4" x14ac:dyDescent="0.3">
      <c r="A11" t="str">
        <f>Data!E11</f>
        <v>Catalog</v>
      </c>
    </row>
    <row r="12" spans="1:4" x14ac:dyDescent="0.3">
      <c r="A12" t="str">
        <f>Data!E12</f>
        <v>In-store</v>
      </c>
    </row>
    <row r="13" spans="1:4" x14ac:dyDescent="0.3">
      <c r="A13" t="str">
        <f>Data!E13</f>
        <v>Online</v>
      </c>
    </row>
    <row r="14" spans="1:4" x14ac:dyDescent="0.3">
      <c r="A14" t="str">
        <f>Data!E14</f>
        <v>Phone</v>
      </c>
    </row>
    <row r="15" spans="1:4" x14ac:dyDescent="0.3">
      <c r="A15" t="str">
        <f>Data!E15</f>
        <v>Phone</v>
      </c>
    </row>
    <row r="16" spans="1:4" x14ac:dyDescent="0.3">
      <c r="A16" t="str">
        <f>Data!E16</f>
        <v>Catalog</v>
      </c>
    </row>
    <row r="17" spans="1:1" x14ac:dyDescent="0.3">
      <c r="A17" t="str">
        <f>Data!E17</f>
        <v>In-store</v>
      </c>
    </row>
    <row r="18" spans="1:1" x14ac:dyDescent="0.3">
      <c r="A18" t="str">
        <f>Data!E18</f>
        <v>In-store</v>
      </c>
    </row>
    <row r="19" spans="1:1" x14ac:dyDescent="0.3">
      <c r="A19" t="str">
        <f>Data!E19</f>
        <v>In-store</v>
      </c>
    </row>
    <row r="20" spans="1:1" x14ac:dyDescent="0.3">
      <c r="A20" t="str">
        <f>Data!E20</f>
        <v>Phone</v>
      </c>
    </row>
    <row r="21" spans="1:1" x14ac:dyDescent="0.3">
      <c r="A21" t="str">
        <f>Data!E21</f>
        <v>Catalog</v>
      </c>
    </row>
    <row r="22" spans="1:1" x14ac:dyDescent="0.3">
      <c r="A22" t="str">
        <f>Data!E22</f>
        <v>Online</v>
      </c>
    </row>
    <row r="23" spans="1:1" x14ac:dyDescent="0.3">
      <c r="A23" t="str">
        <f>Data!E23</f>
        <v>Phone</v>
      </c>
    </row>
    <row r="24" spans="1:1" x14ac:dyDescent="0.3">
      <c r="A24" t="str">
        <f>Data!E24</f>
        <v>Catalog</v>
      </c>
    </row>
    <row r="25" spans="1:1" x14ac:dyDescent="0.3">
      <c r="A25" t="str">
        <f>Data!E25</f>
        <v>Catalog</v>
      </c>
    </row>
    <row r="26" spans="1:1" x14ac:dyDescent="0.3">
      <c r="A26" t="str">
        <f>Data!E26</f>
        <v>Online</v>
      </c>
    </row>
    <row r="27" spans="1:1" x14ac:dyDescent="0.3">
      <c r="A27" t="str">
        <f>Data!E27</f>
        <v>Online</v>
      </c>
    </row>
    <row r="28" spans="1:1" x14ac:dyDescent="0.3">
      <c r="A28" t="str">
        <f>Data!E28</f>
        <v>Online</v>
      </c>
    </row>
    <row r="29" spans="1:1" x14ac:dyDescent="0.3">
      <c r="A29" t="str">
        <f>Data!E29</f>
        <v>In-store</v>
      </c>
    </row>
    <row r="30" spans="1:1" x14ac:dyDescent="0.3">
      <c r="A30" t="str">
        <f>Data!E30</f>
        <v>Online</v>
      </c>
    </row>
    <row r="31" spans="1:1" x14ac:dyDescent="0.3">
      <c r="A31" t="str">
        <f>Data!E31</f>
        <v>Catalog</v>
      </c>
    </row>
    <row r="32" spans="1:1" x14ac:dyDescent="0.3">
      <c r="A32" t="str">
        <f>Data!E32</f>
        <v>Online</v>
      </c>
    </row>
    <row r="33" spans="1:1" x14ac:dyDescent="0.3">
      <c r="A33" t="str">
        <f>Data!E33</f>
        <v>Catalog</v>
      </c>
    </row>
    <row r="34" spans="1:1" x14ac:dyDescent="0.3">
      <c r="A34" t="str">
        <f>Data!E34</f>
        <v>Phone</v>
      </c>
    </row>
    <row r="35" spans="1:1" x14ac:dyDescent="0.3">
      <c r="A35" t="str">
        <f>Data!E35</f>
        <v>In-store</v>
      </c>
    </row>
    <row r="36" spans="1:1" x14ac:dyDescent="0.3">
      <c r="A36" t="str">
        <f>Data!E36</f>
        <v>Phone</v>
      </c>
    </row>
    <row r="37" spans="1:1" x14ac:dyDescent="0.3">
      <c r="A37" t="str">
        <f>Data!E37</f>
        <v>Phone</v>
      </c>
    </row>
    <row r="38" spans="1:1" x14ac:dyDescent="0.3">
      <c r="A38" t="str">
        <f>Data!E38</f>
        <v>Catalog</v>
      </c>
    </row>
    <row r="39" spans="1:1" x14ac:dyDescent="0.3">
      <c r="A39" t="str">
        <f>Data!E39</f>
        <v>Phone</v>
      </c>
    </row>
    <row r="40" spans="1:1" x14ac:dyDescent="0.3">
      <c r="A40" t="str">
        <f>Data!E40</f>
        <v>Catalog</v>
      </c>
    </row>
    <row r="41" spans="1:1" x14ac:dyDescent="0.3">
      <c r="A41" t="str">
        <f>Data!E41</f>
        <v>Online</v>
      </c>
    </row>
    <row r="42" spans="1:1" x14ac:dyDescent="0.3">
      <c r="A42" t="str">
        <f>Data!E42</f>
        <v>Online</v>
      </c>
    </row>
    <row r="43" spans="1:1" x14ac:dyDescent="0.3">
      <c r="A43" t="str">
        <f>Data!E43</f>
        <v>Catalog</v>
      </c>
    </row>
    <row r="44" spans="1:1" x14ac:dyDescent="0.3">
      <c r="A44" t="str">
        <f>Data!E44</f>
        <v>Online</v>
      </c>
    </row>
    <row r="45" spans="1:1" x14ac:dyDescent="0.3">
      <c r="A45" t="str">
        <f>Data!E45</f>
        <v>In-store</v>
      </c>
    </row>
    <row r="46" spans="1:1" x14ac:dyDescent="0.3">
      <c r="A46" t="str">
        <f>Data!E46</f>
        <v>Phone</v>
      </c>
    </row>
    <row r="47" spans="1:1" x14ac:dyDescent="0.3">
      <c r="A47" t="str">
        <f>Data!E47</f>
        <v>In-store</v>
      </c>
    </row>
    <row r="48" spans="1:1" x14ac:dyDescent="0.3">
      <c r="A48" t="str">
        <f>Data!E48</f>
        <v>Phone</v>
      </c>
    </row>
    <row r="49" spans="1:1" x14ac:dyDescent="0.3">
      <c r="A49" t="str">
        <f>Data!E49</f>
        <v>Online</v>
      </c>
    </row>
    <row r="50" spans="1:1" x14ac:dyDescent="0.3">
      <c r="A50" t="str">
        <f>Data!E50</f>
        <v>In-store</v>
      </c>
    </row>
    <row r="51" spans="1:1" x14ac:dyDescent="0.3">
      <c r="A51" t="str">
        <f>Data!E51</f>
        <v>Online</v>
      </c>
    </row>
    <row r="52" spans="1:1" x14ac:dyDescent="0.3">
      <c r="A52" t="str">
        <f>Data!E52</f>
        <v>Phone</v>
      </c>
    </row>
    <row r="53" spans="1:1" x14ac:dyDescent="0.3">
      <c r="A53" t="str">
        <f>Data!E53</f>
        <v>Catalog</v>
      </c>
    </row>
    <row r="54" spans="1:1" x14ac:dyDescent="0.3">
      <c r="A54" t="str">
        <f>Data!E54</f>
        <v>Catalog</v>
      </c>
    </row>
    <row r="55" spans="1:1" x14ac:dyDescent="0.3">
      <c r="A55" t="str">
        <f>Data!E55</f>
        <v>In-store</v>
      </c>
    </row>
    <row r="56" spans="1:1" x14ac:dyDescent="0.3">
      <c r="A56" t="str">
        <f>Data!E56</f>
        <v>Online</v>
      </c>
    </row>
    <row r="57" spans="1:1" x14ac:dyDescent="0.3">
      <c r="A57" t="str">
        <f>Data!E57</f>
        <v>Online</v>
      </c>
    </row>
    <row r="58" spans="1:1" x14ac:dyDescent="0.3">
      <c r="A58" t="str">
        <f>Data!E58</f>
        <v>In-store</v>
      </c>
    </row>
    <row r="59" spans="1:1" x14ac:dyDescent="0.3">
      <c r="A59" t="str">
        <f>Data!E59</f>
        <v>Catalog</v>
      </c>
    </row>
    <row r="60" spans="1:1" x14ac:dyDescent="0.3">
      <c r="A60" t="str">
        <f>Data!E60</f>
        <v>Phone</v>
      </c>
    </row>
    <row r="61" spans="1:1" x14ac:dyDescent="0.3">
      <c r="A61" t="str">
        <f>Data!E61</f>
        <v>In-store</v>
      </c>
    </row>
    <row r="62" spans="1:1" x14ac:dyDescent="0.3">
      <c r="A62" t="str">
        <f>Data!E62</f>
        <v>Phone</v>
      </c>
    </row>
    <row r="63" spans="1:1" x14ac:dyDescent="0.3">
      <c r="A63" t="str">
        <f>Data!E63</f>
        <v>Catalog</v>
      </c>
    </row>
    <row r="64" spans="1:1" x14ac:dyDescent="0.3">
      <c r="A64" t="str">
        <f>Data!E64</f>
        <v>Online</v>
      </c>
    </row>
    <row r="65" spans="1:1" x14ac:dyDescent="0.3">
      <c r="A65" t="str">
        <f>Data!E65</f>
        <v>Catalog</v>
      </c>
    </row>
    <row r="66" spans="1:1" x14ac:dyDescent="0.3">
      <c r="A66" t="str">
        <f>Data!E66</f>
        <v>In-store</v>
      </c>
    </row>
    <row r="67" spans="1:1" x14ac:dyDescent="0.3">
      <c r="A67" t="str">
        <f>Data!E67</f>
        <v>Online</v>
      </c>
    </row>
    <row r="68" spans="1:1" x14ac:dyDescent="0.3">
      <c r="A68" t="str">
        <f>Data!E68</f>
        <v>In-store</v>
      </c>
    </row>
    <row r="69" spans="1:1" x14ac:dyDescent="0.3">
      <c r="A69" t="str">
        <f>Data!E69</f>
        <v>In-store</v>
      </c>
    </row>
    <row r="70" spans="1:1" x14ac:dyDescent="0.3">
      <c r="A70" t="str">
        <f>Data!E70</f>
        <v>Catalog</v>
      </c>
    </row>
    <row r="71" spans="1:1" x14ac:dyDescent="0.3">
      <c r="A71" t="str">
        <f>Data!E71</f>
        <v>In-store</v>
      </c>
    </row>
    <row r="72" spans="1:1" x14ac:dyDescent="0.3">
      <c r="A72" t="str">
        <f>Data!E72</f>
        <v>Catalog</v>
      </c>
    </row>
    <row r="73" spans="1:1" x14ac:dyDescent="0.3">
      <c r="A73" t="str">
        <f>Data!E73</f>
        <v>Online</v>
      </c>
    </row>
    <row r="74" spans="1:1" x14ac:dyDescent="0.3">
      <c r="A74" t="str">
        <f>Data!E74</f>
        <v>Catalog</v>
      </c>
    </row>
    <row r="75" spans="1:1" x14ac:dyDescent="0.3">
      <c r="A75" t="str">
        <f>Data!E75</f>
        <v>Online</v>
      </c>
    </row>
    <row r="76" spans="1:1" x14ac:dyDescent="0.3">
      <c r="A76" t="str">
        <f>Data!E76</f>
        <v>Catalog</v>
      </c>
    </row>
    <row r="77" spans="1:1" x14ac:dyDescent="0.3">
      <c r="A77" t="str">
        <f>Data!E77</f>
        <v>Phone</v>
      </c>
    </row>
    <row r="78" spans="1:1" x14ac:dyDescent="0.3">
      <c r="A78" t="str">
        <f>Data!E78</f>
        <v>Phone</v>
      </c>
    </row>
    <row r="79" spans="1:1" x14ac:dyDescent="0.3">
      <c r="A79" t="str">
        <f>Data!E79</f>
        <v>In-store</v>
      </c>
    </row>
    <row r="80" spans="1:1" x14ac:dyDescent="0.3">
      <c r="A80" t="str">
        <f>Data!E80</f>
        <v>Catalog</v>
      </c>
    </row>
    <row r="81" spans="1:1" x14ac:dyDescent="0.3">
      <c r="A81" t="str">
        <f>Data!E81</f>
        <v>Catalog</v>
      </c>
    </row>
    <row r="82" spans="1:1" x14ac:dyDescent="0.3">
      <c r="A82" t="str">
        <f>Data!E82</f>
        <v>Online</v>
      </c>
    </row>
    <row r="83" spans="1:1" x14ac:dyDescent="0.3">
      <c r="A83" t="str">
        <f>Data!E83</f>
        <v>In-store</v>
      </c>
    </row>
    <row r="84" spans="1:1" x14ac:dyDescent="0.3">
      <c r="A84" t="str">
        <f>Data!E84</f>
        <v>Catalog</v>
      </c>
    </row>
    <row r="85" spans="1:1" x14ac:dyDescent="0.3">
      <c r="A85" t="str">
        <f>Data!E85</f>
        <v>In-store</v>
      </c>
    </row>
    <row r="86" spans="1:1" x14ac:dyDescent="0.3">
      <c r="A86" t="str">
        <f>Data!E86</f>
        <v>Phone</v>
      </c>
    </row>
    <row r="87" spans="1:1" x14ac:dyDescent="0.3">
      <c r="A87" t="str">
        <f>Data!E87</f>
        <v>Catalog</v>
      </c>
    </row>
    <row r="88" spans="1:1" x14ac:dyDescent="0.3">
      <c r="A88" t="str">
        <f>Data!E88</f>
        <v>Catalog</v>
      </c>
    </row>
    <row r="89" spans="1:1" x14ac:dyDescent="0.3">
      <c r="A89" t="str">
        <f>Data!E89</f>
        <v>In-store</v>
      </c>
    </row>
    <row r="90" spans="1:1" x14ac:dyDescent="0.3">
      <c r="A90" t="str">
        <f>Data!E90</f>
        <v>Catalog</v>
      </c>
    </row>
    <row r="91" spans="1:1" x14ac:dyDescent="0.3">
      <c r="A91" t="str">
        <f>Data!E91</f>
        <v>In-store</v>
      </c>
    </row>
    <row r="92" spans="1:1" x14ac:dyDescent="0.3">
      <c r="A92" t="str">
        <f>Data!E92</f>
        <v>Catalog</v>
      </c>
    </row>
    <row r="93" spans="1:1" x14ac:dyDescent="0.3">
      <c r="A93" t="str">
        <f>Data!E93</f>
        <v>Online</v>
      </c>
    </row>
    <row r="94" spans="1:1" x14ac:dyDescent="0.3">
      <c r="A94" t="str">
        <f>Data!E94</f>
        <v>In-store</v>
      </c>
    </row>
    <row r="95" spans="1:1" x14ac:dyDescent="0.3">
      <c r="A95" t="str">
        <f>Data!E95</f>
        <v>Catalog</v>
      </c>
    </row>
    <row r="96" spans="1:1" x14ac:dyDescent="0.3">
      <c r="A96" t="str">
        <f>Data!E96</f>
        <v>Phone</v>
      </c>
    </row>
    <row r="97" spans="1:1" x14ac:dyDescent="0.3">
      <c r="A97" t="str">
        <f>Data!E97</f>
        <v>Catalog</v>
      </c>
    </row>
    <row r="98" spans="1:1" x14ac:dyDescent="0.3">
      <c r="A98" t="str">
        <f>Data!E98</f>
        <v>Phone</v>
      </c>
    </row>
    <row r="99" spans="1:1" x14ac:dyDescent="0.3">
      <c r="A99" t="str">
        <f>Data!E99</f>
        <v>Phone</v>
      </c>
    </row>
    <row r="100" spans="1:1" x14ac:dyDescent="0.3">
      <c r="A100" t="str">
        <f>Data!E100</f>
        <v>Online</v>
      </c>
    </row>
    <row r="101" spans="1:1" x14ac:dyDescent="0.3">
      <c r="A101" t="str">
        <f>Data!E101</f>
        <v>In-store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10AB7-D39C-4B94-A12D-EDE3457C8A79}">
  <dimension ref="A1:D101"/>
  <sheetViews>
    <sheetView tabSelected="1" workbookViewId="0">
      <selection activeCell="B1" sqref="B1:D5"/>
    </sheetView>
  </sheetViews>
  <sheetFormatPr defaultRowHeight="14.4" x14ac:dyDescent="0.3"/>
  <cols>
    <col min="1" max="1" width="12.6640625" bestFit="1" customWidth="1"/>
    <col min="2" max="2" width="14.33203125" bestFit="1" customWidth="1"/>
    <col min="3" max="3" width="19.5546875" hidden="1" customWidth="1"/>
    <col min="4" max="4" width="19.88671875" style="6" bestFit="1" customWidth="1"/>
  </cols>
  <sheetData>
    <row r="1" spans="1:4" x14ac:dyDescent="0.3">
      <c r="A1" s="3" t="str" cm="1">
        <f t="array" ref="A1:A101">Data!E1:E101</f>
        <v>Sales_Channel</v>
      </c>
      <c r="B1" s="3" t="s">
        <v>53</v>
      </c>
      <c r="C1" s="3" t="str" cm="1">
        <f t="array" ref="C1:C101">Data!I1:I101</f>
        <v>Discount_Rate</v>
      </c>
      <c r="D1" s="5" t="s">
        <v>54</v>
      </c>
    </row>
    <row r="2" spans="1:4" x14ac:dyDescent="0.3">
      <c r="A2" t="str">
        <v>Online</v>
      </c>
      <c r="B2" t="str" cm="1">
        <f t="array" ref="B2:B5">_xlfn.UNIQUE(A2:A101)</f>
        <v>Online</v>
      </c>
      <c r="C2">
        <v>0.1178893680174142</v>
      </c>
      <c r="D2" s="6">
        <f>AVERAGEIF($A$2:$A$101,B2,$C$2:$C$101)</f>
        <v>9.8550851170936996E-2</v>
      </c>
    </row>
    <row r="3" spans="1:4" x14ac:dyDescent="0.3">
      <c r="A3" t="str">
        <v>Online</v>
      </c>
      <c r="B3" t="str">
        <v>Catalog</v>
      </c>
      <c r="C3">
        <v>0.12803922631841169</v>
      </c>
      <c r="D3" s="6">
        <f t="shared" ref="D3:D5" si="0">AVERAGEIF($A$2:$A$101,B3,$C$2:$C$101)</f>
        <v>0.10761703861210067</v>
      </c>
    </row>
    <row r="4" spans="1:4" x14ac:dyDescent="0.3">
      <c r="A4" t="str">
        <v>Online</v>
      </c>
      <c r="B4" t="str">
        <v>Phone</v>
      </c>
      <c r="C4">
        <v>0.15415256215876391</v>
      </c>
      <c r="D4" s="6">
        <f t="shared" si="0"/>
        <v>0.1045596472088048</v>
      </c>
    </row>
    <row r="5" spans="1:4" x14ac:dyDescent="0.3">
      <c r="A5" t="str">
        <v>Catalog</v>
      </c>
      <c r="B5" t="str">
        <v>In-store</v>
      </c>
      <c r="C5">
        <v>0.15269010260174509</v>
      </c>
      <c r="D5" s="6">
        <f t="shared" si="0"/>
        <v>0.10402955589224731</v>
      </c>
    </row>
    <row r="6" spans="1:4" x14ac:dyDescent="0.3">
      <c r="A6" t="str">
        <v>Phone</v>
      </c>
      <c r="C6">
        <v>3.1116531602145451E-2</v>
      </c>
    </row>
    <row r="7" spans="1:4" x14ac:dyDescent="0.3">
      <c r="A7" t="str">
        <v>In-store</v>
      </c>
      <c r="C7">
        <v>5.3108748004243873E-2</v>
      </c>
    </row>
    <row r="8" spans="1:4" x14ac:dyDescent="0.3">
      <c r="A8" t="str">
        <v>Online</v>
      </c>
      <c r="C8">
        <v>0.12575176336043301</v>
      </c>
    </row>
    <row r="9" spans="1:4" x14ac:dyDescent="0.3">
      <c r="A9" t="str">
        <v>Catalog</v>
      </c>
      <c r="C9">
        <v>0.12568929754561051</v>
      </c>
    </row>
    <row r="10" spans="1:4" x14ac:dyDescent="0.3">
      <c r="A10" t="str">
        <v>Catalog</v>
      </c>
      <c r="C10">
        <v>0.12575238431530239</v>
      </c>
    </row>
    <row r="11" spans="1:4" x14ac:dyDescent="0.3">
      <c r="A11" t="str">
        <v>Catalog</v>
      </c>
      <c r="C11">
        <v>0.29263657453273612</v>
      </c>
    </row>
    <row r="12" spans="1:4" x14ac:dyDescent="0.3">
      <c r="A12" t="str">
        <v>In-store</v>
      </c>
      <c r="C12">
        <v>0.12854452553465839</v>
      </c>
    </row>
    <row r="13" spans="1:4" x14ac:dyDescent="0.3">
      <c r="A13" t="str">
        <v>Online</v>
      </c>
      <c r="C13">
        <v>0.15677828200902999</v>
      </c>
    </row>
    <row r="14" spans="1:4" x14ac:dyDescent="0.3">
      <c r="A14" t="str">
        <v>Phone</v>
      </c>
      <c r="C14">
        <v>0.1477000881746601</v>
      </c>
    </row>
    <row r="15" spans="1:4" x14ac:dyDescent="0.3">
      <c r="A15" t="str">
        <v>Phone</v>
      </c>
      <c r="C15">
        <v>0.1325695625652899</v>
      </c>
    </row>
    <row r="16" spans="1:4" x14ac:dyDescent="0.3">
      <c r="A16" t="str">
        <v>Catalog</v>
      </c>
      <c r="C16">
        <v>8.4236537767982719E-2</v>
      </c>
    </row>
    <row r="17" spans="1:3" x14ac:dyDescent="0.3">
      <c r="A17" t="str">
        <v>In-store</v>
      </c>
      <c r="C17">
        <v>0.1379484610246634</v>
      </c>
    </row>
    <row r="18" spans="1:3" x14ac:dyDescent="0.3">
      <c r="A18" t="str">
        <v>In-store</v>
      </c>
      <c r="C18">
        <v>6.135873927312141E-2</v>
      </c>
    </row>
    <row r="19" spans="1:3" x14ac:dyDescent="0.3">
      <c r="A19" t="str">
        <v>In-store</v>
      </c>
      <c r="C19">
        <v>8.8159069662999565E-2</v>
      </c>
    </row>
    <row r="20" spans="1:3" x14ac:dyDescent="0.3">
      <c r="A20" t="str">
        <v>Phone</v>
      </c>
      <c r="C20">
        <v>7.573182260854483E-2</v>
      </c>
    </row>
    <row r="21" spans="1:3" x14ac:dyDescent="0.3">
      <c r="A21" t="str">
        <v>Catalog</v>
      </c>
      <c r="C21">
        <v>0.10409370696931609</v>
      </c>
    </row>
    <row r="22" spans="1:3" x14ac:dyDescent="0.3">
      <c r="A22" t="str">
        <v>Online</v>
      </c>
      <c r="C22">
        <v>0.21573292833367541</v>
      </c>
    </row>
    <row r="23" spans="1:3" x14ac:dyDescent="0.3">
      <c r="A23" t="str">
        <v>Phone</v>
      </c>
      <c r="C23">
        <v>6.6367403704125916E-3</v>
      </c>
    </row>
    <row r="24" spans="1:3" x14ac:dyDescent="0.3">
      <c r="A24" t="str">
        <v>Catalog</v>
      </c>
      <c r="C24">
        <v>0.13431300951872571</v>
      </c>
    </row>
    <row r="25" spans="1:3" x14ac:dyDescent="0.3">
      <c r="A25" t="str">
        <v>Catalog</v>
      </c>
      <c r="C25">
        <v>1.936420644051742E-2</v>
      </c>
    </row>
    <row r="26" spans="1:3" x14ac:dyDescent="0.3">
      <c r="A26" t="str">
        <v>Online</v>
      </c>
      <c r="C26">
        <v>7.6403406710528338E-2</v>
      </c>
    </row>
    <row r="27" spans="1:3" x14ac:dyDescent="0.3">
      <c r="A27" t="str">
        <v>Online</v>
      </c>
      <c r="C27">
        <v>0.15444752984836829</v>
      </c>
    </row>
    <row r="28" spans="1:3" x14ac:dyDescent="0.3">
      <c r="A28" t="str">
        <v>Online</v>
      </c>
      <c r="C28">
        <v>0.10321400095477309</v>
      </c>
    </row>
    <row r="29" spans="1:3" x14ac:dyDescent="0.3">
      <c r="A29" t="str">
        <v>In-store</v>
      </c>
      <c r="C29">
        <v>4.6112761103534697E-2</v>
      </c>
    </row>
    <row r="30" spans="1:3" x14ac:dyDescent="0.3">
      <c r="A30" t="str">
        <v>Online</v>
      </c>
      <c r="C30">
        <v>6.4234814537001583E-2</v>
      </c>
    </row>
    <row r="31" spans="1:3" x14ac:dyDescent="0.3">
      <c r="A31" t="str">
        <v>Catalog</v>
      </c>
      <c r="C31">
        <v>0.13397988744673381</v>
      </c>
    </row>
    <row r="32" spans="1:3" x14ac:dyDescent="0.3">
      <c r="A32" t="str">
        <v>Online</v>
      </c>
      <c r="C32">
        <v>6.3481668414143169E-2</v>
      </c>
    </row>
    <row r="33" spans="1:3" x14ac:dyDescent="0.3">
      <c r="A33" t="str">
        <v>Catalog</v>
      </c>
      <c r="C33">
        <v>0.11082292947909871</v>
      </c>
    </row>
    <row r="34" spans="1:3" x14ac:dyDescent="0.3">
      <c r="A34" t="str">
        <v>Phone</v>
      </c>
      <c r="C34">
        <v>0.1022785919951907</v>
      </c>
    </row>
    <row r="35" spans="1:3" x14ac:dyDescent="0.3">
      <c r="A35" t="str">
        <v>In-store</v>
      </c>
      <c r="C35">
        <v>6.7419982619709148E-2</v>
      </c>
    </row>
    <row r="36" spans="1:3" x14ac:dyDescent="0.3">
      <c r="A36" t="str">
        <v>Phone</v>
      </c>
      <c r="C36">
        <v>0.2071972044662663</v>
      </c>
    </row>
    <row r="37" spans="1:3" x14ac:dyDescent="0.3">
      <c r="A37" t="str">
        <v>Phone</v>
      </c>
      <c r="C37">
        <v>0.1316959511159006</v>
      </c>
    </row>
    <row r="38" spans="1:3" x14ac:dyDescent="0.3">
      <c r="A38" t="str">
        <v>Catalog</v>
      </c>
      <c r="C38">
        <v>0</v>
      </c>
    </row>
    <row r="39" spans="1:3" x14ac:dyDescent="0.3">
      <c r="A39" t="str">
        <v>Phone</v>
      </c>
      <c r="C39">
        <v>0.1093227157384714</v>
      </c>
    </row>
    <row r="40" spans="1:3" x14ac:dyDescent="0.3">
      <c r="A40" t="str">
        <v>Catalog</v>
      </c>
      <c r="C40">
        <v>6.6910676761580606E-2</v>
      </c>
    </row>
    <row r="41" spans="1:3" x14ac:dyDescent="0.3">
      <c r="A41" t="str">
        <v>Online</v>
      </c>
      <c r="C41">
        <v>0.14262166673981119</v>
      </c>
    </row>
    <row r="42" spans="1:3" x14ac:dyDescent="0.3">
      <c r="A42" t="str">
        <v>Online</v>
      </c>
      <c r="C42">
        <v>6.037396307836497E-2</v>
      </c>
    </row>
    <row r="43" spans="1:3" x14ac:dyDescent="0.3">
      <c r="A43" t="str">
        <v>Catalog</v>
      </c>
      <c r="C43">
        <v>9.4263177926655062E-2</v>
      </c>
    </row>
    <row r="44" spans="1:3" x14ac:dyDescent="0.3">
      <c r="A44" t="str">
        <v>Online</v>
      </c>
      <c r="C44">
        <v>0.12524936394902289</v>
      </c>
    </row>
    <row r="45" spans="1:3" x14ac:dyDescent="0.3">
      <c r="A45" t="str">
        <v>In-store</v>
      </c>
      <c r="C45">
        <v>0.1432877597085061</v>
      </c>
    </row>
    <row r="46" spans="1:3" x14ac:dyDescent="0.3">
      <c r="A46" t="str">
        <v>Phone</v>
      </c>
      <c r="C46">
        <v>3.998517964721119E-2</v>
      </c>
    </row>
    <row r="47" spans="1:3" x14ac:dyDescent="0.3">
      <c r="A47" t="str">
        <v>In-store</v>
      </c>
      <c r="C47">
        <v>8.3274938207952592E-2</v>
      </c>
    </row>
    <row r="48" spans="1:3" x14ac:dyDescent="0.3">
      <c r="A48" t="str">
        <v>Phone</v>
      </c>
      <c r="C48">
        <v>7.62527344419522E-2</v>
      </c>
    </row>
    <row r="49" spans="1:3" x14ac:dyDescent="0.3">
      <c r="A49" t="str">
        <v>Online</v>
      </c>
      <c r="C49">
        <v>6.7333538371314408E-2</v>
      </c>
    </row>
    <row r="50" spans="1:3" x14ac:dyDescent="0.3">
      <c r="A50" t="str">
        <v>In-store</v>
      </c>
      <c r="C50">
        <v>0.18827271201405479</v>
      </c>
    </row>
    <row r="51" spans="1:3" x14ac:dyDescent="0.3">
      <c r="A51" t="str">
        <v>Online</v>
      </c>
      <c r="C51">
        <v>0.12024908554804779</v>
      </c>
    </row>
    <row r="52" spans="1:3" x14ac:dyDescent="0.3">
      <c r="A52" t="str">
        <v>Phone</v>
      </c>
      <c r="C52">
        <v>3.6955802283247741E-2</v>
      </c>
    </row>
    <row r="53" spans="1:3" x14ac:dyDescent="0.3">
      <c r="A53" t="str">
        <v>Catalog</v>
      </c>
      <c r="C53">
        <v>0.14589309735273881</v>
      </c>
    </row>
    <row r="54" spans="1:3" x14ac:dyDescent="0.3">
      <c r="A54" t="str">
        <v>Catalog</v>
      </c>
      <c r="C54">
        <v>0.20610780985063171</v>
      </c>
    </row>
    <row r="55" spans="1:3" x14ac:dyDescent="0.3">
      <c r="A55" t="str">
        <v>In-store</v>
      </c>
      <c r="C55">
        <v>0.15162326302755741</v>
      </c>
    </row>
    <row r="56" spans="1:3" x14ac:dyDescent="0.3">
      <c r="A56" t="str">
        <v>Online</v>
      </c>
      <c r="C56">
        <v>2.403150170229933E-2</v>
      </c>
    </row>
    <row r="57" spans="1:3" x14ac:dyDescent="0.3">
      <c r="A57" t="str">
        <v>Online</v>
      </c>
      <c r="C57">
        <v>7.5788296356687435E-2</v>
      </c>
    </row>
    <row r="58" spans="1:3" x14ac:dyDescent="0.3">
      <c r="A58" t="str">
        <v>In-store</v>
      </c>
      <c r="C58">
        <v>0.16334555745933119</v>
      </c>
    </row>
    <row r="59" spans="1:3" x14ac:dyDescent="0.3">
      <c r="A59" t="str">
        <v>Catalog</v>
      </c>
      <c r="C59">
        <v>6.4616526719060957E-2</v>
      </c>
    </row>
    <row r="60" spans="1:3" x14ac:dyDescent="0.3">
      <c r="A60" t="str">
        <v>Phone</v>
      </c>
      <c r="C60">
        <v>0.1221909714073114</v>
      </c>
    </row>
    <row r="61" spans="1:3" x14ac:dyDescent="0.3">
      <c r="A61" t="str">
        <v>In-store</v>
      </c>
      <c r="C61">
        <v>0.13873170267146681</v>
      </c>
    </row>
    <row r="62" spans="1:3" x14ac:dyDescent="0.3">
      <c r="A62" t="str">
        <v>Phone</v>
      </c>
      <c r="C62">
        <v>5.3653476421095858E-2</v>
      </c>
    </row>
    <row r="63" spans="1:3" x14ac:dyDescent="0.3">
      <c r="A63" t="str">
        <v>Catalog</v>
      </c>
      <c r="C63">
        <v>9.7023732196910004E-2</v>
      </c>
    </row>
    <row r="64" spans="1:3" x14ac:dyDescent="0.3">
      <c r="A64" t="str">
        <v>Online</v>
      </c>
      <c r="C64">
        <v>0</v>
      </c>
    </row>
    <row r="65" spans="1:3" x14ac:dyDescent="0.3">
      <c r="A65" t="str">
        <v>Catalog</v>
      </c>
      <c r="C65">
        <v>4.878061793328551E-2</v>
      </c>
    </row>
    <row r="66" spans="1:3" x14ac:dyDescent="0.3">
      <c r="A66" t="str">
        <v>In-store</v>
      </c>
      <c r="C66">
        <v>8.7371592430341982E-2</v>
      </c>
    </row>
    <row r="67" spans="1:3" x14ac:dyDescent="0.3">
      <c r="A67" t="str">
        <v>Online</v>
      </c>
      <c r="C67">
        <v>3.7610840901757529E-2</v>
      </c>
    </row>
    <row r="68" spans="1:3" x14ac:dyDescent="0.3">
      <c r="A68" t="str">
        <v>In-store</v>
      </c>
      <c r="C68">
        <v>0.18162056519658179</v>
      </c>
    </row>
    <row r="69" spans="1:3" x14ac:dyDescent="0.3">
      <c r="A69" t="str">
        <v>In-store</v>
      </c>
      <c r="C69">
        <v>2.849293110196836E-2</v>
      </c>
    </row>
    <row r="70" spans="1:3" x14ac:dyDescent="0.3">
      <c r="A70" t="str">
        <v>Catalog</v>
      </c>
      <c r="C70">
        <v>7.7997775665150815E-2</v>
      </c>
    </row>
    <row r="71" spans="1:3" x14ac:dyDescent="0.3">
      <c r="A71" t="str">
        <v>In-store</v>
      </c>
      <c r="C71">
        <v>0.10653702886430461</v>
      </c>
    </row>
    <row r="72" spans="1:3" x14ac:dyDescent="0.3">
      <c r="A72" t="str">
        <v>Catalog</v>
      </c>
      <c r="C72">
        <v>0.17206366445330579</v>
      </c>
    </row>
    <row r="73" spans="1:3" x14ac:dyDescent="0.3">
      <c r="A73" t="str">
        <v>Online</v>
      </c>
      <c r="C73">
        <v>2.8206892441028031E-2</v>
      </c>
    </row>
    <row r="74" spans="1:3" x14ac:dyDescent="0.3">
      <c r="A74" t="str">
        <v>Catalog</v>
      </c>
      <c r="C74">
        <v>0.158158187607748</v>
      </c>
    </row>
    <row r="75" spans="1:3" x14ac:dyDescent="0.3">
      <c r="A75" t="str">
        <v>Online</v>
      </c>
      <c r="C75">
        <v>0.10051165305097939</v>
      </c>
    </row>
    <row r="76" spans="1:3" x14ac:dyDescent="0.3">
      <c r="A76" t="str">
        <v>Catalog</v>
      </c>
      <c r="C76">
        <v>5.0924567447602459E-2</v>
      </c>
    </row>
    <row r="77" spans="1:3" x14ac:dyDescent="0.3">
      <c r="A77" t="str">
        <v>Phone</v>
      </c>
      <c r="C77">
        <v>0.1231051737131635</v>
      </c>
    </row>
    <row r="78" spans="1:3" x14ac:dyDescent="0.3">
      <c r="A78" t="str">
        <v>Phone</v>
      </c>
      <c r="C78">
        <v>0.1099529847786735</v>
      </c>
    </row>
    <row r="79" spans="1:3" x14ac:dyDescent="0.3">
      <c r="A79" t="str">
        <v>In-store</v>
      </c>
      <c r="C79">
        <v>6.9989156142060277E-2</v>
      </c>
    </row>
    <row r="80" spans="1:3" x14ac:dyDescent="0.3">
      <c r="A80" t="str">
        <v>Catalog</v>
      </c>
      <c r="C80">
        <v>0.10349010424950091</v>
      </c>
    </row>
    <row r="81" spans="1:3" x14ac:dyDescent="0.3">
      <c r="A81" t="str">
        <v>Catalog</v>
      </c>
      <c r="C81">
        <v>8.0734320156911996E-2</v>
      </c>
    </row>
    <row r="82" spans="1:3" x14ac:dyDescent="0.3">
      <c r="A82" t="str">
        <v>Online</v>
      </c>
      <c r="C82">
        <v>0.1056758672625624</v>
      </c>
    </row>
    <row r="83" spans="1:3" x14ac:dyDescent="0.3">
      <c r="A83" t="str">
        <v>In-store</v>
      </c>
      <c r="C83">
        <v>0.13310653372605241</v>
      </c>
    </row>
    <row r="84" spans="1:3" x14ac:dyDescent="0.3">
      <c r="A84" t="str">
        <v>Catalog</v>
      </c>
      <c r="C84">
        <v>0.1793008408072676</v>
      </c>
    </row>
    <row r="85" spans="1:3" x14ac:dyDescent="0.3">
      <c r="A85" t="str">
        <v>In-store</v>
      </c>
      <c r="C85">
        <v>3.8109225058657548E-2</v>
      </c>
    </row>
    <row r="86" spans="1:3" x14ac:dyDescent="0.3">
      <c r="A86" t="str">
        <v>Phone</v>
      </c>
      <c r="C86">
        <v>0.20665166873281329</v>
      </c>
    </row>
    <row r="87" spans="1:3" x14ac:dyDescent="0.3">
      <c r="A87" t="str">
        <v>Catalog</v>
      </c>
      <c r="C87">
        <v>2.395610023874908E-3</v>
      </c>
    </row>
    <row r="88" spans="1:3" x14ac:dyDescent="0.3">
      <c r="A88" t="str">
        <v>Catalog</v>
      </c>
      <c r="C88">
        <v>9.2410745248220835E-2</v>
      </c>
    </row>
    <row r="89" spans="1:3" x14ac:dyDescent="0.3">
      <c r="A89" t="str">
        <v>In-store</v>
      </c>
      <c r="C89">
        <v>0.1294158603242288</v>
      </c>
    </row>
    <row r="90" spans="1:3" x14ac:dyDescent="0.3">
      <c r="A90" t="str">
        <v>Catalog</v>
      </c>
      <c r="C90">
        <v>0.11404959338675159</v>
      </c>
    </row>
    <row r="91" spans="1:3" x14ac:dyDescent="0.3">
      <c r="A91" t="str">
        <v>In-store</v>
      </c>
      <c r="C91">
        <v>6.8865024008970321E-2</v>
      </c>
    </row>
    <row r="92" spans="1:3" x14ac:dyDescent="0.3">
      <c r="A92" t="str">
        <v>Catalog</v>
      </c>
      <c r="C92">
        <v>8.9593887482136245E-2</v>
      </c>
    </row>
    <row r="93" spans="1:3" x14ac:dyDescent="0.3">
      <c r="A93" t="str">
        <v>Online</v>
      </c>
      <c r="C93">
        <v>7.5349953267058359E-2</v>
      </c>
    </row>
    <row r="94" spans="1:3" x14ac:dyDescent="0.3">
      <c r="A94" t="str">
        <v>In-store</v>
      </c>
      <c r="C94">
        <v>7.0531762152789432E-2</v>
      </c>
    </row>
    <row r="95" spans="1:3" x14ac:dyDescent="0.3">
      <c r="A95" t="str">
        <v>Catalog</v>
      </c>
      <c r="C95">
        <v>0.1424801048510512</v>
      </c>
    </row>
    <row r="96" spans="1:3" x14ac:dyDescent="0.3">
      <c r="A96" t="str">
        <v>Phone</v>
      </c>
      <c r="C96">
        <v>0.1178507742982524</v>
      </c>
    </row>
    <row r="97" spans="1:3" x14ac:dyDescent="0.3">
      <c r="A97" t="str">
        <v>Catalog</v>
      </c>
      <c r="C97">
        <v>6.5354520236967292E-2</v>
      </c>
    </row>
    <row r="98" spans="1:3" x14ac:dyDescent="0.3">
      <c r="A98" t="str">
        <v>Phone</v>
      </c>
      <c r="C98">
        <v>0.14497999377166251</v>
      </c>
    </row>
    <row r="99" spans="1:3" x14ac:dyDescent="0.3">
      <c r="A99" t="str">
        <v>Phone</v>
      </c>
      <c r="C99">
        <v>0.1153649760438305</v>
      </c>
    </row>
    <row r="100" spans="1:3" x14ac:dyDescent="0.3">
      <c r="A100" t="str">
        <v>Online</v>
      </c>
      <c r="C100">
        <v>0.14064310594194801</v>
      </c>
    </row>
    <row r="101" spans="1:3" x14ac:dyDescent="0.3">
      <c r="A101" t="str">
        <v>In-store</v>
      </c>
      <c r="C101">
        <v>0.1314814420961806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F375B-78F6-4739-9A95-15AB59C19A83}">
  <dimension ref="A1:D101"/>
  <sheetViews>
    <sheetView zoomScale="130" zoomScaleNormal="130" workbookViewId="0">
      <selection activeCell="F19" sqref="F19"/>
    </sheetView>
  </sheetViews>
  <sheetFormatPr defaultColWidth="11.5546875" defaultRowHeight="14.4" x14ac:dyDescent="0.3"/>
  <cols>
    <col min="1" max="2" width="16.33203125" bestFit="1" customWidth="1"/>
    <col min="3" max="3" width="27.33203125" hidden="1" customWidth="1"/>
    <col min="4" max="4" width="25.21875" style="6" bestFit="1" customWidth="1"/>
  </cols>
  <sheetData>
    <row r="1" spans="1:4" x14ac:dyDescent="0.3">
      <c r="A1" s="3" t="str" cm="1">
        <f t="array" ref="A1:A101">[1]Data!A1:A101</f>
        <v>Product_Category</v>
      </c>
      <c r="B1" s="3" t="s">
        <v>0</v>
      </c>
      <c r="C1" s="3" t="s">
        <v>56</v>
      </c>
      <c r="D1" s="5" t="s">
        <v>55</v>
      </c>
    </row>
    <row r="2" spans="1:4" x14ac:dyDescent="0.3">
      <c r="A2" t="str">
        <v>Electronics</v>
      </c>
      <c r="B2" t="str" cm="1">
        <f t="array" ref="B2:B6">_xlfn.UNIQUE(A2:A101)</f>
        <v>Electronics</v>
      </c>
      <c r="C2">
        <f>COUNTIF($A$2:$A$101,B2)</f>
        <v>22</v>
      </c>
      <c r="D2" s="6">
        <f>C2/$C$7</f>
        <v>0.22</v>
      </c>
    </row>
    <row r="3" spans="1:4" x14ac:dyDescent="0.3">
      <c r="A3" t="str">
        <v>Clothing</v>
      </c>
      <c r="B3" t="str">
        <v>Clothing</v>
      </c>
      <c r="C3">
        <f>COUNTIF($A$2:$A$101,B3)</f>
        <v>16</v>
      </c>
      <c r="D3" s="6">
        <f>C3/$C$7</f>
        <v>0.16</v>
      </c>
    </row>
    <row r="4" spans="1:4" x14ac:dyDescent="0.3">
      <c r="A4" t="str">
        <v>Home &amp; Kitchen</v>
      </c>
      <c r="B4" t="str">
        <v>Home &amp; Kitchen</v>
      </c>
      <c r="C4">
        <f>COUNTIF($A$2:$A$101,B4)</f>
        <v>19</v>
      </c>
      <c r="D4" s="6">
        <f>C4/$C$7</f>
        <v>0.19</v>
      </c>
    </row>
    <row r="5" spans="1:4" x14ac:dyDescent="0.3">
      <c r="A5" t="str">
        <v>Sports &amp; Outdoors</v>
      </c>
      <c r="B5" t="str">
        <v>Sports &amp; Outdoors</v>
      </c>
      <c r="C5">
        <f>COUNTIF($A$2:$A$101,B5)</f>
        <v>23</v>
      </c>
      <c r="D5" s="6">
        <f>C5/$C$7</f>
        <v>0.23</v>
      </c>
    </row>
    <row r="6" spans="1:4" x14ac:dyDescent="0.3">
      <c r="A6" t="str">
        <v>Electronics</v>
      </c>
      <c r="B6" t="str">
        <v>Beauty &amp; Health</v>
      </c>
      <c r="C6">
        <f>COUNTIF($A$2:$A$101,B6)</f>
        <v>20</v>
      </c>
      <c r="D6" s="6">
        <f>C6/$C$7</f>
        <v>0.2</v>
      </c>
    </row>
    <row r="7" spans="1:4" x14ac:dyDescent="0.3">
      <c r="A7" t="str">
        <v>Electronics</v>
      </c>
      <c r="B7" t="s">
        <v>51</v>
      </c>
      <c r="C7">
        <f>SUM(C2:C6)</f>
        <v>100</v>
      </c>
      <c r="D7" s="6">
        <f>C7/$C$7</f>
        <v>1</v>
      </c>
    </row>
    <row r="8" spans="1:4" x14ac:dyDescent="0.3">
      <c r="A8" t="str">
        <v>Electronics</v>
      </c>
    </row>
    <row r="9" spans="1:4" x14ac:dyDescent="0.3">
      <c r="A9" t="str">
        <v>Electronics</v>
      </c>
    </row>
    <row r="10" spans="1:4" x14ac:dyDescent="0.3">
      <c r="A10" t="str">
        <v>Electronics</v>
      </c>
    </row>
    <row r="11" spans="1:4" x14ac:dyDescent="0.3">
      <c r="A11" t="str">
        <v>Clothing</v>
      </c>
    </row>
    <row r="12" spans="1:4" x14ac:dyDescent="0.3">
      <c r="A12" t="str">
        <v>Sports &amp; Outdoors</v>
      </c>
    </row>
    <row r="13" spans="1:4" x14ac:dyDescent="0.3">
      <c r="A13" t="str">
        <v>Home &amp; Kitchen</v>
      </c>
    </row>
    <row r="14" spans="1:4" x14ac:dyDescent="0.3">
      <c r="A14" t="str">
        <v>Home &amp; Kitchen</v>
      </c>
    </row>
    <row r="15" spans="1:4" x14ac:dyDescent="0.3">
      <c r="A15" t="str">
        <v>Home &amp; Kitchen</v>
      </c>
    </row>
    <row r="16" spans="1:4" x14ac:dyDescent="0.3">
      <c r="A16" t="str">
        <v>Home &amp; Kitchen</v>
      </c>
    </row>
    <row r="17" spans="1:1" x14ac:dyDescent="0.3">
      <c r="A17" t="str">
        <v>Clothing</v>
      </c>
    </row>
    <row r="18" spans="1:1" x14ac:dyDescent="0.3">
      <c r="A18" t="str">
        <v>Beauty &amp; Health</v>
      </c>
    </row>
    <row r="19" spans="1:1" x14ac:dyDescent="0.3">
      <c r="A19" t="str">
        <v>Sports &amp; Outdoors</v>
      </c>
    </row>
    <row r="20" spans="1:1" x14ac:dyDescent="0.3">
      <c r="A20" t="str">
        <v>Electronics</v>
      </c>
    </row>
    <row r="21" spans="1:1" x14ac:dyDescent="0.3">
      <c r="A21" t="str">
        <v>Beauty &amp; Health</v>
      </c>
    </row>
    <row r="22" spans="1:1" x14ac:dyDescent="0.3">
      <c r="A22" t="str">
        <v>Home &amp; Kitchen</v>
      </c>
    </row>
    <row r="23" spans="1:1" x14ac:dyDescent="0.3">
      <c r="A23" t="str">
        <v>Beauty &amp; Health</v>
      </c>
    </row>
    <row r="24" spans="1:1" x14ac:dyDescent="0.3">
      <c r="A24" t="str">
        <v>Sports &amp; Outdoors</v>
      </c>
    </row>
    <row r="25" spans="1:1" x14ac:dyDescent="0.3">
      <c r="A25" t="str">
        <v>Electronics</v>
      </c>
    </row>
    <row r="26" spans="1:1" x14ac:dyDescent="0.3">
      <c r="A26" t="str">
        <v>Electronics</v>
      </c>
    </row>
    <row r="27" spans="1:1" x14ac:dyDescent="0.3">
      <c r="A27" t="str">
        <v>Sports &amp; Outdoors</v>
      </c>
    </row>
    <row r="28" spans="1:1" x14ac:dyDescent="0.3">
      <c r="A28" t="str">
        <v>Sports &amp; Outdoors</v>
      </c>
    </row>
    <row r="29" spans="1:1" x14ac:dyDescent="0.3">
      <c r="A29" t="str">
        <v>Home &amp; Kitchen</v>
      </c>
    </row>
    <row r="30" spans="1:1" x14ac:dyDescent="0.3">
      <c r="A30" t="str">
        <v>Electronics</v>
      </c>
    </row>
    <row r="31" spans="1:1" x14ac:dyDescent="0.3">
      <c r="A31" t="str">
        <v>Beauty &amp; Health</v>
      </c>
    </row>
    <row r="32" spans="1:1" x14ac:dyDescent="0.3">
      <c r="A32" t="str">
        <v>Clothing</v>
      </c>
    </row>
    <row r="33" spans="1:1" x14ac:dyDescent="0.3">
      <c r="A33" t="str">
        <v>Clothing</v>
      </c>
    </row>
    <row r="34" spans="1:1" x14ac:dyDescent="0.3">
      <c r="A34" t="str">
        <v>Sports &amp; Outdoors</v>
      </c>
    </row>
    <row r="35" spans="1:1" x14ac:dyDescent="0.3">
      <c r="A35" t="str">
        <v>Home &amp; Kitchen</v>
      </c>
    </row>
    <row r="36" spans="1:1" x14ac:dyDescent="0.3">
      <c r="A36" t="str">
        <v>Clothing</v>
      </c>
    </row>
    <row r="37" spans="1:1" x14ac:dyDescent="0.3">
      <c r="A37" t="str">
        <v>Electronics</v>
      </c>
    </row>
    <row r="38" spans="1:1" x14ac:dyDescent="0.3">
      <c r="A38" t="str">
        <v>Sports &amp; Outdoors</v>
      </c>
    </row>
    <row r="39" spans="1:1" x14ac:dyDescent="0.3">
      <c r="A39" t="str">
        <v>Beauty &amp; Health</v>
      </c>
    </row>
    <row r="40" spans="1:1" x14ac:dyDescent="0.3">
      <c r="A40" t="str">
        <v>Sports &amp; Outdoors</v>
      </c>
    </row>
    <row r="41" spans="1:1" x14ac:dyDescent="0.3">
      <c r="A41" t="str">
        <v>Beauty &amp; Health</v>
      </c>
    </row>
    <row r="42" spans="1:1" x14ac:dyDescent="0.3">
      <c r="A42" t="str">
        <v>Sports &amp; Outdoors</v>
      </c>
    </row>
    <row r="43" spans="1:1" x14ac:dyDescent="0.3">
      <c r="A43" t="str">
        <v>Sports &amp; Outdoors</v>
      </c>
    </row>
    <row r="44" spans="1:1" x14ac:dyDescent="0.3">
      <c r="A44" t="str">
        <v>Sports &amp; Outdoors</v>
      </c>
    </row>
    <row r="45" spans="1:1" x14ac:dyDescent="0.3">
      <c r="A45" t="str">
        <v>Beauty &amp; Health</v>
      </c>
    </row>
    <row r="46" spans="1:1" x14ac:dyDescent="0.3">
      <c r="A46" t="str">
        <v>Beauty &amp; Health</v>
      </c>
    </row>
    <row r="47" spans="1:1" x14ac:dyDescent="0.3">
      <c r="A47" t="str">
        <v>Sports &amp; Outdoors</v>
      </c>
    </row>
    <row r="48" spans="1:1" x14ac:dyDescent="0.3">
      <c r="A48" t="str">
        <v>Clothing</v>
      </c>
    </row>
    <row r="49" spans="1:1" x14ac:dyDescent="0.3">
      <c r="A49" t="str">
        <v>Home &amp; Kitchen</v>
      </c>
    </row>
    <row r="50" spans="1:1" x14ac:dyDescent="0.3">
      <c r="A50" t="str">
        <v>Home &amp; Kitchen</v>
      </c>
    </row>
    <row r="51" spans="1:1" x14ac:dyDescent="0.3">
      <c r="A51" t="str">
        <v>Home &amp; Kitchen</v>
      </c>
    </row>
    <row r="52" spans="1:1" x14ac:dyDescent="0.3">
      <c r="A52" t="str">
        <v>Beauty &amp; Health</v>
      </c>
    </row>
    <row r="53" spans="1:1" x14ac:dyDescent="0.3">
      <c r="A53" t="str">
        <v>Beauty &amp; Health</v>
      </c>
    </row>
    <row r="54" spans="1:1" x14ac:dyDescent="0.3">
      <c r="A54" t="str">
        <v>Clothing</v>
      </c>
    </row>
    <row r="55" spans="1:1" x14ac:dyDescent="0.3">
      <c r="A55" t="str">
        <v>Home &amp; Kitchen</v>
      </c>
    </row>
    <row r="56" spans="1:1" x14ac:dyDescent="0.3">
      <c r="A56" t="str">
        <v>Home &amp; Kitchen</v>
      </c>
    </row>
    <row r="57" spans="1:1" x14ac:dyDescent="0.3">
      <c r="A57" t="str">
        <v>Sports &amp; Outdoors</v>
      </c>
    </row>
    <row r="58" spans="1:1" x14ac:dyDescent="0.3">
      <c r="A58" t="str">
        <v>Beauty &amp; Health</v>
      </c>
    </row>
    <row r="59" spans="1:1" x14ac:dyDescent="0.3">
      <c r="A59" t="str">
        <v>Home &amp; Kitchen</v>
      </c>
    </row>
    <row r="60" spans="1:1" x14ac:dyDescent="0.3">
      <c r="A60" t="str">
        <v>Clothing</v>
      </c>
    </row>
    <row r="61" spans="1:1" x14ac:dyDescent="0.3">
      <c r="A61" t="str">
        <v>Clothing</v>
      </c>
    </row>
    <row r="62" spans="1:1" x14ac:dyDescent="0.3">
      <c r="A62" t="str">
        <v>Home &amp; Kitchen</v>
      </c>
    </row>
    <row r="63" spans="1:1" x14ac:dyDescent="0.3">
      <c r="A63" t="str">
        <v>Beauty &amp; Health</v>
      </c>
    </row>
    <row r="64" spans="1:1" x14ac:dyDescent="0.3">
      <c r="A64" t="str">
        <v>Clothing</v>
      </c>
    </row>
    <row r="65" spans="1:1" x14ac:dyDescent="0.3">
      <c r="A65" t="str">
        <v>Sports &amp; Outdoors</v>
      </c>
    </row>
    <row r="66" spans="1:1" x14ac:dyDescent="0.3">
      <c r="A66" t="str">
        <v>Clothing</v>
      </c>
    </row>
    <row r="67" spans="1:1" x14ac:dyDescent="0.3">
      <c r="A67" t="str">
        <v>Electronics</v>
      </c>
    </row>
    <row r="68" spans="1:1" x14ac:dyDescent="0.3">
      <c r="A68" t="str">
        <v>Electronics</v>
      </c>
    </row>
    <row r="69" spans="1:1" x14ac:dyDescent="0.3">
      <c r="A69" t="str">
        <v>Beauty &amp; Health</v>
      </c>
    </row>
    <row r="70" spans="1:1" x14ac:dyDescent="0.3">
      <c r="A70" t="str">
        <v>Home &amp; Kitchen</v>
      </c>
    </row>
    <row r="71" spans="1:1" x14ac:dyDescent="0.3">
      <c r="A71" t="str">
        <v>Beauty &amp; Health</v>
      </c>
    </row>
    <row r="72" spans="1:1" x14ac:dyDescent="0.3">
      <c r="A72" t="str">
        <v>Beauty &amp; Health</v>
      </c>
    </row>
    <row r="73" spans="1:1" x14ac:dyDescent="0.3">
      <c r="A73" t="str">
        <v>Beauty &amp; Health</v>
      </c>
    </row>
    <row r="74" spans="1:1" x14ac:dyDescent="0.3">
      <c r="A74" t="str">
        <v>Beauty &amp; Health</v>
      </c>
    </row>
    <row r="75" spans="1:1" x14ac:dyDescent="0.3">
      <c r="A75" t="str">
        <v>Sports &amp; Outdoors</v>
      </c>
    </row>
    <row r="76" spans="1:1" x14ac:dyDescent="0.3">
      <c r="A76" t="str">
        <v>Sports &amp; Outdoors</v>
      </c>
    </row>
    <row r="77" spans="1:1" x14ac:dyDescent="0.3">
      <c r="A77" t="str">
        <v>Clothing</v>
      </c>
    </row>
    <row r="78" spans="1:1" x14ac:dyDescent="0.3">
      <c r="A78" t="str">
        <v>Electronics</v>
      </c>
    </row>
    <row r="79" spans="1:1" x14ac:dyDescent="0.3">
      <c r="A79" t="str">
        <v>Beauty &amp; Health</v>
      </c>
    </row>
    <row r="80" spans="1:1" x14ac:dyDescent="0.3">
      <c r="A80" t="str">
        <v>Clothing</v>
      </c>
    </row>
    <row r="81" spans="1:1" x14ac:dyDescent="0.3">
      <c r="A81" t="str">
        <v>Electronics</v>
      </c>
    </row>
    <row r="82" spans="1:1" x14ac:dyDescent="0.3">
      <c r="A82" t="str">
        <v>Home &amp; Kitchen</v>
      </c>
    </row>
    <row r="83" spans="1:1" x14ac:dyDescent="0.3">
      <c r="A83" t="str">
        <v>Sports &amp; Outdoors</v>
      </c>
    </row>
    <row r="84" spans="1:1" x14ac:dyDescent="0.3">
      <c r="A84" t="str">
        <v>Electronics</v>
      </c>
    </row>
    <row r="85" spans="1:1" x14ac:dyDescent="0.3">
      <c r="A85" t="str">
        <v>Home &amp; Kitchen</v>
      </c>
    </row>
    <row r="86" spans="1:1" x14ac:dyDescent="0.3">
      <c r="A86" t="str">
        <v>Electronics</v>
      </c>
    </row>
    <row r="87" spans="1:1" x14ac:dyDescent="0.3">
      <c r="A87" t="str">
        <v>Sports &amp; Outdoors</v>
      </c>
    </row>
    <row r="88" spans="1:1" x14ac:dyDescent="0.3">
      <c r="A88" t="str">
        <v>Sports &amp; Outdoors</v>
      </c>
    </row>
    <row r="89" spans="1:1" x14ac:dyDescent="0.3">
      <c r="A89" t="str">
        <v>Clothing</v>
      </c>
    </row>
    <row r="90" spans="1:1" x14ac:dyDescent="0.3">
      <c r="A90" t="str">
        <v>Beauty &amp; Health</v>
      </c>
    </row>
    <row r="91" spans="1:1" x14ac:dyDescent="0.3">
      <c r="A91" t="str">
        <v>Electronics</v>
      </c>
    </row>
    <row r="92" spans="1:1" x14ac:dyDescent="0.3">
      <c r="A92" t="str">
        <v>Electronics</v>
      </c>
    </row>
    <row r="93" spans="1:1" x14ac:dyDescent="0.3">
      <c r="A93" t="str">
        <v>Home &amp; Kitchen</v>
      </c>
    </row>
    <row r="94" spans="1:1" x14ac:dyDescent="0.3">
      <c r="A94" t="str">
        <v>Sports &amp; Outdoors</v>
      </c>
    </row>
    <row r="95" spans="1:1" x14ac:dyDescent="0.3">
      <c r="A95" t="str">
        <v>Electronics</v>
      </c>
    </row>
    <row r="96" spans="1:1" x14ac:dyDescent="0.3">
      <c r="A96" t="str">
        <v>Sports &amp; Outdoors</v>
      </c>
    </row>
    <row r="97" spans="1:1" x14ac:dyDescent="0.3">
      <c r="A97" t="str">
        <v>Electronics</v>
      </c>
    </row>
    <row r="98" spans="1:1" x14ac:dyDescent="0.3">
      <c r="A98" t="str">
        <v>Clothing</v>
      </c>
    </row>
    <row r="99" spans="1:1" x14ac:dyDescent="0.3">
      <c r="A99" t="str">
        <v>Beauty &amp; Health</v>
      </c>
    </row>
    <row r="100" spans="1:1" x14ac:dyDescent="0.3">
      <c r="A100" t="str">
        <v>Electronics</v>
      </c>
    </row>
    <row r="101" spans="1:1" x14ac:dyDescent="0.3">
      <c r="A101" t="str">
        <v>Sports &amp; Outdoors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Bar chart</vt:lpstr>
      <vt:lpstr>Stacked Barchart</vt:lpstr>
      <vt:lpstr>Pie Chart</vt:lpstr>
      <vt:lpstr>Line Chart</vt:lpstr>
      <vt:lpstr>Pie chart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Rupesh Kumar</cp:lastModifiedBy>
  <dcterms:created xsi:type="dcterms:W3CDTF">2024-02-27T14:56:55Z</dcterms:created>
  <dcterms:modified xsi:type="dcterms:W3CDTF">2025-10-28T15:00:47Z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2024-02-27T14:57:59Z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6749fc5e-b298-4fac-bcf5-563971e1a344</vt:lpwstr>
  </property>
  <property fmtid="{D5CDD505-2E9C-101B-9397-08002B2CF9AE}" pid="7" name="MSIP_Label_defa4170-0d19-0005-0004-bc88714345d2_ActionId">
    <vt:lpwstr>b07e6d4f-880c-47de-8b4b-e0e8b3fa79b5</vt:lpwstr>
  </property>
  <property fmtid="{D5CDD505-2E9C-101B-9397-08002B2CF9AE}" pid="8" name="MSIP_Label_defa4170-0d19-0005-0004-bc88714345d2_ContentBits">
    <vt:lpwstr>0</vt:lpwstr>
  </property>
</Properties>
</file>