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3. JORECA\#PANEL\AUTO\AUTO-FRANCE (FR)\2024\2409\Panel\"/>
    </mc:Choice>
  </mc:AlternateContent>
  <xr:revisionPtr revIDLastSave="0" documentId="13_ncr:1_{635090EB-6222-4AD9-A0E3-D304837C9F81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Analyse perfomance" sheetId="3" r:id="rId1"/>
    <sheet name="Analyse qualité" sheetId="2" r:id="rId2"/>
  </sheets>
  <definedNames>
    <definedName name="_xlnm.Print_Area" localSheetId="0">'Analyse perfomance'!$A$1:$X$10</definedName>
    <definedName name="_xlnm.Print_Area" localSheetId="1">'Analyse qualité'!$A$1:$M$13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2" l="1"/>
  <c r="K33" i="2"/>
  <c r="K34" i="2"/>
  <c r="K35" i="2"/>
  <c r="K36" i="2"/>
  <c r="K37" i="2"/>
  <c r="K39" i="2"/>
  <c r="K40" i="2"/>
  <c r="J40" i="2" l="1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K38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K27" i="2"/>
  <c r="J27" i="2"/>
  <c r="I27" i="2"/>
  <c r="H27" i="2"/>
  <c r="G27" i="2"/>
  <c r="F27" i="2"/>
  <c r="E27" i="2"/>
  <c r="D27" i="2"/>
  <c r="C27" i="2"/>
  <c r="B27" i="2"/>
  <c r="L26" i="2"/>
  <c r="L25" i="2"/>
  <c r="L24" i="2"/>
  <c r="L23" i="2"/>
  <c r="L22" i="2"/>
  <c r="L21" i="2"/>
  <c r="L20" i="2"/>
  <c r="L19" i="2"/>
  <c r="L18" i="2"/>
  <c r="K13" i="2"/>
  <c r="J13" i="2"/>
  <c r="I13" i="2"/>
  <c r="H13" i="2"/>
  <c r="G13" i="2"/>
  <c r="F13" i="2"/>
  <c r="E13" i="2"/>
  <c r="D13" i="2"/>
  <c r="C13" i="2"/>
  <c r="B13" i="2"/>
  <c r="L12" i="2"/>
  <c r="L11" i="2"/>
  <c r="L10" i="2"/>
  <c r="L9" i="2"/>
  <c r="L8" i="2"/>
  <c r="L7" i="2"/>
  <c r="L6" i="2"/>
  <c r="L5" i="2"/>
  <c r="L4" i="2"/>
  <c r="Q9" i="3"/>
  <c r="T7" i="3"/>
  <c r="U11" i="3" s="1"/>
  <c r="R7" i="3"/>
  <c r="S13" i="3" s="1"/>
  <c r="P7" i="3"/>
  <c r="Q11" i="3" s="1"/>
  <c r="N7" i="3"/>
  <c r="O13" i="3" s="1"/>
  <c r="L7" i="3"/>
  <c r="M11" i="3" s="1"/>
  <c r="J7" i="3"/>
  <c r="K13" i="3" s="1"/>
  <c r="H7" i="3"/>
  <c r="I11" i="3" s="1"/>
  <c r="F7" i="3"/>
  <c r="G13" i="3" s="1"/>
  <c r="D7" i="3"/>
  <c r="E11" i="3" s="1"/>
  <c r="B7" i="3"/>
  <c r="C13" i="3" s="1"/>
  <c r="I9" i="3" l="1"/>
  <c r="E9" i="3"/>
  <c r="C41" i="2"/>
  <c r="E41" i="2"/>
  <c r="F41" i="2"/>
  <c r="H41" i="2"/>
  <c r="U9" i="3"/>
  <c r="M9" i="3"/>
  <c r="L27" i="2"/>
  <c r="L32" i="2"/>
  <c r="L33" i="2"/>
  <c r="L34" i="2"/>
  <c r="L35" i="2"/>
  <c r="L36" i="2"/>
  <c r="L37" i="2"/>
  <c r="L38" i="2"/>
  <c r="L39" i="2"/>
  <c r="L40" i="2"/>
  <c r="L41" i="2" s="1"/>
  <c r="L13" i="2"/>
  <c r="E8" i="3"/>
  <c r="I8" i="3"/>
  <c r="M8" i="3"/>
  <c r="Q8" i="3"/>
  <c r="U8" i="3"/>
  <c r="C9" i="3"/>
  <c r="G9" i="3"/>
  <c r="K9" i="3"/>
  <c r="O9" i="3"/>
  <c r="S9" i="3"/>
  <c r="E10" i="3"/>
  <c r="I10" i="3"/>
  <c r="M10" i="3"/>
  <c r="Q10" i="3"/>
  <c r="U10" i="3"/>
  <c r="C11" i="3"/>
  <c r="G11" i="3"/>
  <c r="K11" i="3"/>
  <c r="O11" i="3"/>
  <c r="S11" i="3"/>
  <c r="E12" i="3"/>
  <c r="I12" i="3"/>
  <c r="M12" i="3"/>
  <c r="Q12" i="3"/>
  <c r="U12" i="3"/>
  <c r="E13" i="3"/>
  <c r="I13" i="3"/>
  <c r="M13" i="3"/>
  <c r="Q13" i="3"/>
  <c r="U13" i="3"/>
  <c r="C8" i="3"/>
  <c r="G8" i="3"/>
  <c r="K8" i="3"/>
  <c r="O8" i="3"/>
  <c r="S8" i="3"/>
  <c r="C10" i="3"/>
  <c r="G10" i="3"/>
  <c r="K10" i="3"/>
  <c r="O10" i="3"/>
  <c r="S10" i="3"/>
  <c r="C12" i="3"/>
  <c r="G12" i="3"/>
  <c r="K12" i="3"/>
  <c r="O12" i="3"/>
  <c r="S12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<sst xmlns="http://schemas.openxmlformats.org/spreadsheetml/2006/main" count="109" uniqueCount="39">
  <si>
    <t>Argus</t>
  </si>
  <si>
    <t>AutoScout24</t>
  </si>
  <si>
    <t>ParuVendu</t>
  </si>
  <si>
    <t>PANEL</t>
  </si>
  <si>
    <t>Total PA identifiés</t>
  </si>
  <si>
    <t>Critère "année" non renseigné ou inférieur à 1980</t>
  </si>
  <si>
    <t>Doublons "intra" avec année supérieure ou égale à 1980</t>
  </si>
  <si>
    <t>Critère "prix" non renseigné</t>
  </si>
  <si>
    <t>Critère "énergie" non renseigné ou GPL ou electrique</t>
  </si>
  <si>
    <t>Critere téléphone non renseigné</t>
  </si>
  <si>
    <t>Total PA uniques, incomplètement renseignées</t>
  </si>
  <si>
    <t>Total PA uniques, complètement renseignées</t>
  </si>
  <si>
    <t xml:space="preserve">% </t>
  </si>
  <si>
    <t>La Centrale-Caradisiac</t>
  </si>
  <si>
    <t>Ouestfrance</t>
  </si>
  <si>
    <t>Annonces sans photo</t>
  </si>
  <si>
    <t>OuestFrance</t>
  </si>
  <si>
    <t>Nombre</t>
  </si>
  <si>
    <t>%</t>
  </si>
  <si>
    <t xml:space="preserve"> - dont doublons </t>
  </si>
  <si>
    <t>Leboncoin</t>
  </si>
  <si>
    <t>Total PA identifiés de professionnels</t>
  </si>
  <si>
    <t>Total PA identifiés de particuliers</t>
  </si>
  <si>
    <t>Zoomcar</t>
  </si>
  <si>
    <t>Heycar</t>
  </si>
  <si>
    <t>Renault Occasions</t>
  </si>
  <si>
    <t>Spoticar</t>
  </si>
  <si>
    <t xml:space="preserve"> - dont nouvelles du mois et non partagées</t>
  </si>
  <si>
    <t xml:space="preserve"> - dont nouvelles du mois</t>
  </si>
  <si>
    <t xml:space="preserve"> - dont non-partagées (de pros)</t>
  </si>
  <si>
    <t xml:space="preserve"> - dont non-partagées (de part)</t>
  </si>
  <si>
    <t xml:space="preserve"> - dont partagées (de pros)</t>
  </si>
  <si>
    <t xml:space="preserve"> - dont partagées (de part)</t>
  </si>
  <si>
    <t>Total Annonces</t>
  </si>
  <si>
    <t>Total Annonces Dédoublonnées</t>
  </si>
  <si>
    <t>Analyse performance - Septembre 2024</t>
  </si>
  <si>
    <t>Analyse des doublons inter et intra site - Septembre 2024</t>
  </si>
  <si>
    <t>Analyse des doublons  de Professionnels inter et intra site - Septembre 2024</t>
  </si>
  <si>
    <t>Analyse des doublons de Particuliers inter et intra site - Septembre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</si>
</sst>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F_-;\-* #,##0.00\ _F_-;_-* \-??\ _F_-;_-@_-"/>
    <numFmt numFmtId="165" formatCode="_-* #,##0\ _F_-;\-* #,##0\ _F_-;_-* \-??\ _F_-;_-@_-"/>
    <numFmt numFmtId="166" formatCode="###\ ###"/>
    <numFmt numFmtId="167" formatCode="##%"/>
    <numFmt numFmtId="168" formatCode="###\ ###\ ##0"/>
  </numFmts>
  <fonts count="18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5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6">
    <xf numFmtId="0" fontId="0" fillId="0" borderId="0"/>
    <xf numFmtId="164" fontId="1" fillId="0" borderId="0" applyFill="0" applyBorder="0" applyAlignment="0" applyProtection="0"/>
    <xf numFmtId="164" fontId="8" fillId="0" borderId="0" applyFill="0" applyBorder="0" applyAlignment="0" applyProtection="0"/>
    <xf numFmtId="0" fontId="8" fillId="0" borderId="0"/>
    <xf numFmtId="0" fontId="1" fillId="0" borderId="0"/>
    <xf numFmtId="9" fontId="1" fillId="0" borderId="0" applyFill="0" applyBorder="0" applyAlignment="0" applyProtection="0"/>
  </cellStyleXfs>
  <cellXfs count="90">
    <xf numFmtId="0" fontId="0" fillId="0" borderId="0" xfId="0"/>
    <xf numFmtId="0" fontId="2" fillId="2" borderId="0" xfId="3" applyFont="1" applyFill="1"/>
    <xf numFmtId="0" fontId="8" fillId="2" borderId="0" xfId="3" applyFill="1"/>
    <xf numFmtId="0" fontId="0" fillId="2" borderId="0" xfId="0" applyFill="1"/>
    <xf numFmtId="0" fontId="0" fillId="3" borderId="0" xfId="0" applyFill="1"/>
    <xf numFmtId="0" fontId="3" fillId="2" borderId="0" xfId="0" applyFont="1" applyFill="1" applyAlignment="1">
      <alignment horizontal="center"/>
    </xf>
    <xf numFmtId="0" fontId="6" fillId="2" borderId="1" xfId="3" applyFont="1" applyFill="1" applyBorder="1" applyAlignment="1">
      <alignment wrapText="1"/>
    </xf>
    <xf numFmtId="0" fontId="6" fillId="2" borderId="1" xfId="3" applyFont="1" applyFill="1" applyBorder="1" applyAlignment="1">
      <alignment horizontal="center" wrapText="1"/>
    </xf>
    <xf numFmtId="167" fontId="4" fillId="2" borderId="1" xfId="0" applyNumberFormat="1" applyFont="1" applyFill="1" applyBorder="1"/>
    <xf numFmtId="0" fontId="8" fillId="3" borderId="0" xfId="3" applyFill="1"/>
    <xf numFmtId="0" fontId="6" fillId="3" borderId="0" xfId="0" applyFont="1" applyFill="1"/>
    <xf numFmtId="9" fontId="5" fillId="2" borderId="1" xfId="3" applyNumberFormat="1" applyFont="1" applyFill="1" applyBorder="1"/>
    <xf numFmtId="166" fontId="0" fillId="2" borderId="0" xfId="0" applyNumberFormat="1" applyFill="1"/>
    <xf numFmtId="0" fontId="2" fillId="2" borderId="0" xfId="4" applyFont="1" applyFill="1"/>
    <xf numFmtId="0" fontId="3" fillId="2" borderId="0" xfId="0" applyFont="1" applyFill="1" applyAlignment="1">
      <alignment horizontal="left"/>
    </xf>
    <xf numFmtId="0" fontId="1" fillId="3" borderId="0" xfId="4" applyFill="1"/>
    <xf numFmtId="0" fontId="0" fillId="2" borderId="0" xfId="0" applyFill="1" applyAlignment="1">
      <alignment horizontal="left"/>
    </xf>
    <xf numFmtId="49" fontId="2" fillId="2" borderId="0" xfId="4" applyNumberFormat="1" applyFont="1" applyFill="1"/>
    <xf numFmtId="0" fontId="1" fillId="2" borderId="0" xfId="4" applyFill="1"/>
    <xf numFmtId="0" fontId="9" fillId="2" borderId="0" xfId="4" applyFont="1" applyFill="1"/>
    <xf numFmtId="165" fontId="11" fillId="2" borderId="2" xfId="1" applyNumberFormat="1" applyFont="1" applyFill="1" applyBorder="1" applyAlignment="1" applyProtection="1">
      <alignment horizontal="center" vertical="center"/>
    </xf>
    <xf numFmtId="165" fontId="11" fillId="2" borderId="3" xfId="1" applyNumberFormat="1" applyFont="1" applyFill="1" applyBorder="1" applyAlignment="1" applyProtection="1">
      <alignment horizontal="center" vertical="center"/>
    </xf>
    <xf numFmtId="3" fontId="0" fillId="2" borderId="0" xfId="0" applyNumberFormat="1" applyFill="1"/>
    <xf numFmtId="0" fontId="12" fillId="3" borderId="0" xfId="0" applyFont="1" applyFill="1"/>
    <xf numFmtId="3" fontId="3" fillId="2" borderId="0" xfId="0" applyNumberFormat="1" applyFont="1" applyFill="1" applyAlignment="1">
      <alignment horizontal="left"/>
    </xf>
    <xf numFmtId="3" fontId="11" fillId="2" borderId="4" xfId="1" applyNumberFormat="1" applyFont="1" applyFill="1" applyBorder="1" applyAlignment="1" applyProtection="1">
      <alignment horizontal="center" vertical="center"/>
    </xf>
    <xf numFmtId="3" fontId="0" fillId="3" borderId="0" xfId="0" applyNumberFormat="1" applyFill="1"/>
    <xf numFmtId="166" fontId="8" fillId="3" borderId="0" xfId="3" applyNumberFormat="1" applyFill="1"/>
    <xf numFmtId="3" fontId="1" fillId="3" borderId="0" xfId="4" applyNumberFormat="1" applyFill="1"/>
    <xf numFmtId="3" fontId="5" fillId="2" borderId="1" xfId="3" applyNumberFormat="1" applyFont="1" applyFill="1" applyBorder="1"/>
    <xf numFmtId="3" fontId="6" fillId="2" borderId="0" xfId="0" applyNumberFormat="1" applyFont="1" applyFill="1"/>
    <xf numFmtId="167" fontId="8" fillId="3" borderId="0" xfId="3" applyNumberFormat="1" applyFill="1"/>
    <xf numFmtId="168" fontId="4" fillId="2" borderId="1" xfId="0" applyNumberFormat="1" applyFont="1" applyFill="1" applyBorder="1"/>
    <xf numFmtId="168" fontId="7" fillId="2" borderId="1" xfId="0" applyNumberFormat="1" applyFont="1" applyFill="1" applyBorder="1"/>
    <xf numFmtId="9" fontId="4" fillId="2" borderId="1" xfId="0" applyNumberFormat="1" applyFont="1" applyFill="1" applyBorder="1"/>
    <xf numFmtId="168" fontId="8" fillId="3" borderId="0" xfId="3" applyNumberFormat="1" applyFill="1"/>
    <xf numFmtId="166" fontId="1" fillId="2" borderId="0" xfId="0" applyNumberFormat="1" applyFont="1" applyFill="1"/>
    <xf numFmtId="0" fontId="7" fillId="2" borderId="1" xfId="3" applyFont="1" applyFill="1" applyBorder="1" applyAlignment="1">
      <alignment wrapText="1"/>
    </xf>
    <xf numFmtId="168" fontId="14" fillId="2" borderId="1" xfId="0" applyNumberFormat="1" applyFont="1" applyFill="1" applyBorder="1"/>
    <xf numFmtId="3" fontId="7" fillId="2" borderId="1" xfId="3" applyNumberFormat="1" applyFont="1" applyFill="1" applyBorder="1"/>
    <xf numFmtId="166" fontId="6" fillId="2" borderId="0" xfId="0" applyNumberFormat="1" applyFont="1" applyFill="1"/>
    <xf numFmtId="0" fontId="7" fillId="3" borderId="0" xfId="0" applyFont="1" applyFill="1"/>
    <xf numFmtId="3" fontId="6" fillId="3" borderId="0" xfId="0" applyNumberFormat="1" applyFont="1" applyFill="1"/>
    <xf numFmtId="0" fontId="6" fillId="2" borderId="0" xfId="3" applyFont="1" applyFill="1"/>
    <xf numFmtId="0" fontId="6" fillId="2" borderId="0" xfId="0" applyFont="1" applyFill="1"/>
    <xf numFmtId="166" fontId="16" fillId="0" borderId="0" xfId="0" applyNumberFormat="1" applyFont="1"/>
    <xf numFmtId="0" fontId="16" fillId="3" borderId="0" xfId="0" applyFont="1" applyFill="1"/>
    <xf numFmtId="165" fontId="3" fillId="2" borderId="10" xfId="2" applyNumberFormat="1" applyFont="1" applyFill="1" applyBorder="1" applyAlignment="1" applyProtection="1">
      <alignment horizontal="center" vertical="center"/>
    </xf>
    <xf numFmtId="165" fontId="3" fillId="2" borderId="1" xfId="2" applyNumberFormat="1" applyFont="1" applyFill="1" applyBorder="1" applyAlignment="1" applyProtection="1">
      <alignment horizontal="center" vertical="center"/>
    </xf>
    <xf numFmtId="0" fontId="17" fillId="3" borderId="0" xfId="4" applyFont="1" applyFill="1"/>
    <xf numFmtId="0" fontId="17" fillId="3" borderId="0" xfId="0" applyFont="1" applyFill="1"/>
    <xf numFmtId="3" fontId="17" fillId="3" borderId="0" xfId="0" applyNumberFormat="1" applyFont="1" applyFill="1"/>
    <xf numFmtId="168" fontId="1" fillId="3" borderId="0" xfId="4" applyNumberFormat="1" applyFill="1"/>
    <xf numFmtId="3" fontId="17" fillId="3" borderId="0" xfId="4" applyNumberFormat="1" applyFont="1" applyFill="1"/>
    <xf numFmtId="0" fontId="6" fillId="3" borderId="0" xfId="4" applyFont="1" applyFill="1"/>
    <xf numFmtId="166" fontId="1" fillId="3" borderId="0" xfId="4" applyNumberFormat="1" applyFill="1"/>
    <xf numFmtId="0" fontId="6" fillId="3" borderId="0" xfId="0" applyFont="1" applyFill="1" applyAlignment="1">
      <alignment horizontal="left" vertical="center"/>
    </xf>
    <xf numFmtId="166" fontId="13" fillId="2" borderId="4" xfId="0" applyNumberFormat="1" applyFont="1" applyFill="1" applyBorder="1" applyAlignment="1">
      <alignment horizontal="center" vertical="center"/>
    </xf>
    <xf numFmtId="166" fontId="13" fillId="2" borderId="5" xfId="0" applyNumberFormat="1" applyFont="1" applyFill="1" applyBorder="1" applyAlignment="1">
      <alignment horizontal="center" vertical="center"/>
    </xf>
    <xf numFmtId="3" fontId="5" fillId="2" borderId="4" xfId="0" applyNumberFormat="1" applyFont="1" applyFill="1" applyBorder="1" applyAlignment="1">
      <alignment horizontal="center" vertical="center"/>
    </xf>
    <xf numFmtId="166" fontId="13" fillId="2" borderId="3" xfId="0" applyNumberFormat="1" applyFont="1" applyFill="1" applyBorder="1" applyAlignment="1">
      <alignment horizontal="center" vertical="center"/>
    </xf>
    <xf numFmtId="166" fontId="13" fillId="2" borderId="6" xfId="0" applyNumberFormat="1" applyFont="1" applyFill="1" applyBorder="1" applyAlignment="1">
      <alignment horizontal="center" vertical="center"/>
    </xf>
    <xf numFmtId="166" fontId="13" fillId="2" borderId="7" xfId="0" applyNumberFormat="1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/>
    </xf>
    <xf numFmtId="166" fontId="13" fillId="2" borderId="8" xfId="0" applyNumberFormat="1" applyFont="1" applyFill="1" applyBorder="1" applyAlignment="1">
      <alignment horizontal="center" vertical="center"/>
    </xf>
    <xf numFmtId="3" fontId="5" fillId="2" borderId="13" xfId="0" applyNumberFormat="1" applyFont="1" applyFill="1" applyBorder="1" applyAlignment="1">
      <alignment horizontal="center" vertical="center"/>
    </xf>
    <xf numFmtId="9" fontId="1" fillId="2" borderId="9" xfId="5" applyFill="1" applyBorder="1" applyAlignment="1" applyProtection="1">
      <alignment horizontal="center" vertical="center"/>
    </xf>
    <xf numFmtId="9" fontId="16" fillId="2" borderId="9" xfId="5" applyFont="1" applyFill="1" applyBorder="1" applyAlignment="1" applyProtection="1">
      <alignment horizontal="center" vertical="center"/>
    </xf>
    <xf numFmtId="3" fontId="5" fillId="2" borderId="9" xfId="0" applyNumberFormat="1" applyFont="1" applyFill="1" applyBorder="1" applyAlignment="1">
      <alignment horizontal="center" vertical="center"/>
    </xf>
    <xf numFmtId="3" fontId="5" fillId="2" borderId="15" xfId="0" applyNumberFormat="1" applyFont="1" applyFill="1" applyBorder="1" applyAlignment="1">
      <alignment horizontal="center" vertical="center"/>
    </xf>
    <xf numFmtId="3" fontId="1" fillId="2" borderId="16" xfId="4" applyNumberFormat="1" applyFill="1" applyBorder="1" applyAlignment="1">
      <alignment horizontal="center" vertical="center"/>
    </xf>
    <xf numFmtId="9" fontId="1" fillId="2" borderId="15" xfId="5" applyFill="1" applyBorder="1" applyAlignment="1" applyProtection="1">
      <alignment horizontal="center" vertical="center"/>
    </xf>
    <xf numFmtId="168" fontId="4" fillId="4" borderId="16" xfId="0" applyNumberFormat="1" applyFont="1" applyFill="1" applyBorder="1" applyAlignment="1">
      <alignment horizontal="center" vertical="center"/>
    </xf>
    <xf numFmtId="168" fontId="4" fillId="4" borderId="17" xfId="0" applyNumberFormat="1" applyFont="1" applyFill="1" applyBorder="1" applyAlignment="1">
      <alignment horizontal="center" vertical="center"/>
    </xf>
    <xf numFmtId="3" fontId="6" fillId="2" borderId="14" xfId="4" applyNumberFormat="1" applyFont="1" applyFill="1" applyBorder="1" applyAlignment="1">
      <alignment horizontal="center" vertical="center"/>
    </xf>
    <xf numFmtId="9" fontId="6" fillId="2" borderId="13" xfId="5" applyFont="1" applyFill="1" applyBorder="1" applyAlignment="1" applyProtection="1">
      <alignment horizontal="center" vertical="center"/>
    </xf>
    <xf numFmtId="0" fontId="1" fillId="2" borderId="5" xfId="4" applyFill="1" applyBorder="1" applyAlignment="1">
      <alignment wrapText="1"/>
    </xf>
    <xf numFmtId="0" fontId="1" fillId="2" borderId="7" xfId="4" applyFill="1" applyBorder="1" applyAlignment="1">
      <alignment wrapText="1"/>
    </xf>
    <xf numFmtId="0" fontId="6" fillId="2" borderId="16" xfId="4" applyFont="1" applyFill="1" applyBorder="1" applyAlignment="1">
      <alignment wrapText="1"/>
    </xf>
    <xf numFmtId="0" fontId="15" fillId="2" borderId="16" xfId="4" applyFont="1" applyFill="1" applyBorder="1" applyAlignment="1">
      <alignment wrapText="1"/>
    </xf>
    <xf numFmtId="0" fontId="6" fillId="2" borderId="17" xfId="4" applyFont="1" applyFill="1" applyBorder="1" applyAlignment="1">
      <alignment wrapText="1"/>
    </xf>
    <xf numFmtId="3" fontId="1" fillId="2" borderId="7" xfId="4" applyNumberFormat="1" applyFill="1" applyBorder="1" applyAlignment="1">
      <alignment horizontal="center" vertical="center"/>
    </xf>
    <xf numFmtId="0" fontId="6" fillId="2" borderId="18" xfId="4" applyFont="1" applyFill="1" applyBorder="1" applyAlignment="1">
      <alignment wrapText="1"/>
    </xf>
    <xf numFmtId="3" fontId="1" fillId="2" borderId="18" xfId="4" applyNumberFormat="1" applyFill="1" applyBorder="1" applyAlignment="1">
      <alignment horizontal="center" vertical="center"/>
    </xf>
    <xf numFmtId="9" fontId="1" fillId="2" borderId="19" xfId="5" applyFill="1" applyBorder="1" applyAlignment="1" applyProtection="1">
      <alignment horizontal="center" vertical="center"/>
    </xf>
    <xf numFmtId="3" fontId="5" fillId="2" borderId="19" xfId="0" applyNumberFormat="1" applyFont="1" applyFill="1" applyBorder="1" applyAlignment="1">
      <alignment horizontal="center" vertical="center"/>
    </xf>
    <xf numFmtId="168" fontId="16" fillId="4" borderId="16" xfId="0" applyNumberFormat="1" applyFont="1" applyFill="1" applyBorder="1" applyAlignment="1">
      <alignment horizontal="center" vertical="center"/>
    </xf>
    <xf numFmtId="165" fontId="10" fillId="2" borderId="12" xfId="1" applyNumberFormat="1" applyFont="1" applyFill="1" applyBorder="1" applyAlignment="1" applyProtection="1">
      <alignment horizontal="center" vertical="center"/>
    </xf>
    <xf numFmtId="165" fontId="10" fillId="2" borderId="11" xfId="1" applyNumberFormat="1" applyFont="1" applyFill="1" applyBorder="1" applyAlignment="1" applyProtection="1">
      <alignment horizontal="center" vertical="center"/>
    </xf>
    <xf numFmtId="165" fontId="10" fillId="2" borderId="2" xfId="1" applyNumberFormat="1" applyFont="1" applyFill="1" applyBorder="1" applyAlignment="1" applyProtection="1">
      <alignment horizontal="center" vertical="center"/>
    </xf>
  </cellXfs>
  <cellStyles count="6">
    <cellStyle name="Milliers_2.analyse.performance.décembre08" xfId="1" xr:uid="{00000000-0005-0000-0000-000000000000}"/>
    <cellStyle name="Milliers_Analyse_doublons_juillet06" xfId="2" xr:uid="{00000000-0005-0000-0000-000001000000}"/>
    <cellStyle name="Normal" xfId="0" builtinId="0"/>
    <cellStyle name="Normal_Analyse_doublons_juillet06" xfId="3" xr:uid="{00000000-0005-0000-0000-000003000000}"/>
    <cellStyle name="Normal_Analyse_doublons_juillet06_2.analyse.performance.décembre08" xfId="4" xr:uid="{00000000-0005-0000-0000-000004000000}"/>
    <cellStyle name="Pourcentage_2.analyse.performance.décembre08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34"/>
  <sheetViews>
    <sheetView showGridLines="0" tabSelected="1" zoomScale="90" zoomScaleNormal="85" workbookViewId="0">
      <pane xSplit="1" ySplit="4" topLeftCell="B5" activePane="bottomRight" state="frozen"/>
      <selection activeCell="A18" activeCellId="1" sqref="A1 A1:IV65536"/>
      <selection pane="topRight" activeCell="A18" activeCellId="1" sqref="A1 A1:IV65536"/>
      <selection pane="bottomLeft" activeCell="A18" activeCellId="1" sqref="A1 A1:IV65536"/>
      <selection pane="bottomRight"/>
    </sheetView>
  </sheetViews>
  <sheetFormatPr baseColWidth="10" defaultColWidth="11.44140625" defaultRowHeight="13.2" x14ac:dyDescent="0.25"/>
  <cols>
    <col min="1" max="1" width="40.44140625" style="15" customWidth="1"/>
    <col min="2" max="19" width="12.6640625" style="15" customWidth="1"/>
    <col min="20" max="21" width="12.6640625" style="4" customWidth="1"/>
    <col min="22" max="22" width="12.6640625" style="26" customWidth="1"/>
    <col min="23" max="23" width="12.6640625" style="4" customWidth="1"/>
    <col min="24" max="24" width="11" style="4" bestFit="1" customWidth="1"/>
    <col min="25" max="16384" width="11.44140625" style="4"/>
  </cols>
  <sheetData>
    <row r="1" spans="1:40" ht="28.5" customHeight="1" x14ac:dyDescent="0.3">
      <c r="A1" s="13" t="s">
        <v>35</v>
      </c>
      <c r="B1" s="14"/>
      <c r="C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6"/>
      <c r="V1" s="24"/>
      <c r="W1" s="56" t="e" vm="1">
        <v>#VALUE!</v>
      </c>
      <c r="X1" s="5"/>
    </row>
    <row r="2" spans="1:40" ht="18" thickBot="1" x14ac:dyDescent="0.35">
      <c r="A2" s="17"/>
      <c r="B2" s="18"/>
      <c r="C2" s="18"/>
      <c r="D2" s="17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3"/>
      <c r="U2" s="3"/>
      <c r="V2" s="22"/>
      <c r="W2" s="3"/>
      <c r="X2" s="3"/>
    </row>
    <row r="3" spans="1:40" ht="16.2" thickBot="1" x14ac:dyDescent="0.3">
      <c r="A3" s="19"/>
      <c r="B3" s="89" t="s">
        <v>0</v>
      </c>
      <c r="C3" s="89"/>
      <c r="D3" s="89" t="s">
        <v>1</v>
      </c>
      <c r="E3" s="89"/>
      <c r="F3" s="89" t="s">
        <v>24</v>
      </c>
      <c r="G3" s="89"/>
      <c r="H3" s="89" t="s">
        <v>13</v>
      </c>
      <c r="I3" s="89"/>
      <c r="J3" s="89" t="s">
        <v>20</v>
      </c>
      <c r="K3" s="89"/>
      <c r="L3" s="89" t="s">
        <v>16</v>
      </c>
      <c r="M3" s="89"/>
      <c r="N3" s="89" t="s">
        <v>2</v>
      </c>
      <c r="O3" s="89"/>
      <c r="P3" s="89" t="s">
        <v>25</v>
      </c>
      <c r="Q3" s="89"/>
      <c r="R3" s="87" t="s">
        <v>26</v>
      </c>
      <c r="S3" s="88"/>
      <c r="T3" s="89" t="s">
        <v>23</v>
      </c>
      <c r="U3" s="89"/>
      <c r="V3" s="89" t="s">
        <v>3</v>
      </c>
      <c r="W3" s="89"/>
      <c r="X3" s="3"/>
    </row>
    <row r="4" spans="1:40" ht="15.6" thickBot="1" x14ac:dyDescent="0.3">
      <c r="A4" s="19"/>
      <c r="B4" s="20" t="s">
        <v>17</v>
      </c>
      <c r="C4" s="21" t="s">
        <v>18</v>
      </c>
      <c r="D4" s="20" t="s">
        <v>17</v>
      </c>
      <c r="E4" s="21" t="s">
        <v>18</v>
      </c>
      <c r="F4" s="20" t="s">
        <v>17</v>
      </c>
      <c r="G4" s="21" t="s">
        <v>18</v>
      </c>
      <c r="H4" s="20" t="s">
        <v>17</v>
      </c>
      <c r="I4" s="21" t="s">
        <v>18</v>
      </c>
      <c r="J4" s="20" t="s">
        <v>17</v>
      </c>
      <c r="K4" s="21" t="s">
        <v>18</v>
      </c>
      <c r="L4" s="20" t="s">
        <v>17</v>
      </c>
      <c r="M4" s="21" t="s">
        <v>18</v>
      </c>
      <c r="N4" s="20" t="s">
        <v>17</v>
      </c>
      <c r="O4" s="21" t="s">
        <v>18</v>
      </c>
      <c r="P4" s="20" t="s">
        <v>17</v>
      </c>
      <c r="Q4" s="21" t="s">
        <v>18</v>
      </c>
      <c r="R4" s="20" t="s">
        <v>17</v>
      </c>
      <c r="S4" s="21" t="s">
        <v>18</v>
      </c>
      <c r="T4" s="20" t="s">
        <v>17</v>
      </c>
      <c r="U4" s="21" t="s">
        <v>18</v>
      </c>
      <c r="V4" s="25" t="s">
        <v>17</v>
      </c>
      <c r="W4" s="21" t="s">
        <v>18</v>
      </c>
      <c r="X4" s="3"/>
    </row>
    <row r="5" spans="1:40" s="23" customFormat="1" x14ac:dyDescent="0.25">
      <c r="A5" s="76" t="s">
        <v>33</v>
      </c>
      <c r="B5" s="81">
        <v>364809</v>
      </c>
      <c r="C5" s="57"/>
      <c r="D5" s="81">
        <v>76925</v>
      </c>
      <c r="E5" s="57"/>
      <c r="F5" s="81">
        <v>85157</v>
      </c>
      <c r="G5" s="57"/>
      <c r="H5" s="81">
        <v>311519</v>
      </c>
      <c r="I5" s="57"/>
      <c r="J5" s="81">
        <v>864681</v>
      </c>
      <c r="K5" s="57"/>
      <c r="L5" s="81">
        <v>189573</v>
      </c>
      <c r="M5" s="57"/>
      <c r="N5" s="81">
        <v>129308</v>
      </c>
      <c r="O5" s="57"/>
      <c r="P5" s="81">
        <v>33543</v>
      </c>
      <c r="Q5" s="57"/>
      <c r="R5" s="81">
        <v>69109</v>
      </c>
      <c r="S5" s="57"/>
      <c r="T5" s="81">
        <v>189816</v>
      </c>
      <c r="U5" s="58"/>
      <c r="V5" s="59">
        <v>2314440</v>
      </c>
      <c r="W5" s="60"/>
      <c r="X5" s="30"/>
    </row>
    <row r="6" spans="1:40" s="23" customFormat="1" x14ac:dyDescent="0.25">
      <c r="A6" s="77" t="s">
        <v>19</v>
      </c>
      <c r="B6" s="81">
        <v>12242</v>
      </c>
      <c r="C6" s="61"/>
      <c r="D6" s="81">
        <v>2633</v>
      </c>
      <c r="E6" s="61"/>
      <c r="F6" s="81">
        <v>3524</v>
      </c>
      <c r="G6" s="61"/>
      <c r="H6" s="81">
        <v>8398</v>
      </c>
      <c r="I6" s="61"/>
      <c r="J6" s="81">
        <v>32514</v>
      </c>
      <c r="K6" s="61"/>
      <c r="L6" s="81">
        <v>38785</v>
      </c>
      <c r="M6" s="61"/>
      <c r="N6" s="81">
        <v>8269</v>
      </c>
      <c r="O6" s="61"/>
      <c r="P6" s="81">
        <v>83</v>
      </c>
      <c r="Q6" s="61"/>
      <c r="R6" s="81">
        <v>2006</v>
      </c>
      <c r="S6" s="61"/>
      <c r="T6" s="81">
        <v>38906</v>
      </c>
      <c r="U6" s="62"/>
      <c r="V6" s="63"/>
      <c r="W6" s="64"/>
      <c r="X6" s="30"/>
    </row>
    <row r="7" spans="1:40" s="10" customFormat="1" x14ac:dyDescent="0.25">
      <c r="A7" s="78" t="s">
        <v>34</v>
      </c>
      <c r="B7" s="74">
        <f t="shared" ref="B7:T7" si="0">B5-B6</f>
        <v>352567</v>
      </c>
      <c r="C7" s="75">
        <v>1</v>
      </c>
      <c r="D7" s="74">
        <f t="shared" si="0"/>
        <v>74292</v>
      </c>
      <c r="E7" s="75">
        <v>1</v>
      </c>
      <c r="F7" s="74">
        <f t="shared" si="0"/>
        <v>81633</v>
      </c>
      <c r="G7" s="75">
        <v>1</v>
      </c>
      <c r="H7" s="74">
        <f t="shared" si="0"/>
        <v>303121</v>
      </c>
      <c r="I7" s="75">
        <v>1</v>
      </c>
      <c r="J7" s="74">
        <f t="shared" si="0"/>
        <v>832167</v>
      </c>
      <c r="K7" s="75">
        <v>1</v>
      </c>
      <c r="L7" s="74">
        <f t="shared" si="0"/>
        <v>150788</v>
      </c>
      <c r="M7" s="75">
        <v>1</v>
      </c>
      <c r="N7" s="74">
        <f t="shared" si="0"/>
        <v>121039</v>
      </c>
      <c r="O7" s="75">
        <v>1</v>
      </c>
      <c r="P7" s="74">
        <f t="shared" si="0"/>
        <v>33460</v>
      </c>
      <c r="Q7" s="75">
        <v>1</v>
      </c>
      <c r="R7" s="74">
        <f t="shared" si="0"/>
        <v>67103</v>
      </c>
      <c r="S7" s="75">
        <v>1</v>
      </c>
      <c r="T7" s="74">
        <f t="shared" si="0"/>
        <v>150910</v>
      </c>
      <c r="U7" s="75">
        <v>1</v>
      </c>
      <c r="V7" s="65">
        <v>1141273</v>
      </c>
      <c r="W7" s="75">
        <v>1</v>
      </c>
      <c r="X7" s="30"/>
    </row>
    <row r="8" spans="1:40" s="46" customFormat="1" x14ac:dyDescent="0.25">
      <c r="A8" s="79" t="s">
        <v>29</v>
      </c>
      <c r="B8" s="72">
        <v>40316</v>
      </c>
      <c r="C8" s="67">
        <f t="shared" ref="C8:C13" si="1">B8/B$7</f>
        <v>0.11434989661539509</v>
      </c>
      <c r="D8" s="72">
        <v>25278</v>
      </c>
      <c r="E8" s="67">
        <f t="shared" ref="E8:E13" si="2">D8/D$7</f>
        <v>0.3402519786787272</v>
      </c>
      <c r="F8" s="72">
        <v>6016</v>
      </c>
      <c r="G8" s="67">
        <f t="shared" ref="G8:G13" si="3">F8/F$7</f>
        <v>7.3695686793331133E-2</v>
      </c>
      <c r="H8" s="72">
        <v>49131</v>
      </c>
      <c r="I8" s="67">
        <f t="shared" ref="I8:I13" si="4">H8/H$7</f>
        <v>0.16208378832215517</v>
      </c>
      <c r="J8" s="72">
        <v>76159</v>
      </c>
      <c r="K8" s="67">
        <f t="shared" ref="K8:K13" si="5">J8/J$7</f>
        <v>9.1518889838217571E-2</v>
      </c>
      <c r="L8" s="72">
        <v>373</v>
      </c>
      <c r="M8" s="67">
        <f t="shared" ref="M8:M13" si="6">L8/L$7</f>
        <v>2.4736716449584848E-3</v>
      </c>
      <c r="N8" s="72">
        <v>30071</v>
      </c>
      <c r="O8" s="67">
        <f t="shared" ref="O8:O13" si="7">N8/N$7</f>
        <v>0.24844058526590604</v>
      </c>
      <c r="P8" s="72">
        <v>23384</v>
      </c>
      <c r="Q8" s="66">
        <f t="shared" ref="Q8" si="8">P8/P$7</f>
        <v>0.69886431560071727</v>
      </c>
      <c r="R8" s="72">
        <v>7807</v>
      </c>
      <c r="S8" s="66">
        <f t="shared" ref="S8" si="9">R8/R$7</f>
        <v>0.11634353158577113</v>
      </c>
      <c r="T8" s="72">
        <v>1146</v>
      </c>
      <c r="U8" s="67">
        <f t="shared" ref="U8:U13" si="10">T8/T$7</f>
        <v>7.5939301570472463E-3</v>
      </c>
      <c r="V8" s="68"/>
      <c r="W8" s="66"/>
      <c r="X8" s="30"/>
    </row>
    <row r="9" spans="1:40" x14ac:dyDescent="0.25">
      <c r="A9" s="80" t="s">
        <v>30</v>
      </c>
      <c r="B9" s="73">
        <v>0</v>
      </c>
      <c r="C9" s="71">
        <f t="shared" si="1"/>
        <v>0</v>
      </c>
      <c r="D9" s="73">
        <v>7360</v>
      </c>
      <c r="E9" s="71">
        <f t="shared" si="2"/>
        <v>9.9068540354277715E-2</v>
      </c>
      <c r="F9" s="73">
        <v>0</v>
      </c>
      <c r="G9" s="71">
        <f t="shared" si="3"/>
        <v>0</v>
      </c>
      <c r="H9" s="73">
        <v>25074</v>
      </c>
      <c r="I9" s="71">
        <f t="shared" si="4"/>
        <v>8.271944207098815E-2</v>
      </c>
      <c r="J9" s="73">
        <v>389623</v>
      </c>
      <c r="K9" s="71">
        <f t="shared" si="5"/>
        <v>0.46820289677432536</v>
      </c>
      <c r="L9" s="73">
        <v>0</v>
      </c>
      <c r="M9" s="71">
        <f t="shared" si="6"/>
        <v>0</v>
      </c>
      <c r="N9" s="73">
        <v>7601</v>
      </c>
      <c r="O9" s="71">
        <f t="shared" si="7"/>
        <v>6.2797941159460996E-2</v>
      </c>
      <c r="P9" s="73">
        <v>0</v>
      </c>
      <c r="Q9" s="71">
        <f>P9/P$7</f>
        <v>0</v>
      </c>
      <c r="R9" s="73">
        <v>0</v>
      </c>
      <c r="S9" s="71">
        <f>R9/R$7</f>
        <v>0</v>
      </c>
      <c r="T9" s="73">
        <v>0</v>
      </c>
      <c r="U9" s="71">
        <f t="shared" si="10"/>
        <v>0</v>
      </c>
      <c r="V9" s="69"/>
      <c r="W9" s="71"/>
      <c r="X9" s="30"/>
    </row>
    <row r="10" spans="1:40" s="46" customFormat="1" x14ac:dyDescent="0.25">
      <c r="A10" s="79" t="s">
        <v>31</v>
      </c>
      <c r="B10" s="72">
        <v>312251</v>
      </c>
      <c r="C10" s="67">
        <f t="shared" si="1"/>
        <v>0.88565010338460493</v>
      </c>
      <c r="D10" s="72">
        <v>40511</v>
      </c>
      <c r="E10" s="67">
        <f t="shared" si="2"/>
        <v>0.54529424433317186</v>
      </c>
      <c r="F10" s="72">
        <v>75617</v>
      </c>
      <c r="G10" s="67">
        <f t="shared" si="3"/>
        <v>0.92630431320666884</v>
      </c>
      <c r="H10" s="72">
        <v>220210</v>
      </c>
      <c r="I10" s="67">
        <f t="shared" si="4"/>
        <v>0.72647556586313722</v>
      </c>
      <c r="J10" s="86">
        <v>357493</v>
      </c>
      <c r="K10" s="67">
        <f t="shared" si="5"/>
        <v>0.42959285816428672</v>
      </c>
      <c r="L10" s="72">
        <v>150415</v>
      </c>
      <c r="M10" s="67">
        <f t="shared" si="6"/>
        <v>0.99752632835504151</v>
      </c>
      <c r="N10" s="72">
        <v>81559</v>
      </c>
      <c r="O10" s="67">
        <f t="shared" si="7"/>
        <v>0.67382413932699381</v>
      </c>
      <c r="P10" s="72">
        <v>10076</v>
      </c>
      <c r="Q10" s="66">
        <f t="shared" ref="Q10" si="11">P10/P$7</f>
        <v>0.30113568439928273</v>
      </c>
      <c r="R10" s="72">
        <v>59296</v>
      </c>
      <c r="S10" s="66">
        <f t="shared" ref="S10" si="12">R10/R$7</f>
        <v>0.88365646841422885</v>
      </c>
      <c r="T10" s="72">
        <v>149764</v>
      </c>
      <c r="U10" s="67">
        <f t="shared" si="10"/>
        <v>0.99240606984295276</v>
      </c>
      <c r="V10" s="68"/>
      <c r="W10" s="66"/>
      <c r="X10" s="30"/>
    </row>
    <row r="11" spans="1:40" x14ac:dyDescent="0.25">
      <c r="A11" s="80" t="s">
        <v>32</v>
      </c>
      <c r="B11" s="73">
        <v>0</v>
      </c>
      <c r="C11" s="71">
        <f t="shared" si="1"/>
        <v>0</v>
      </c>
      <c r="D11" s="73">
        <v>1146</v>
      </c>
      <c r="E11" s="71">
        <f t="shared" si="2"/>
        <v>1.5425617832337264E-2</v>
      </c>
      <c r="F11" s="73">
        <v>0</v>
      </c>
      <c r="G11" s="71">
        <f t="shared" si="3"/>
        <v>0</v>
      </c>
      <c r="H11" s="73">
        <v>8741</v>
      </c>
      <c r="I11" s="71">
        <f t="shared" si="4"/>
        <v>2.8836669184912955E-2</v>
      </c>
      <c r="J11" s="73">
        <v>9824</v>
      </c>
      <c r="K11" s="71">
        <f t="shared" si="5"/>
        <v>1.1805322729692478E-2</v>
      </c>
      <c r="L11" s="73">
        <v>0</v>
      </c>
      <c r="M11" s="71">
        <f t="shared" si="6"/>
        <v>0</v>
      </c>
      <c r="N11" s="73">
        <v>1837</v>
      </c>
      <c r="O11" s="71">
        <f t="shared" si="7"/>
        <v>1.517692644519535E-2</v>
      </c>
      <c r="P11" s="73">
        <v>0</v>
      </c>
      <c r="Q11" s="71">
        <f>P11/P$7</f>
        <v>0</v>
      </c>
      <c r="R11" s="73">
        <v>0</v>
      </c>
      <c r="S11" s="71">
        <f>R11/R$7</f>
        <v>0</v>
      </c>
      <c r="T11" s="73">
        <v>0</v>
      </c>
      <c r="U11" s="71">
        <f t="shared" si="10"/>
        <v>0</v>
      </c>
      <c r="V11" s="69"/>
      <c r="W11" s="71"/>
      <c r="X11" s="30"/>
    </row>
    <row r="12" spans="1:40" s="10" customFormat="1" x14ac:dyDescent="0.25">
      <c r="A12" s="78" t="s">
        <v>28</v>
      </c>
      <c r="B12" s="70">
        <v>149709</v>
      </c>
      <c r="C12" s="66">
        <f t="shared" si="1"/>
        <v>0.42462567398537016</v>
      </c>
      <c r="D12" s="70">
        <v>31759</v>
      </c>
      <c r="E12" s="66">
        <f t="shared" si="2"/>
        <v>0.42748882786841114</v>
      </c>
      <c r="F12" s="70">
        <v>47460</v>
      </c>
      <c r="G12" s="66">
        <f t="shared" si="3"/>
        <v>0.58138252912425126</v>
      </c>
      <c r="H12" s="70">
        <v>163255</v>
      </c>
      <c r="I12" s="66">
        <f t="shared" si="4"/>
        <v>0.53858030291533743</v>
      </c>
      <c r="J12" s="70">
        <v>505207</v>
      </c>
      <c r="K12" s="66">
        <f t="shared" si="5"/>
        <v>0.60709809449305252</v>
      </c>
      <c r="L12" s="70">
        <v>75059</v>
      </c>
      <c r="M12" s="66">
        <f t="shared" si="6"/>
        <v>0.49777833779876385</v>
      </c>
      <c r="N12" s="70">
        <v>63745</v>
      </c>
      <c r="O12" s="66">
        <f t="shared" si="7"/>
        <v>0.52664843562818597</v>
      </c>
      <c r="P12" s="70">
        <v>20055</v>
      </c>
      <c r="Q12" s="66">
        <f>P12/P$7</f>
        <v>0.59937238493723854</v>
      </c>
      <c r="R12" s="70">
        <v>34729</v>
      </c>
      <c r="S12" s="66">
        <f>R12/R$7</f>
        <v>0.51754765062664854</v>
      </c>
      <c r="T12" s="70">
        <v>73489</v>
      </c>
      <c r="U12" s="66">
        <f t="shared" si="10"/>
        <v>0.48697236763633955</v>
      </c>
      <c r="V12" s="68"/>
      <c r="W12" s="66"/>
      <c r="X12" s="30"/>
    </row>
    <row r="13" spans="1:40" s="10" customFormat="1" ht="13.8" thickBot="1" x14ac:dyDescent="0.3">
      <c r="A13" s="82" t="s">
        <v>27</v>
      </c>
      <c r="B13" s="83">
        <v>14978</v>
      </c>
      <c r="C13" s="84">
        <f t="shared" si="1"/>
        <v>4.2482705414857318E-2</v>
      </c>
      <c r="D13" s="83">
        <v>10463</v>
      </c>
      <c r="E13" s="84">
        <f t="shared" si="2"/>
        <v>0.14083616001722932</v>
      </c>
      <c r="F13" s="83">
        <v>3208</v>
      </c>
      <c r="G13" s="84">
        <f t="shared" si="3"/>
        <v>3.9297832984209816E-2</v>
      </c>
      <c r="H13" s="83">
        <v>38941</v>
      </c>
      <c r="I13" s="84">
        <f t="shared" si="4"/>
        <v>0.12846684987183335</v>
      </c>
      <c r="J13" s="83">
        <v>313666</v>
      </c>
      <c r="K13" s="84">
        <f t="shared" si="5"/>
        <v>0.37692674667464582</v>
      </c>
      <c r="L13" s="83">
        <v>163</v>
      </c>
      <c r="M13" s="84">
        <f t="shared" si="6"/>
        <v>1.0809878770193914E-3</v>
      </c>
      <c r="N13" s="83">
        <v>19124</v>
      </c>
      <c r="O13" s="84">
        <f t="shared" si="7"/>
        <v>0.15799866158841366</v>
      </c>
      <c r="P13" s="83">
        <v>14083</v>
      </c>
      <c r="Q13" s="84">
        <f>P13/P$7</f>
        <v>0.42089061566049013</v>
      </c>
      <c r="R13" s="83">
        <v>3773</v>
      </c>
      <c r="S13" s="84">
        <f>R13/R$7</f>
        <v>5.6226994322161453E-2</v>
      </c>
      <c r="T13" s="83">
        <v>163</v>
      </c>
      <c r="U13" s="84">
        <f t="shared" si="10"/>
        <v>1.0801139752170167E-3</v>
      </c>
      <c r="V13" s="85"/>
      <c r="W13" s="84"/>
      <c r="X13" s="30"/>
    </row>
    <row r="14" spans="1:40" x14ac:dyDescent="0.25">
      <c r="A14" s="54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15"/>
      <c r="V14" s="15"/>
      <c r="W14" s="15"/>
      <c r="X14" s="15"/>
    </row>
    <row r="15" spans="1:40" x14ac:dyDescent="0.25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15"/>
      <c r="X15" s="15"/>
    </row>
    <row r="16" spans="1:40" x14ac:dyDescent="0.25">
      <c r="B16" s="28"/>
      <c r="C16" s="28"/>
      <c r="D16" s="28"/>
      <c r="E16" s="28"/>
      <c r="F16" s="28"/>
      <c r="G16" s="28"/>
      <c r="H16" s="55"/>
      <c r="I16" s="55"/>
      <c r="J16" s="55"/>
      <c r="K16" s="55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45"/>
      <c r="AE16" s="28"/>
      <c r="AF16" s="28"/>
      <c r="AG16" s="28"/>
      <c r="AH16" s="28"/>
      <c r="AI16" s="28"/>
      <c r="AJ16" s="28"/>
      <c r="AK16" s="28"/>
      <c r="AL16" s="28"/>
      <c r="AM16" s="28"/>
      <c r="AN16" s="28"/>
    </row>
    <row r="17" spans="1:32" x14ac:dyDescent="0.25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15"/>
      <c r="AE17" s="15"/>
      <c r="AF17" s="15"/>
    </row>
    <row r="18" spans="1:32" x14ac:dyDescent="0.25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</row>
    <row r="19" spans="1:32" x14ac:dyDescent="0.25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</row>
    <row r="20" spans="1:32" x14ac:dyDescent="0.25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</row>
    <row r="21" spans="1:32" x14ac:dyDescent="0.25">
      <c r="F21" s="52"/>
      <c r="H21" s="52"/>
      <c r="J21" s="28"/>
    </row>
    <row r="22" spans="1:32" s="50" customFormat="1" x14ac:dyDescent="0.25">
      <c r="A22" s="49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V22" s="51"/>
    </row>
    <row r="23" spans="1:32" s="50" customFormat="1" x14ac:dyDescent="0.25">
      <c r="A23" s="49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V23" s="51"/>
    </row>
    <row r="25" spans="1:32" x14ac:dyDescent="0.25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32" x14ac:dyDescent="0.25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 spans="1:32" x14ac:dyDescent="0.25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1:32" x14ac:dyDescent="0.25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 spans="1:32" x14ac:dyDescent="0.25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 spans="1:32" x14ac:dyDescent="0.25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 spans="1:32" x14ac:dyDescent="0.25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spans="1:32" x14ac:dyDescent="0.25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 spans="2:2" x14ac:dyDescent="0.25">
      <c r="B33" s="28"/>
    </row>
    <row r="34" spans="2:2" x14ac:dyDescent="0.25">
      <c r="B34" s="28"/>
    </row>
  </sheetData>
  <mergeCells count="11">
    <mergeCell ref="R3:S3"/>
    <mergeCell ref="B3:C3"/>
    <mergeCell ref="V3:W3"/>
    <mergeCell ref="H3:I3"/>
    <mergeCell ref="L3:M3"/>
    <mergeCell ref="N3:O3"/>
    <mergeCell ref="T3:U3"/>
    <mergeCell ref="D3:E3"/>
    <mergeCell ref="J3:K3"/>
    <mergeCell ref="F3:G3"/>
    <mergeCell ref="P3:Q3"/>
  </mergeCells>
  <phoneticPr fontId="0" type="noConversion"/>
  <printOptions gridLines="1"/>
  <pageMargins left="0.74791666666666667" right="0.74791666666666667" top="0.98402777777777772" bottom="0.98402777777777772" header="0.51180555555555551" footer="0.51180555555555551"/>
  <pageSetup paperSize="8" scale="57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53"/>
  <sheetViews>
    <sheetView zoomScale="90" zoomScaleNormal="70" workbookViewId="0">
      <pane xSplit="1" ySplit="3" topLeftCell="B4" activePane="bottomRight" state="frozen"/>
      <selection pane="topRight"/>
      <selection pane="bottomLeft"/>
      <selection pane="bottomRight" activeCell="A31" sqref="A31"/>
    </sheetView>
  </sheetViews>
  <sheetFormatPr baseColWidth="10" defaultColWidth="11.44140625" defaultRowHeight="13.2" x14ac:dyDescent="0.25"/>
  <cols>
    <col min="1" max="1" width="40.44140625" style="4" customWidth="1"/>
    <col min="2" max="2" width="16.5546875" style="9" customWidth="1"/>
    <col min="3" max="4" width="20.5546875" style="9" customWidth="1"/>
    <col min="5" max="5" width="31" style="9" customWidth="1"/>
    <col min="6" max="6" width="21" style="9" customWidth="1"/>
    <col min="7" max="7" width="20.6640625" style="9" customWidth="1"/>
    <col min="8" max="10" width="18.6640625" style="9" customWidth="1"/>
    <col min="11" max="11" width="21.33203125" style="9" customWidth="1"/>
    <col min="12" max="12" width="13.33203125" style="9" customWidth="1"/>
    <col min="13" max="13" width="9.33203125" style="4" bestFit="1" customWidth="1"/>
    <col min="14" max="16384" width="11.44140625" style="4"/>
  </cols>
  <sheetData>
    <row r="1" spans="1:14" s="10" customFormat="1" ht="25.2" customHeight="1" x14ac:dyDescent="0.3">
      <c r="A1" s="1" t="s">
        <v>36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56" t="e" vm="1">
        <v>#VALUE!</v>
      </c>
      <c r="M1" s="44"/>
    </row>
    <row r="2" spans="1:14" ht="17.399999999999999" x14ac:dyDescent="0.3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4" ht="17.399999999999999" x14ac:dyDescent="0.25">
      <c r="A3" s="3"/>
      <c r="B3" s="47" t="s">
        <v>0</v>
      </c>
      <c r="C3" s="47" t="s">
        <v>1</v>
      </c>
      <c r="D3" s="47" t="s">
        <v>24</v>
      </c>
      <c r="E3" s="47" t="s">
        <v>13</v>
      </c>
      <c r="F3" s="47" t="s">
        <v>20</v>
      </c>
      <c r="G3" s="47" t="s">
        <v>14</v>
      </c>
      <c r="H3" s="47" t="s">
        <v>2</v>
      </c>
      <c r="I3" s="47" t="s">
        <v>25</v>
      </c>
      <c r="J3" s="47" t="s">
        <v>26</v>
      </c>
      <c r="K3" s="47" t="s">
        <v>23</v>
      </c>
      <c r="L3" s="48" t="s">
        <v>3</v>
      </c>
      <c r="M3" s="3"/>
    </row>
    <row r="4" spans="1:14" x14ac:dyDescent="0.25">
      <c r="A4" s="6" t="s">
        <v>4</v>
      </c>
      <c r="B4" s="32">
        <v>364809</v>
      </c>
      <c r="C4" s="32">
        <v>76925</v>
      </c>
      <c r="D4" s="32">
        <v>85157</v>
      </c>
      <c r="E4" s="32">
        <v>311519</v>
      </c>
      <c r="F4" s="32">
        <v>864681</v>
      </c>
      <c r="G4" s="32">
        <v>189573</v>
      </c>
      <c r="H4" s="32">
        <v>129308</v>
      </c>
      <c r="I4" s="32">
        <v>33543</v>
      </c>
      <c r="J4" s="32">
        <v>69109</v>
      </c>
      <c r="K4" s="32">
        <v>189816</v>
      </c>
      <c r="L4" s="29">
        <f t="shared" ref="L4:L12" si="0">SUM(B4:K4)</f>
        <v>2314440</v>
      </c>
      <c r="M4" s="36"/>
      <c r="N4" s="26"/>
    </row>
    <row r="5" spans="1:14" ht="26.4" x14ac:dyDescent="0.25">
      <c r="A5" s="6" t="s">
        <v>5</v>
      </c>
      <c r="B5" s="32">
        <v>15</v>
      </c>
      <c r="C5" s="32">
        <v>4137</v>
      </c>
      <c r="D5" s="32">
        <v>0</v>
      </c>
      <c r="E5" s="32">
        <v>958</v>
      </c>
      <c r="F5" s="32">
        <v>9527</v>
      </c>
      <c r="G5" s="32">
        <v>895</v>
      </c>
      <c r="H5" s="32">
        <v>1065</v>
      </c>
      <c r="I5" s="32">
        <v>0</v>
      </c>
      <c r="J5" s="32">
        <v>0</v>
      </c>
      <c r="K5" s="32">
        <v>763</v>
      </c>
      <c r="L5" s="29">
        <f t="shared" si="0"/>
        <v>17360</v>
      </c>
      <c r="M5" s="36"/>
      <c r="N5" s="26"/>
    </row>
    <row r="6" spans="1:14" ht="26.4" x14ac:dyDescent="0.25">
      <c r="A6" s="6" t="s">
        <v>6</v>
      </c>
      <c r="B6" s="32">
        <v>12241</v>
      </c>
      <c r="C6" s="32">
        <v>2192</v>
      </c>
      <c r="D6" s="32">
        <v>3524</v>
      </c>
      <c r="E6" s="32">
        <v>8389</v>
      </c>
      <c r="F6" s="32">
        <v>32466</v>
      </c>
      <c r="G6" s="32">
        <v>38676</v>
      </c>
      <c r="H6" s="32">
        <v>8245</v>
      </c>
      <c r="I6" s="32">
        <v>83</v>
      </c>
      <c r="J6" s="32">
        <v>2006</v>
      </c>
      <c r="K6" s="32">
        <v>38817</v>
      </c>
      <c r="L6" s="29">
        <f t="shared" si="0"/>
        <v>146639</v>
      </c>
      <c r="M6" s="36"/>
      <c r="N6" s="26"/>
    </row>
    <row r="7" spans="1:14" ht="15" customHeight="1" x14ac:dyDescent="0.25">
      <c r="A7" s="6" t="s">
        <v>7</v>
      </c>
      <c r="B7" s="32">
        <v>0</v>
      </c>
      <c r="C7" s="32">
        <v>0</v>
      </c>
      <c r="D7" s="32">
        <v>0</v>
      </c>
      <c r="E7" s="32">
        <v>0</v>
      </c>
      <c r="F7" s="32">
        <v>0</v>
      </c>
      <c r="G7" s="32">
        <v>167</v>
      </c>
      <c r="H7" s="32">
        <v>176</v>
      </c>
      <c r="I7" s="32">
        <v>0</v>
      </c>
      <c r="J7" s="32">
        <v>0</v>
      </c>
      <c r="K7" s="32">
        <v>181</v>
      </c>
      <c r="L7" s="29">
        <f t="shared" si="0"/>
        <v>524</v>
      </c>
      <c r="M7" s="36"/>
      <c r="N7" s="26"/>
    </row>
    <row r="8" spans="1:14" ht="26.4" x14ac:dyDescent="0.25">
      <c r="A8" s="6" t="s">
        <v>8</v>
      </c>
      <c r="B8" s="32">
        <v>54833</v>
      </c>
      <c r="C8" s="32">
        <v>16418</v>
      </c>
      <c r="D8" s="32">
        <v>16872</v>
      </c>
      <c r="E8" s="32">
        <v>76890</v>
      </c>
      <c r="F8" s="32">
        <v>116817</v>
      </c>
      <c r="G8" s="32">
        <v>47173</v>
      </c>
      <c r="H8" s="32">
        <v>35333</v>
      </c>
      <c r="I8" s="32">
        <v>12132</v>
      </c>
      <c r="J8" s="32">
        <v>17782</v>
      </c>
      <c r="K8" s="32">
        <v>47164</v>
      </c>
      <c r="L8" s="29">
        <f t="shared" si="0"/>
        <v>441414</v>
      </c>
      <c r="M8" s="36"/>
      <c r="N8" s="26"/>
    </row>
    <row r="9" spans="1:14" ht="17.25" customHeight="1" x14ac:dyDescent="0.25">
      <c r="A9" s="6" t="s">
        <v>9</v>
      </c>
      <c r="B9" s="32">
        <v>352553</v>
      </c>
      <c r="C9" s="32">
        <v>8704</v>
      </c>
      <c r="D9" s="32">
        <v>2</v>
      </c>
      <c r="E9" s="32">
        <v>37219</v>
      </c>
      <c r="F9" s="32">
        <v>393156</v>
      </c>
      <c r="G9" s="32">
        <v>20</v>
      </c>
      <c r="H9" s="32">
        <v>9073</v>
      </c>
      <c r="I9" s="32">
        <v>26</v>
      </c>
      <c r="J9" s="32">
        <v>8</v>
      </c>
      <c r="K9" s="32">
        <v>20</v>
      </c>
      <c r="L9" s="29">
        <f t="shared" si="0"/>
        <v>800781</v>
      </c>
      <c r="M9" s="36"/>
      <c r="N9" s="26"/>
    </row>
    <row r="10" spans="1:14" s="41" customFormat="1" x14ac:dyDescent="0.25">
      <c r="A10" s="37" t="s">
        <v>15</v>
      </c>
      <c r="B10" s="33">
        <v>364809</v>
      </c>
      <c r="C10" s="33">
        <v>2371</v>
      </c>
      <c r="D10" s="33">
        <v>0</v>
      </c>
      <c r="E10" s="33">
        <v>11214</v>
      </c>
      <c r="F10" s="33">
        <v>17282</v>
      </c>
      <c r="G10" s="33">
        <v>8863</v>
      </c>
      <c r="H10" s="33">
        <v>3731</v>
      </c>
      <c r="I10" s="33">
        <v>0</v>
      </c>
      <c r="J10" s="33">
        <v>0</v>
      </c>
      <c r="K10" s="33">
        <v>8920</v>
      </c>
      <c r="L10" s="39">
        <f t="shared" si="0"/>
        <v>417190</v>
      </c>
      <c r="M10" s="36"/>
      <c r="N10" s="42"/>
    </row>
    <row r="11" spans="1:14" ht="26.4" x14ac:dyDescent="0.25">
      <c r="A11" s="6" t="s">
        <v>10</v>
      </c>
      <c r="B11" s="32">
        <v>364809</v>
      </c>
      <c r="C11" s="32">
        <v>31655</v>
      </c>
      <c r="D11" s="32">
        <v>20398</v>
      </c>
      <c r="E11" s="32">
        <v>126298</v>
      </c>
      <c r="F11" s="32">
        <v>537035</v>
      </c>
      <c r="G11" s="32">
        <v>92227</v>
      </c>
      <c r="H11" s="32">
        <v>54737</v>
      </c>
      <c r="I11" s="32">
        <v>12228</v>
      </c>
      <c r="J11" s="32">
        <v>19789</v>
      </c>
      <c r="K11" s="32">
        <v>92337</v>
      </c>
      <c r="L11" s="29">
        <f t="shared" si="0"/>
        <v>1351513</v>
      </c>
      <c r="M11" s="36"/>
      <c r="N11" s="26"/>
    </row>
    <row r="12" spans="1:14" ht="26.4" x14ac:dyDescent="0.25">
      <c r="A12" s="6" t="s">
        <v>11</v>
      </c>
      <c r="B12" s="32">
        <v>0</v>
      </c>
      <c r="C12" s="32">
        <v>45270</v>
      </c>
      <c r="D12" s="32">
        <v>64759</v>
      </c>
      <c r="E12" s="32">
        <v>185221</v>
      </c>
      <c r="F12" s="32">
        <v>327646</v>
      </c>
      <c r="G12" s="32">
        <v>97346</v>
      </c>
      <c r="H12" s="32">
        <v>74571</v>
      </c>
      <c r="I12" s="32">
        <v>21315</v>
      </c>
      <c r="J12" s="32">
        <v>49320</v>
      </c>
      <c r="K12" s="32">
        <v>97479</v>
      </c>
      <c r="L12" s="29">
        <f t="shared" si="0"/>
        <v>962927</v>
      </c>
      <c r="M12" s="36"/>
      <c r="N12" s="26"/>
    </row>
    <row r="13" spans="1:14" x14ac:dyDescent="0.25">
      <c r="A13" s="7" t="s">
        <v>12</v>
      </c>
      <c r="B13" s="8">
        <f t="shared" ref="B13:L13" si="1">B12/B4</f>
        <v>0</v>
      </c>
      <c r="C13" s="8">
        <f t="shared" si="1"/>
        <v>0.58849528761780956</v>
      </c>
      <c r="D13" s="8">
        <f t="shared" si="1"/>
        <v>0.76046596286858392</v>
      </c>
      <c r="E13" s="8">
        <f t="shared" si="1"/>
        <v>0.594573685714194</v>
      </c>
      <c r="F13" s="8">
        <f t="shared" si="1"/>
        <v>0.3789212437881716</v>
      </c>
      <c r="G13" s="8">
        <f t="shared" si="1"/>
        <v>0.51350139524088345</v>
      </c>
      <c r="H13" s="8">
        <f t="shared" si="1"/>
        <v>0.57669285736381348</v>
      </c>
      <c r="I13" s="8">
        <f t="shared" si="1"/>
        <v>0.63545300062606203</v>
      </c>
      <c r="J13" s="8">
        <f t="shared" si="1"/>
        <v>0.71365524027261285</v>
      </c>
      <c r="K13" s="8">
        <f t="shared" si="1"/>
        <v>0.51354469591604501</v>
      </c>
      <c r="L13" s="11">
        <f t="shared" si="1"/>
        <v>0.41605183111249372</v>
      </c>
      <c r="M13" s="36"/>
    </row>
    <row r="14" spans="1:14" x14ac:dyDescent="0.25"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</row>
    <row r="15" spans="1:14" ht="17.399999999999999" x14ac:dyDescent="0.3">
      <c r="A15" s="1" t="s">
        <v>37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</row>
    <row r="16" spans="1:14" ht="17.399999999999999" x14ac:dyDescent="0.3">
      <c r="A16" s="3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17.399999999999999" x14ac:dyDescent="0.25">
      <c r="A17" s="3"/>
      <c r="B17" s="47" t="s">
        <v>0</v>
      </c>
      <c r="C17" s="47" t="s">
        <v>1</v>
      </c>
      <c r="D17" s="47" t="s">
        <v>24</v>
      </c>
      <c r="E17" s="47" t="s">
        <v>13</v>
      </c>
      <c r="F17" s="47" t="s">
        <v>20</v>
      </c>
      <c r="G17" s="47" t="s">
        <v>14</v>
      </c>
      <c r="H17" s="47" t="s">
        <v>2</v>
      </c>
      <c r="I17" s="47" t="s">
        <v>25</v>
      </c>
      <c r="J17" s="47" t="s">
        <v>26</v>
      </c>
      <c r="K17" s="47" t="s">
        <v>23</v>
      </c>
      <c r="L17" s="48" t="s">
        <v>3</v>
      </c>
      <c r="M17" s="3"/>
    </row>
    <row r="18" spans="1:13" x14ac:dyDescent="0.25">
      <c r="A18" s="6" t="s">
        <v>21</v>
      </c>
      <c r="B18" s="32">
        <v>364809</v>
      </c>
      <c r="C18" s="32">
        <v>68318</v>
      </c>
      <c r="D18" s="32">
        <v>85157</v>
      </c>
      <c r="E18" s="32">
        <v>277651</v>
      </c>
      <c r="F18" s="32">
        <v>458659</v>
      </c>
      <c r="G18" s="32">
        <v>189573</v>
      </c>
      <c r="H18" s="32">
        <v>119819</v>
      </c>
      <c r="I18" s="32">
        <v>33543</v>
      </c>
      <c r="J18" s="32">
        <v>69109</v>
      </c>
      <c r="K18" s="32">
        <v>189816</v>
      </c>
      <c r="L18" s="29">
        <f t="shared" ref="L18:L26" si="2">SUM(B18:K18)</f>
        <v>1856454</v>
      </c>
      <c r="M18" s="12"/>
    </row>
    <row r="19" spans="1:13" ht="26.4" x14ac:dyDescent="0.25">
      <c r="A19" s="6" t="s">
        <v>5</v>
      </c>
      <c r="B19" s="32">
        <v>15</v>
      </c>
      <c r="C19" s="32">
        <v>3894</v>
      </c>
      <c r="D19" s="32">
        <v>0</v>
      </c>
      <c r="E19" s="32">
        <v>694</v>
      </c>
      <c r="F19" s="32">
        <v>1876</v>
      </c>
      <c r="G19" s="32">
        <v>895</v>
      </c>
      <c r="H19" s="32">
        <v>704</v>
      </c>
      <c r="I19" s="32">
        <v>0</v>
      </c>
      <c r="J19" s="32">
        <v>0</v>
      </c>
      <c r="K19" s="32">
        <v>763</v>
      </c>
      <c r="L19" s="29">
        <f t="shared" si="2"/>
        <v>8841</v>
      </c>
      <c r="M19" s="12"/>
    </row>
    <row r="20" spans="1:13" ht="26.4" x14ac:dyDescent="0.25">
      <c r="A20" s="6" t="s">
        <v>6</v>
      </c>
      <c r="B20" s="32">
        <v>12241</v>
      </c>
      <c r="C20" s="32">
        <v>2091</v>
      </c>
      <c r="D20" s="32">
        <v>3524</v>
      </c>
      <c r="E20" s="32">
        <v>8335</v>
      </c>
      <c r="F20" s="32">
        <v>25275</v>
      </c>
      <c r="G20" s="32">
        <v>38676</v>
      </c>
      <c r="H20" s="32">
        <v>8185</v>
      </c>
      <c r="I20" s="32">
        <v>83</v>
      </c>
      <c r="J20" s="32">
        <v>2006</v>
      </c>
      <c r="K20" s="32">
        <v>38817</v>
      </c>
      <c r="L20" s="29">
        <f t="shared" si="2"/>
        <v>139233</v>
      </c>
      <c r="M20" s="12"/>
    </row>
    <row r="21" spans="1:13" ht="15" customHeight="1" x14ac:dyDescent="0.25">
      <c r="A21" s="6" t="s">
        <v>7</v>
      </c>
      <c r="B21" s="32">
        <v>0</v>
      </c>
      <c r="C21" s="32">
        <v>0</v>
      </c>
      <c r="D21" s="32">
        <v>0</v>
      </c>
      <c r="E21" s="32">
        <v>0</v>
      </c>
      <c r="F21" s="32">
        <v>0</v>
      </c>
      <c r="G21" s="32">
        <v>167</v>
      </c>
      <c r="H21" s="32">
        <v>120</v>
      </c>
      <c r="I21" s="32">
        <v>0</v>
      </c>
      <c r="J21" s="32">
        <v>0</v>
      </c>
      <c r="K21" s="32">
        <v>181</v>
      </c>
      <c r="L21" s="29">
        <f t="shared" si="2"/>
        <v>468</v>
      </c>
      <c r="M21" s="12"/>
    </row>
    <row r="22" spans="1:13" ht="26.4" x14ac:dyDescent="0.25">
      <c r="A22" s="6" t="s">
        <v>8</v>
      </c>
      <c r="B22" s="32">
        <v>54833</v>
      </c>
      <c r="C22" s="32">
        <v>15720</v>
      </c>
      <c r="D22" s="32">
        <v>16872</v>
      </c>
      <c r="E22" s="32">
        <v>73310</v>
      </c>
      <c r="F22" s="32">
        <v>96162</v>
      </c>
      <c r="G22" s="32">
        <v>47173</v>
      </c>
      <c r="H22" s="32">
        <v>34010</v>
      </c>
      <c r="I22" s="32">
        <v>12132</v>
      </c>
      <c r="J22" s="32">
        <v>17782</v>
      </c>
      <c r="K22" s="32">
        <v>47164</v>
      </c>
      <c r="L22" s="29">
        <f t="shared" si="2"/>
        <v>415158</v>
      </c>
      <c r="M22" s="12"/>
    </row>
    <row r="23" spans="1:13" ht="17.25" customHeight="1" x14ac:dyDescent="0.25">
      <c r="A23" s="6" t="s">
        <v>9</v>
      </c>
      <c r="B23" s="32">
        <v>352553</v>
      </c>
      <c r="C23" s="32">
        <v>5600</v>
      </c>
      <c r="D23" s="32">
        <v>2</v>
      </c>
      <c r="E23" s="32">
        <v>3669</v>
      </c>
      <c r="F23" s="32">
        <v>1976</v>
      </c>
      <c r="G23" s="32">
        <v>20</v>
      </c>
      <c r="H23" s="32">
        <v>5</v>
      </c>
      <c r="I23" s="32">
        <v>26</v>
      </c>
      <c r="J23" s="32">
        <v>8</v>
      </c>
      <c r="K23" s="32">
        <v>20</v>
      </c>
      <c r="L23" s="29">
        <f t="shared" si="2"/>
        <v>363879</v>
      </c>
      <c r="M23" s="12"/>
    </row>
    <row r="24" spans="1:13" s="41" customFormat="1" x14ac:dyDescent="0.25">
      <c r="A24" s="37" t="s">
        <v>15</v>
      </c>
      <c r="B24" s="33">
        <v>364809</v>
      </c>
      <c r="C24" s="33">
        <v>2043</v>
      </c>
      <c r="D24" s="33">
        <v>0</v>
      </c>
      <c r="E24" s="33">
        <v>9912</v>
      </c>
      <c r="F24" s="33">
        <v>8390</v>
      </c>
      <c r="G24" s="33">
        <v>8863</v>
      </c>
      <c r="H24" s="33">
        <v>3388</v>
      </c>
      <c r="I24" s="33">
        <v>0</v>
      </c>
      <c r="J24" s="33">
        <v>0</v>
      </c>
      <c r="K24" s="33">
        <v>8920</v>
      </c>
      <c r="L24" s="39">
        <f t="shared" si="2"/>
        <v>406325</v>
      </c>
      <c r="M24" s="40"/>
    </row>
    <row r="25" spans="1:13" ht="26.4" x14ac:dyDescent="0.25">
      <c r="A25" s="6" t="s">
        <v>10</v>
      </c>
      <c r="B25" s="32">
        <v>364809</v>
      </c>
      <c r="C25" s="32">
        <v>27618</v>
      </c>
      <c r="D25" s="32">
        <v>20398</v>
      </c>
      <c r="E25" s="32">
        <v>92430</v>
      </c>
      <c r="F25" s="32">
        <v>131013</v>
      </c>
      <c r="G25" s="32">
        <v>92227</v>
      </c>
      <c r="H25" s="32">
        <v>45248</v>
      </c>
      <c r="I25" s="32">
        <v>12228</v>
      </c>
      <c r="J25" s="32">
        <v>19789</v>
      </c>
      <c r="K25" s="32">
        <v>92337</v>
      </c>
      <c r="L25" s="29">
        <f t="shared" si="2"/>
        <v>898097</v>
      </c>
      <c r="M25" s="12"/>
    </row>
    <row r="26" spans="1:13" ht="26.4" x14ac:dyDescent="0.25">
      <c r="A26" s="6" t="s">
        <v>11</v>
      </c>
      <c r="B26" s="32">
        <v>0</v>
      </c>
      <c r="C26" s="32">
        <v>40700</v>
      </c>
      <c r="D26" s="32">
        <v>64759</v>
      </c>
      <c r="E26" s="32">
        <v>185221</v>
      </c>
      <c r="F26" s="32">
        <v>327646</v>
      </c>
      <c r="G26" s="32">
        <v>97346</v>
      </c>
      <c r="H26" s="32">
        <v>74571</v>
      </c>
      <c r="I26" s="32">
        <v>21315</v>
      </c>
      <c r="J26" s="32">
        <v>49320</v>
      </c>
      <c r="K26" s="32">
        <v>97479</v>
      </c>
      <c r="L26" s="29">
        <f t="shared" si="2"/>
        <v>958357</v>
      </c>
      <c r="M26" s="12"/>
    </row>
    <row r="27" spans="1:13" x14ac:dyDescent="0.25">
      <c r="A27" s="7" t="s">
        <v>12</v>
      </c>
      <c r="B27" s="8">
        <f t="shared" ref="B27:L27" si="3">B26/B18</f>
        <v>0</v>
      </c>
      <c r="C27" s="8">
        <f t="shared" si="3"/>
        <v>0.59574343511226913</v>
      </c>
      <c r="D27" s="8">
        <f t="shared" si="3"/>
        <v>0.76046596286858392</v>
      </c>
      <c r="E27" s="8">
        <f t="shared" si="3"/>
        <v>0.66710006446942383</v>
      </c>
      <c r="F27" s="8">
        <f t="shared" si="3"/>
        <v>0.71435641729476584</v>
      </c>
      <c r="G27" s="8">
        <f t="shared" si="3"/>
        <v>0.51350139524088345</v>
      </c>
      <c r="H27" s="8">
        <f t="shared" si="3"/>
        <v>0.6223637319623766</v>
      </c>
      <c r="I27" s="8">
        <f t="shared" si="3"/>
        <v>0.63545300062606203</v>
      </c>
      <c r="J27" s="8">
        <f t="shared" si="3"/>
        <v>0.71365524027261285</v>
      </c>
      <c r="K27" s="8">
        <f t="shared" si="3"/>
        <v>0.51354469591604501</v>
      </c>
      <c r="L27" s="11">
        <f t="shared" si="3"/>
        <v>0.51622986618574984</v>
      </c>
      <c r="M27" s="12"/>
    </row>
    <row r="28" spans="1:13" x14ac:dyDescent="0.25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</row>
    <row r="29" spans="1:13" ht="17.399999999999999" x14ac:dyDescent="0.3">
      <c r="A29" s="1" t="s">
        <v>38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3"/>
    </row>
    <row r="30" spans="1:13" ht="17.399999999999999" x14ac:dyDescent="0.3">
      <c r="A30" s="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ht="17.399999999999999" x14ac:dyDescent="0.25">
      <c r="A31" s="3"/>
      <c r="B31" s="47" t="s">
        <v>0</v>
      </c>
      <c r="C31" s="47" t="s">
        <v>1</v>
      </c>
      <c r="D31" s="47" t="s">
        <v>24</v>
      </c>
      <c r="E31" s="47" t="s">
        <v>13</v>
      </c>
      <c r="F31" s="47" t="s">
        <v>20</v>
      </c>
      <c r="G31" s="47" t="s">
        <v>14</v>
      </c>
      <c r="H31" s="47" t="s">
        <v>2</v>
      </c>
      <c r="I31" s="47" t="s">
        <v>25</v>
      </c>
      <c r="J31" s="47" t="s">
        <v>26</v>
      </c>
      <c r="K31" s="47" t="s">
        <v>23</v>
      </c>
      <c r="L31" s="48" t="s">
        <v>3</v>
      </c>
      <c r="M31" s="3"/>
    </row>
    <row r="32" spans="1:13" x14ac:dyDescent="0.25">
      <c r="A32" s="6" t="s">
        <v>22</v>
      </c>
      <c r="B32" s="32">
        <f t="shared" ref="B32:K40" si="4">+B4-B18</f>
        <v>0</v>
      </c>
      <c r="C32" s="32">
        <f t="shared" si="4"/>
        <v>8607</v>
      </c>
      <c r="D32" s="32">
        <f t="shared" si="4"/>
        <v>0</v>
      </c>
      <c r="E32" s="32">
        <f t="shared" si="4"/>
        <v>33868</v>
      </c>
      <c r="F32" s="32">
        <f t="shared" si="4"/>
        <v>406022</v>
      </c>
      <c r="G32" s="32">
        <f t="shared" si="4"/>
        <v>0</v>
      </c>
      <c r="H32" s="32">
        <f t="shared" si="4"/>
        <v>9489</v>
      </c>
      <c r="I32" s="32">
        <f t="shared" si="4"/>
        <v>0</v>
      </c>
      <c r="J32" s="32">
        <f t="shared" si="4"/>
        <v>0</v>
      </c>
      <c r="K32" s="32">
        <f t="shared" si="4"/>
        <v>0</v>
      </c>
      <c r="L32" s="29">
        <f t="shared" ref="L32:L40" si="5">SUM(B32:K32)</f>
        <v>457986</v>
      </c>
      <c r="M32" s="12"/>
    </row>
    <row r="33" spans="1:13" ht="26.4" x14ac:dyDescent="0.25">
      <c r="A33" s="6" t="s">
        <v>5</v>
      </c>
      <c r="B33" s="32">
        <f t="shared" si="4"/>
        <v>0</v>
      </c>
      <c r="C33" s="32">
        <f t="shared" si="4"/>
        <v>243</v>
      </c>
      <c r="D33" s="32">
        <f t="shared" si="4"/>
        <v>0</v>
      </c>
      <c r="E33" s="32">
        <f t="shared" si="4"/>
        <v>264</v>
      </c>
      <c r="F33" s="32">
        <f t="shared" si="4"/>
        <v>7651</v>
      </c>
      <c r="G33" s="32">
        <f t="shared" si="4"/>
        <v>0</v>
      </c>
      <c r="H33" s="32">
        <f t="shared" si="4"/>
        <v>361</v>
      </c>
      <c r="I33" s="32">
        <f t="shared" si="4"/>
        <v>0</v>
      </c>
      <c r="J33" s="32">
        <f t="shared" si="4"/>
        <v>0</v>
      </c>
      <c r="K33" s="32">
        <f t="shared" si="4"/>
        <v>0</v>
      </c>
      <c r="L33" s="29">
        <f t="shared" si="5"/>
        <v>8519</v>
      </c>
      <c r="M33" s="12"/>
    </row>
    <row r="34" spans="1:13" ht="26.4" x14ac:dyDescent="0.25">
      <c r="A34" s="6" t="s">
        <v>6</v>
      </c>
      <c r="B34" s="32">
        <f t="shared" si="4"/>
        <v>0</v>
      </c>
      <c r="C34" s="32">
        <f t="shared" si="4"/>
        <v>101</v>
      </c>
      <c r="D34" s="32">
        <f t="shared" si="4"/>
        <v>0</v>
      </c>
      <c r="E34" s="32">
        <f t="shared" si="4"/>
        <v>54</v>
      </c>
      <c r="F34" s="32">
        <f t="shared" si="4"/>
        <v>7191</v>
      </c>
      <c r="G34" s="32">
        <f t="shared" si="4"/>
        <v>0</v>
      </c>
      <c r="H34" s="32">
        <f t="shared" si="4"/>
        <v>60</v>
      </c>
      <c r="I34" s="32">
        <f t="shared" si="4"/>
        <v>0</v>
      </c>
      <c r="J34" s="32">
        <f t="shared" si="4"/>
        <v>0</v>
      </c>
      <c r="K34" s="32">
        <f t="shared" si="4"/>
        <v>0</v>
      </c>
      <c r="L34" s="29">
        <f t="shared" si="5"/>
        <v>7406</v>
      </c>
      <c r="M34" s="12"/>
    </row>
    <row r="35" spans="1:13" ht="15" customHeight="1" x14ac:dyDescent="0.25">
      <c r="A35" s="6" t="s">
        <v>7</v>
      </c>
      <c r="B35" s="32">
        <f t="shared" si="4"/>
        <v>0</v>
      </c>
      <c r="C35" s="32">
        <f t="shared" si="4"/>
        <v>0</v>
      </c>
      <c r="D35" s="32">
        <f t="shared" si="4"/>
        <v>0</v>
      </c>
      <c r="E35" s="32">
        <f t="shared" si="4"/>
        <v>0</v>
      </c>
      <c r="F35" s="32">
        <f t="shared" si="4"/>
        <v>0</v>
      </c>
      <c r="G35" s="32">
        <f t="shared" si="4"/>
        <v>0</v>
      </c>
      <c r="H35" s="32">
        <f t="shared" si="4"/>
        <v>56</v>
      </c>
      <c r="I35" s="32">
        <f t="shared" si="4"/>
        <v>0</v>
      </c>
      <c r="J35" s="32">
        <f t="shared" si="4"/>
        <v>0</v>
      </c>
      <c r="K35" s="32">
        <f t="shared" si="4"/>
        <v>0</v>
      </c>
      <c r="L35" s="29">
        <f t="shared" si="5"/>
        <v>56</v>
      </c>
      <c r="M35" s="12"/>
    </row>
    <row r="36" spans="1:13" ht="26.4" x14ac:dyDescent="0.25">
      <c r="A36" s="6" t="s">
        <v>8</v>
      </c>
      <c r="B36" s="32">
        <f t="shared" si="4"/>
        <v>0</v>
      </c>
      <c r="C36" s="32">
        <f t="shared" si="4"/>
        <v>698</v>
      </c>
      <c r="D36" s="32">
        <f t="shared" si="4"/>
        <v>0</v>
      </c>
      <c r="E36" s="32">
        <f t="shared" si="4"/>
        <v>3580</v>
      </c>
      <c r="F36" s="32">
        <f t="shared" si="4"/>
        <v>20655</v>
      </c>
      <c r="G36" s="32">
        <f t="shared" si="4"/>
        <v>0</v>
      </c>
      <c r="H36" s="32">
        <f t="shared" si="4"/>
        <v>1323</v>
      </c>
      <c r="I36" s="32">
        <f t="shared" si="4"/>
        <v>0</v>
      </c>
      <c r="J36" s="32">
        <f t="shared" si="4"/>
        <v>0</v>
      </c>
      <c r="K36" s="32">
        <f t="shared" si="4"/>
        <v>0</v>
      </c>
      <c r="L36" s="29">
        <f t="shared" si="5"/>
        <v>26256</v>
      </c>
      <c r="M36" s="12"/>
    </row>
    <row r="37" spans="1:13" ht="17.25" customHeight="1" x14ac:dyDescent="0.25">
      <c r="A37" s="6" t="s">
        <v>9</v>
      </c>
      <c r="B37" s="32">
        <f t="shared" si="4"/>
        <v>0</v>
      </c>
      <c r="C37" s="32">
        <f t="shared" si="4"/>
        <v>3104</v>
      </c>
      <c r="D37" s="32">
        <f t="shared" si="4"/>
        <v>0</v>
      </c>
      <c r="E37" s="32">
        <f t="shared" si="4"/>
        <v>33550</v>
      </c>
      <c r="F37" s="32">
        <f t="shared" si="4"/>
        <v>391180</v>
      </c>
      <c r="G37" s="32">
        <f t="shared" si="4"/>
        <v>0</v>
      </c>
      <c r="H37" s="32">
        <f t="shared" si="4"/>
        <v>9068</v>
      </c>
      <c r="I37" s="32">
        <f t="shared" si="4"/>
        <v>0</v>
      </c>
      <c r="J37" s="32">
        <f t="shared" si="4"/>
        <v>0</v>
      </c>
      <c r="K37" s="32">
        <f t="shared" si="4"/>
        <v>0</v>
      </c>
      <c r="L37" s="29">
        <f t="shared" si="5"/>
        <v>436902</v>
      </c>
      <c r="M37" s="12"/>
    </row>
    <row r="38" spans="1:13" s="41" customFormat="1" x14ac:dyDescent="0.25">
      <c r="A38" s="37" t="s">
        <v>15</v>
      </c>
      <c r="B38" s="38">
        <f t="shared" si="4"/>
        <v>0</v>
      </c>
      <c r="C38" s="38">
        <f t="shared" si="4"/>
        <v>328</v>
      </c>
      <c r="D38" s="38">
        <f t="shared" si="4"/>
        <v>0</v>
      </c>
      <c r="E38" s="38">
        <f t="shared" si="4"/>
        <v>1302</v>
      </c>
      <c r="F38" s="38">
        <f t="shared" si="4"/>
        <v>8892</v>
      </c>
      <c r="G38" s="38">
        <f t="shared" si="4"/>
        <v>0</v>
      </c>
      <c r="H38" s="38">
        <f t="shared" si="4"/>
        <v>343</v>
      </c>
      <c r="I38" s="38">
        <f t="shared" si="4"/>
        <v>0</v>
      </c>
      <c r="J38" s="38">
        <f t="shared" si="4"/>
        <v>0</v>
      </c>
      <c r="K38" s="38">
        <f t="shared" si="4"/>
        <v>0</v>
      </c>
      <c r="L38" s="39">
        <f t="shared" si="5"/>
        <v>10865</v>
      </c>
      <c r="M38" s="40"/>
    </row>
    <row r="39" spans="1:13" ht="26.4" x14ac:dyDescent="0.25">
      <c r="A39" s="6" t="s">
        <v>10</v>
      </c>
      <c r="B39" s="32">
        <f t="shared" si="4"/>
        <v>0</v>
      </c>
      <c r="C39" s="32">
        <f t="shared" si="4"/>
        <v>4037</v>
      </c>
      <c r="D39" s="32">
        <f t="shared" si="4"/>
        <v>0</v>
      </c>
      <c r="E39" s="32">
        <f t="shared" si="4"/>
        <v>33868</v>
      </c>
      <c r="F39" s="32">
        <f t="shared" si="4"/>
        <v>406022</v>
      </c>
      <c r="G39" s="32">
        <f t="shared" si="4"/>
        <v>0</v>
      </c>
      <c r="H39" s="32">
        <f t="shared" si="4"/>
        <v>9489</v>
      </c>
      <c r="I39" s="32">
        <f t="shared" si="4"/>
        <v>0</v>
      </c>
      <c r="J39" s="32">
        <f t="shared" si="4"/>
        <v>0</v>
      </c>
      <c r="K39" s="32">
        <f t="shared" si="4"/>
        <v>0</v>
      </c>
      <c r="L39" s="29">
        <f t="shared" si="5"/>
        <v>453416</v>
      </c>
      <c r="M39" s="12"/>
    </row>
    <row r="40" spans="1:13" ht="26.4" x14ac:dyDescent="0.25">
      <c r="A40" s="6" t="s">
        <v>11</v>
      </c>
      <c r="B40" s="32">
        <f t="shared" si="4"/>
        <v>0</v>
      </c>
      <c r="C40" s="32">
        <f t="shared" si="4"/>
        <v>4570</v>
      </c>
      <c r="D40" s="32">
        <f t="shared" si="4"/>
        <v>0</v>
      </c>
      <c r="E40" s="32">
        <f t="shared" si="4"/>
        <v>0</v>
      </c>
      <c r="F40" s="32">
        <f t="shared" si="4"/>
        <v>0</v>
      </c>
      <c r="G40" s="32">
        <f t="shared" si="4"/>
        <v>0</v>
      </c>
      <c r="H40" s="32">
        <f t="shared" si="4"/>
        <v>0</v>
      </c>
      <c r="I40" s="32">
        <f t="shared" si="4"/>
        <v>0</v>
      </c>
      <c r="J40" s="32">
        <f t="shared" si="4"/>
        <v>0</v>
      </c>
      <c r="K40" s="32">
        <f t="shared" si="4"/>
        <v>0</v>
      </c>
      <c r="L40" s="29">
        <f t="shared" si="5"/>
        <v>4570</v>
      </c>
      <c r="M40" s="12"/>
    </row>
    <row r="41" spans="1:13" x14ac:dyDescent="0.25">
      <c r="A41" s="7" t="s">
        <v>12</v>
      </c>
      <c r="B41" s="34">
        <v>0</v>
      </c>
      <c r="C41" s="8">
        <f t="shared" ref="C41:L41" si="6">C40/C32</f>
        <v>0.53096316951318689</v>
      </c>
      <c r="D41" s="8">
        <v>0</v>
      </c>
      <c r="E41" s="8">
        <f t="shared" si="6"/>
        <v>0</v>
      </c>
      <c r="F41" s="8">
        <f t="shared" si="6"/>
        <v>0</v>
      </c>
      <c r="G41" s="8">
        <v>0</v>
      </c>
      <c r="H41" s="8">
        <f t="shared" si="6"/>
        <v>0</v>
      </c>
      <c r="I41" s="8">
        <v>0</v>
      </c>
      <c r="J41" s="8">
        <v>0</v>
      </c>
      <c r="K41" s="8">
        <v>0</v>
      </c>
      <c r="L41" s="11">
        <f t="shared" si="6"/>
        <v>9.9784709576275256E-3</v>
      </c>
      <c r="M41" s="12"/>
    </row>
    <row r="42" spans="1:13" x14ac:dyDescent="0.25">
      <c r="B42" s="35"/>
      <c r="C42" s="35"/>
      <c r="D42" s="35"/>
      <c r="E42" s="35"/>
      <c r="F42" s="35"/>
      <c r="G42" s="35"/>
      <c r="H42" s="35"/>
      <c r="I42" s="35"/>
      <c r="J42" s="35"/>
      <c r="K42" s="35"/>
    </row>
    <row r="43" spans="1:13" x14ac:dyDescent="0.25"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</row>
    <row r="44" spans="1:13" x14ac:dyDescent="0.25">
      <c r="A44" s="54"/>
      <c r="B44" s="35"/>
      <c r="C44" s="35"/>
      <c r="D44" s="35"/>
      <c r="E44" s="35"/>
      <c r="F44" s="35"/>
      <c r="G44" s="35"/>
      <c r="H44" s="35"/>
      <c r="I44" s="35"/>
      <c r="J44" s="35"/>
      <c r="K44" s="35"/>
    </row>
    <row r="45" spans="1:13" x14ac:dyDescent="0.25"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3" x14ac:dyDescent="0.25">
      <c r="B46" s="35"/>
      <c r="C46" s="35"/>
      <c r="D46" s="35"/>
      <c r="E46" s="35"/>
      <c r="F46" s="35"/>
      <c r="G46" s="35"/>
      <c r="H46" s="35"/>
      <c r="I46" s="35"/>
      <c r="J46" s="35"/>
      <c r="K46" s="35"/>
    </row>
    <row r="47" spans="1:13" x14ac:dyDescent="0.25">
      <c r="B47" s="35"/>
      <c r="C47" s="35"/>
      <c r="D47" s="35"/>
      <c r="E47" s="35"/>
      <c r="F47" s="35"/>
      <c r="G47" s="35"/>
      <c r="H47" s="35"/>
      <c r="I47" s="35"/>
      <c r="J47" s="35"/>
      <c r="K47" s="35"/>
    </row>
    <row r="48" spans="1:13" x14ac:dyDescent="0.25">
      <c r="B48" s="35"/>
      <c r="C48" s="35"/>
      <c r="D48" s="35"/>
      <c r="E48" s="35"/>
      <c r="F48" s="35"/>
      <c r="G48" s="35"/>
      <c r="H48" s="35"/>
      <c r="I48" s="35"/>
      <c r="J48" s="35"/>
      <c r="K48" s="35"/>
    </row>
    <row r="49" spans="2:11" s="4" customFormat="1" x14ac:dyDescent="0.25">
      <c r="B49" s="35"/>
      <c r="C49" s="35"/>
      <c r="D49" s="35"/>
      <c r="E49" s="35"/>
      <c r="F49" s="35"/>
      <c r="G49" s="35"/>
      <c r="H49" s="35"/>
      <c r="I49" s="35"/>
      <c r="J49" s="35"/>
      <c r="K49" s="35"/>
    </row>
    <row r="50" spans="2:11" s="4" customFormat="1" x14ac:dyDescent="0.25">
      <c r="B50" s="35"/>
      <c r="C50" s="35"/>
      <c r="D50" s="35"/>
      <c r="E50" s="35"/>
      <c r="F50" s="35"/>
      <c r="G50" s="35"/>
      <c r="H50" s="35"/>
      <c r="I50" s="35"/>
      <c r="J50" s="35"/>
      <c r="K50" s="35"/>
    </row>
    <row r="51" spans="2:11" s="4" customFormat="1" x14ac:dyDescent="0.25">
      <c r="B51" s="35"/>
      <c r="C51" s="35"/>
      <c r="D51" s="35"/>
      <c r="E51" s="35"/>
      <c r="F51" s="35"/>
      <c r="G51" s="35"/>
      <c r="H51" s="35"/>
      <c r="I51" s="35"/>
      <c r="J51" s="35"/>
      <c r="K51" s="35"/>
    </row>
    <row r="52" spans="2:11" s="4" customFormat="1" x14ac:dyDescent="0.25">
      <c r="B52" s="35"/>
      <c r="C52" s="35"/>
      <c r="D52" s="35"/>
      <c r="E52" s="35"/>
      <c r="F52" s="35"/>
      <c r="G52" s="35"/>
      <c r="H52" s="35"/>
      <c r="I52" s="35"/>
      <c r="J52" s="35"/>
      <c r="K52" s="35"/>
    </row>
    <row r="53" spans="2:11" s="4" customFormat="1" x14ac:dyDescent="0.25">
      <c r="B53" s="35"/>
      <c r="C53" s="35"/>
      <c r="D53" s="35"/>
      <c r="E53" s="35"/>
      <c r="F53" s="35"/>
      <c r="G53" s="35"/>
      <c r="H53" s="35"/>
      <c r="I53" s="35"/>
      <c r="J53" s="35"/>
      <c r="K53" s="35"/>
    </row>
  </sheetData>
  <phoneticPr fontId="0" type="noConversion"/>
  <printOptions gridLines="1"/>
  <pageMargins left="0.74791666666666667" right="0.74791666666666667" top="0.98402777777777772" bottom="0.98402777777777772" header="0.51180555555555551" footer="0.51180555555555551"/>
  <pageSetup paperSize="8" scale="57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Analyse perfomance</vt:lpstr>
      <vt:lpstr>Analyse qualité</vt:lpstr>
      <vt:lpstr>'Analyse perfomance'!Zone_d_impression</vt:lpstr>
      <vt:lpstr>'Analyse qualité'!Zone_d_impression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SARIAKA</dc:creator>
  <cp:lastModifiedBy>Guylain ROGEZ</cp:lastModifiedBy>
  <cp:revision>1</cp:revision>
  <cp:lastPrinted>2007-11-09T09:56:47Z</cp:lastPrinted>
  <dcterms:created xsi:type="dcterms:W3CDTF">2006-09-13T14:31:31Z</dcterms:created>
  <dcterms:modified xsi:type="dcterms:W3CDTF">2024-09-16T13:48:43Z</dcterms:modified>
</cp:coreProperties>
</file>