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richData/rdrichvalue.xml" ContentType="application/vnd.ms-excel.rdrichvalu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richData/richValueRel.xml" ContentType="application/vnd.ms-excel.richvaluerel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Types.xml" ContentType="application/vnd.ms-excel.rdrichvaluetypes+xml"/>
  <Override PartName="/xl/richData/rdrichvaluestructure.xml" ContentType="application/vnd.ms-excel.rdrichvaluestructur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570" windowHeight="11160" tabRatio="615"/>
  </bookViews>
  <sheets>
    <sheet name="region" sheetId="1" r:id="rId1"/>
    <sheet name="regionpartype" sheetId="3" r:id="rId2"/>
    <sheet name="departement" sheetId="5" r:id="rId3"/>
    <sheet name="departementpartype" sheetId="6" r:id="rId4"/>
    <sheet name="marque" sheetId="4" r:id="rId5"/>
    <sheet name="marquepartype" sheetId="8" r:id="rId6"/>
  </sheets>
  <externalReferences>
    <externalReference r:id="rId7"/>
    <externalReference r:id="rId8"/>
  </externalReferences>
  <definedNames>
    <definedName name="aa" localSheetId="5">[1]regionpartype!#REF!</definedName>
    <definedName name="aa">regionpartype!#REF!</definedName>
    <definedName name="ab" localSheetId="5">[1]regionpartype!#REF!</definedName>
    <definedName name="ab">regionpartype!#REF!</definedName>
    <definedName name="ac" localSheetId="5">marquepartype!#REF!</definedName>
    <definedName name="ac">#REF!</definedName>
    <definedName name="ad" localSheetId="5">marquepartype!#REF!</definedName>
    <definedName name="ad">#REF!</definedName>
    <definedName name="de" localSheetId="5">marquepartype!#REF!</definedName>
    <definedName name="de">#REF!</definedName>
    <definedName name="Département" localSheetId="5">[1]departementpartype!#REF!</definedName>
    <definedName name="Département">departementpartype!#REF!</definedName>
    <definedName name="marque" localSheetId="5">[2]marqueparsite!$A$50:$A$90</definedName>
    <definedName name="marque">[2]marqueparsite!$A$50:$A$90</definedName>
    <definedName name="_xlnm.Print_Area" localSheetId="3">departementpartype!$B$1:$BB$100</definedName>
    <definedName name="_xlnm.Print_Area" localSheetId="4">marque!$A$1:$AA$56</definedName>
    <definedName name="_xlnm.Print_Area" localSheetId="5">marquepartype!$A$1:$BA$56</definedName>
    <definedName name="_xlnm.Print_Area" localSheetId="1">regionpartype!$A$1:$BA$27</definedName>
  </definedNames>
  <calcPr calcId="124519"/>
</workbook>
</file>

<file path=xl/calcChain.xml><?xml version="1.0" encoding="utf-8"?>
<calcChain xmlns="http://schemas.openxmlformats.org/spreadsheetml/2006/main">
  <c r="L56" i="4"/>
  <c r="BA56" i="8"/>
  <c r="AZ56"/>
  <c r="AY56"/>
  <c r="AX56"/>
  <c r="AW56"/>
  <c r="AU56"/>
  <c r="AN56"/>
  <c r="AL56"/>
  <c r="AJ56"/>
  <c r="AH56"/>
  <c r="AF56"/>
  <c r="AD56"/>
  <c r="AB56"/>
  <c r="Z56"/>
  <c r="X56"/>
  <c r="AR56" s="1"/>
  <c r="AO56" s="1"/>
  <c r="V56"/>
  <c r="T56"/>
  <c r="R56"/>
  <c r="P56"/>
  <c r="N56"/>
  <c r="L56"/>
  <c r="J56"/>
  <c r="H56"/>
  <c r="F56"/>
  <c r="D56"/>
  <c r="B56"/>
  <c r="AP56" s="1"/>
  <c r="AM56" s="1"/>
  <c r="AW55"/>
  <c r="AV55"/>
  <c r="AT55"/>
  <c r="AR55"/>
  <c r="AP55"/>
  <c r="AM55"/>
  <c r="AI55"/>
  <c r="AE55"/>
  <c r="AA55"/>
  <c r="W55"/>
  <c r="S55"/>
  <c r="O55"/>
  <c r="G55"/>
  <c r="C55"/>
  <c r="AW54"/>
  <c r="AU54"/>
  <c r="AR54"/>
  <c r="AP54"/>
  <c r="AM54"/>
  <c r="AI54"/>
  <c r="AE54"/>
  <c r="AA54"/>
  <c r="W54"/>
  <c r="S54"/>
  <c r="O54"/>
  <c r="G54"/>
  <c r="C54"/>
  <c r="AW53"/>
  <c r="AU53"/>
  <c r="AR53"/>
  <c r="AP53"/>
  <c r="AM53"/>
  <c r="AI53"/>
  <c r="AE53"/>
  <c r="AA53"/>
  <c r="W53"/>
  <c r="S53"/>
  <c r="O53"/>
  <c r="G53"/>
  <c r="C53"/>
  <c r="AW52"/>
  <c r="AU52"/>
  <c r="AR52"/>
  <c r="AP52"/>
  <c r="AM52"/>
  <c r="AI52"/>
  <c r="AE52"/>
  <c r="AA52"/>
  <c r="W52"/>
  <c r="S52"/>
  <c r="O52"/>
  <c r="G52"/>
  <c r="C52"/>
  <c r="AW51"/>
  <c r="AU51"/>
  <c r="AR51"/>
  <c r="AP51"/>
  <c r="AM51"/>
  <c r="AI51"/>
  <c r="AE51"/>
  <c r="AA51"/>
  <c r="W51"/>
  <c r="S51"/>
  <c r="O51"/>
  <c r="G51"/>
  <c r="C51"/>
  <c r="AW50"/>
  <c r="AU50"/>
  <c r="AR50"/>
  <c r="AP50"/>
  <c r="AM50"/>
  <c r="AI50"/>
  <c r="AE50"/>
  <c r="AA50"/>
  <c r="W50"/>
  <c r="S50"/>
  <c r="O50"/>
  <c r="G50"/>
  <c r="C50"/>
  <c r="AW49"/>
  <c r="AU49"/>
  <c r="AR49"/>
  <c r="AP49"/>
  <c r="AM49"/>
  <c r="AI49"/>
  <c r="AE49"/>
  <c r="AA49"/>
  <c r="W49"/>
  <c r="S49"/>
  <c r="O49"/>
  <c r="G49"/>
  <c r="C49"/>
  <c r="AW48"/>
  <c r="AU48"/>
  <c r="AR48"/>
  <c r="AP48"/>
  <c r="AM48"/>
  <c r="AI48"/>
  <c r="AE48"/>
  <c r="AA48"/>
  <c r="W48"/>
  <c r="S48"/>
  <c r="O48"/>
  <c r="G48"/>
  <c r="C48"/>
  <c r="AW47"/>
  <c r="AU47"/>
  <c r="AR47"/>
  <c r="AP47"/>
  <c r="AM47"/>
  <c r="AI47"/>
  <c r="AE47"/>
  <c r="AA47"/>
  <c r="W47"/>
  <c r="S47"/>
  <c r="O47"/>
  <c r="G47"/>
  <c r="C47"/>
  <c r="AW46"/>
  <c r="AU46"/>
  <c r="AR46"/>
  <c r="AP46"/>
  <c r="AM46"/>
  <c r="AI46"/>
  <c r="AE46"/>
  <c r="AA46"/>
  <c r="W46"/>
  <c r="S46"/>
  <c r="O46"/>
  <c r="G46"/>
  <c r="C46"/>
  <c r="AW45"/>
  <c r="AU45"/>
  <c r="AR45"/>
  <c r="AP45"/>
  <c r="AM45"/>
  <c r="AI45"/>
  <c r="AE45"/>
  <c r="AA45"/>
  <c r="W45"/>
  <c r="S45"/>
  <c r="O45"/>
  <c r="G45"/>
  <c r="C45"/>
  <c r="AW44"/>
  <c r="AU44"/>
  <c r="AR44"/>
  <c r="AP44"/>
  <c r="AM44"/>
  <c r="AI44"/>
  <c r="AE44"/>
  <c r="AA44"/>
  <c r="W44"/>
  <c r="S44"/>
  <c r="O44"/>
  <c r="G44"/>
  <c r="C44"/>
  <c r="AW43"/>
  <c r="AU43"/>
  <c r="AR43"/>
  <c r="AP43"/>
  <c r="AM43"/>
  <c r="AI43"/>
  <c r="AE43"/>
  <c r="AA43"/>
  <c r="W43"/>
  <c r="S43"/>
  <c r="O43"/>
  <c r="G43"/>
  <c r="C43"/>
  <c r="AW42"/>
  <c r="AU42"/>
  <c r="AR42"/>
  <c r="AP42"/>
  <c r="AM42"/>
  <c r="AI42"/>
  <c r="AE42"/>
  <c r="AA42"/>
  <c r="W42"/>
  <c r="S42"/>
  <c r="O42"/>
  <c r="G42"/>
  <c r="C42"/>
  <c r="AW41"/>
  <c r="AU41"/>
  <c r="AR41"/>
  <c r="AP41"/>
  <c r="AM41"/>
  <c r="AI41"/>
  <c r="AE41"/>
  <c r="AA41"/>
  <c r="W41"/>
  <c r="S41"/>
  <c r="O41"/>
  <c r="G41"/>
  <c r="C41"/>
  <c r="AW40"/>
  <c r="AU40"/>
  <c r="AR40"/>
  <c r="AP40"/>
  <c r="AM40"/>
  <c r="AI40"/>
  <c r="AE40"/>
  <c r="AA40"/>
  <c r="W40"/>
  <c r="S40"/>
  <c r="O40"/>
  <c r="G40"/>
  <c r="C40"/>
  <c r="AW39"/>
  <c r="AU39"/>
  <c r="AR39"/>
  <c r="AP39"/>
  <c r="AM39"/>
  <c r="AI39"/>
  <c r="AE39"/>
  <c r="AA39"/>
  <c r="W39"/>
  <c r="S39"/>
  <c r="O39"/>
  <c r="G39"/>
  <c r="C39"/>
  <c r="AW38"/>
  <c r="AU38"/>
  <c r="AR38"/>
  <c r="AP38"/>
  <c r="AM38"/>
  <c r="AI38"/>
  <c r="AE38"/>
  <c r="AA38"/>
  <c r="W38"/>
  <c r="S38"/>
  <c r="O38"/>
  <c r="G38"/>
  <c r="C38"/>
  <c r="AW37"/>
  <c r="AU37"/>
  <c r="AR37"/>
  <c r="AP37"/>
  <c r="AM37"/>
  <c r="AI37"/>
  <c r="AE37"/>
  <c r="AA37"/>
  <c r="W37"/>
  <c r="S37"/>
  <c r="O37"/>
  <c r="G37"/>
  <c r="C37"/>
  <c r="AW36"/>
  <c r="AU36"/>
  <c r="AR36"/>
  <c r="AP36"/>
  <c r="AM36"/>
  <c r="AI36"/>
  <c r="AE36"/>
  <c r="AA36"/>
  <c r="W36"/>
  <c r="S36"/>
  <c r="O36"/>
  <c r="G36"/>
  <c r="C36"/>
  <c r="AW35"/>
  <c r="AU35"/>
  <c r="AR35"/>
  <c r="AP35"/>
  <c r="AM35"/>
  <c r="AI35"/>
  <c r="AE35"/>
  <c r="AA35"/>
  <c r="W35"/>
  <c r="S35"/>
  <c r="O35"/>
  <c r="G35"/>
  <c r="C35"/>
  <c r="AW34"/>
  <c r="AU34"/>
  <c r="AR34"/>
  <c r="AP34"/>
  <c r="AM34"/>
  <c r="AI34"/>
  <c r="AE34"/>
  <c r="AA34"/>
  <c r="W34"/>
  <c r="S34"/>
  <c r="O34"/>
  <c r="K34"/>
  <c r="G34"/>
  <c r="C34"/>
  <c r="AW33"/>
  <c r="AU33"/>
  <c r="AR33"/>
  <c r="AP33"/>
  <c r="AQ33" s="1"/>
  <c r="AM33"/>
  <c r="AI33"/>
  <c r="AE33"/>
  <c r="AA33"/>
  <c r="W33"/>
  <c r="S33"/>
  <c r="O33"/>
  <c r="K33"/>
  <c r="G33"/>
  <c r="C33"/>
  <c r="AW32"/>
  <c r="AU32"/>
  <c r="AR32"/>
  <c r="AP32"/>
  <c r="AQ32" s="1"/>
  <c r="AM32"/>
  <c r="AI32"/>
  <c r="AE32"/>
  <c r="AA32"/>
  <c r="W32"/>
  <c r="S32"/>
  <c r="O32"/>
  <c r="K32"/>
  <c r="G32"/>
  <c r="C32"/>
  <c r="AW31"/>
  <c r="AU31"/>
  <c r="AR31"/>
  <c r="AP31"/>
  <c r="AQ31" s="1"/>
  <c r="AI31"/>
  <c r="AA31"/>
  <c r="S31"/>
  <c r="G31"/>
  <c r="AW30"/>
  <c r="AU30"/>
  <c r="AR30"/>
  <c r="AP30"/>
  <c r="AQ30" s="1"/>
  <c r="AM30"/>
  <c r="AI30"/>
  <c r="AE30"/>
  <c r="AA30"/>
  <c r="W30"/>
  <c r="S30"/>
  <c r="O30"/>
  <c r="K30"/>
  <c r="G30"/>
  <c r="C30"/>
  <c r="AW29"/>
  <c r="AU29"/>
  <c r="AR29"/>
  <c r="AP29"/>
  <c r="AQ29" s="1"/>
  <c r="AM29"/>
  <c r="AI29"/>
  <c r="AE29"/>
  <c r="AA29"/>
  <c r="W29"/>
  <c r="S29"/>
  <c r="O29"/>
  <c r="K29"/>
  <c r="G29"/>
  <c r="C29"/>
  <c r="AW28"/>
  <c r="AU28"/>
  <c r="AR28"/>
  <c r="AP28"/>
  <c r="AQ28" s="1"/>
  <c r="AM28"/>
  <c r="AI28"/>
  <c r="AE28"/>
  <c r="AA28"/>
  <c r="W28"/>
  <c r="S28"/>
  <c r="O28"/>
  <c r="K28"/>
  <c r="G28"/>
  <c r="C28"/>
  <c r="AW27"/>
  <c r="AU27"/>
  <c r="AR27"/>
  <c r="AP27"/>
  <c r="AQ27" s="1"/>
  <c r="AM27"/>
  <c r="AI27"/>
  <c r="AE27"/>
  <c r="AA27"/>
  <c r="W27"/>
  <c r="S27"/>
  <c r="O27"/>
  <c r="K27"/>
  <c r="G27"/>
  <c r="C27"/>
  <c r="AW26"/>
  <c r="AU26"/>
  <c r="AR26"/>
  <c r="AP26"/>
  <c r="AQ26" s="1"/>
  <c r="AK26"/>
  <c r="AC26"/>
  <c r="U26"/>
  <c r="O26"/>
  <c r="K26"/>
  <c r="G26"/>
  <c r="C26"/>
  <c r="AW25"/>
  <c r="AU25"/>
  <c r="AR25"/>
  <c r="AP25"/>
  <c r="AQ25" s="1"/>
  <c r="AM25"/>
  <c r="AI25"/>
  <c r="AE25"/>
  <c r="AA25"/>
  <c r="W25"/>
  <c r="S25"/>
  <c r="O25"/>
  <c r="G25"/>
  <c r="C25"/>
  <c r="AW24"/>
  <c r="AU24"/>
  <c r="AR24"/>
  <c r="AP24"/>
  <c r="AQ24" s="1"/>
  <c r="AM24"/>
  <c r="AI24"/>
  <c r="AE24"/>
  <c r="AA24"/>
  <c r="W24"/>
  <c r="S24"/>
  <c r="O24"/>
  <c r="G24"/>
  <c r="C24"/>
  <c r="AW23"/>
  <c r="AU23"/>
  <c r="AR23"/>
  <c r="AP23"/>
  <c r="AQ23" s="1"/>
  <c r="AM23"/>
  <c r="AI23"/>
  <c r="AE23"/>
  <c r="AA23"/>
  <c r="W23"/>
  <c r="S23"/>
  <c r="O23"/>
  <c r="G23"/>
  <c r="C23"/>
  <c r="AW22"/>
  <c r="AU22"/>
  <c r="AR22"/>
  <c r="AP22"/>
  <c r="AQ22" s="1"/>
  <c r="AM22"/>
  <c r="AI22"/>
  <c r="AE22"/>
  <c r="AA22"/>
  <c r="W22"/>
  <c r="S22"/>
  <c r="O22"/>
  <c r="G22"/>
  <c r="C22"/>
  <c r="AW21"/>
  <c r="AU21"/>
  <c r="AR21"/>
  <c r="AP21"/>
  <c r="AQ21" s="1"/>
  <c r="AM21"/>
  <c r="AI21"/>
  <c r="AE21"/>
  <c r="AA21"/>
  <c r="W21"/>
  <c r="S21"/>
  <c r="O21"/>
  <c r="G21"/>
  <c r="C21"/>
  <c r="AW20"/>
  <c r="AU20"/>
  <c r="AR20"/>
  <c r="AP20"/>
  <c r="AQ20" s="1"/>
  <c r="AM20"/>
  <c r="AI20"/>
  <c r="AE20"/>
  <c r="AA20"/>
  <c r="W20"/>
  <c r="S20"/>
  <c r="O20"/>
  <c r="G20"/>
  <c r="C20"/>
  <c r="AW19"/>
  <c r="AU19"/>
  <c r="AR19"/>
  <c r="AP19"/>
  <c r="AQ19" s="1"/>
  <c r="AM19"/>
  <c r="AI19"/>
  <c r="AE19"/>
  <c r="AA19"/>
  <c r="W19"/>
  <c r="S19"/>
  <c r="O19"/>
  <c r="G19"/>
  <c r="C19"/>
  <c r="AW18"/>
  <c r="AU18"/>
  <c r="AR18"/>
  <c r="AP18"/>
  <c r="AQ18" s="1"/>
  <c r="AM18"/>
  <c r="AI18"/>
  <c r="AE18"/>
  <c r="AA18"/>
  <c r="W18"/>
  <c r="S18"/>
  <c r="O18"/>
  <c r="G18"/>
  <c r="C18"/>
  <c r="AW17"/>
  <c r="AU17"/>
  <c r="AR17"/>
  <c r="AP17"/>
  <c r="AQ17" s="1"/>
  <c r="AM17"/>
  <c r="AI17"/>
  <c r="AE17"/>
  <c r="AA17"/>
  <c r="W17"/>
  <c r="S17"/>
  <c r="O17"/>
  <c r="G17"/>
  <c r="C17"/>
  <c r="AW16"/>
  <c r="AU16"/>
  <c r="AR16"/>
  <c r="AP16"/>
  <c r="AQ16" s="1"/>
  <c r="AM16"/>
  <c r="AI16"/>
  <c r="AE16"/>
  <c r="AA16"/>
  <c r="W16"/>
  <c r="S16"/>
  <c r="O16"/>
  <c r="G16"/>
  <c r="C16"/>
  <c r="AW15"/>
  <c r="AU15"/>
  <c r="AR15"/>
  <c r="AP15"/>
  <c r="AQ15" s="1"/>
  <c r="AM15"/>
  <c r="AI15"/>
  <c r="AE15"/>
  <c r="AA15"/>
  <c r="W15"/>
  <c r="S15"/>
  <c r="O15"/>
  <c r="G15"/>
  <c r="C15"/>
  <c r="AW14"/>
  <c r="AU14"/>
  <c r="AR14"/>
  <c r="AP14"/>
  <c r="AQ14" s="1"/>
  <c r="AM14"/>
  <c r="AI14"/>
  <c r="AE14"/>
  <c r="AA14"/>
  <c r="W14"/>
  <c r="S14"/>
  <c r="O14"/>
  <c r="G14"/>
  <c r="C14"/>
  <c r="AW13"/>
  <c r="AU13"/>
  <c r="AR13"/>
  <c r="AP13"/>
  <c r="AQ13" s="1"/>
  <c r="AM13"/>
  <c r="AI13"/>
  <c r="AE13"/>
  <c r="AA13"/>
  <c r="W13"/>
  <c r="S13"/>
  <c r="O13"/>
  <c r="G13"/>
  <c r="C13"/>
  <c r="AW12"/>
  <c r="AU12"/>
  <c r="AR12"/>
  <c r="AP12"/>
  <c r="AQ12" s="1"/>
  <c r="AM12"/>
  <c r="AI12"/>
  <c r="AE12"/>
  <c r="AA12"/>
  <c r="W12"/>
  <c r="S12"/>
  <c r="O12"/>
  <c r="G12"/>
  <c r="C12"/>
  <c r="AW11"/>
  <c r="AU11"/>
  <c r="AR11"/>
  <c r="AP11"/>
  <c r="AQ11" s="1"/>
  <c r="AM11"/>
  <c r="AI11"/>
  <c r="AE11"/>
  <c r="AA11"/>
  <c r="W11"/>
  <c r="S11"/>
  <c r="O11"/>
  <c r="G11"/>
  <c r="C11"/>
  <c r="AW10"/>
  <c r="AU10"/>
  <c r="AR10"/>
  <c r="AP10"/>
  <c r="AQ10" s="1"/>
  <c r="AM10"/>
  <c r="AI10"/>
  <c r="AE10"/>
  <c r="AA10"/>
  <c r="W10"/>
  <c r="S10"/>
  <c r="O10"/>
  <c r="G10"/>
  <c r="C10"/>
  <c r="AW9"/>
  <c r="AU9"/>
  <c r="AR9"/>
  <c r="AP9"/>
  <c r="AQ9" s="1"/>
  <c r="AM9"/>
  <c r="AI9"/>
  <c r="AE9"/>
  <c r="AA9"/>
  <c r="W9"/>
  <c r="S9"/>
  <c r="O9"/>
  <c r="G9"/>
  <c r="C9"/>
  <c r="AW8"/>
  <c r="AU8"/>
  <c r="AR8"/>
  <c r="AP8"/>
  <c r="AQ8" s="1"/>
  <c r="AM8"/>
  <c r="AI8"/>
  <c r="AE8"/>
  <c r="AA8"/>
  <c r="W8"/>
  <c r="S8"/>
  <c r="O8"/>
  <c r="G8"/>
  <c r="C8"/>
  <c r="AW7"/>
  <c r="AU7"/>
  <c r="AR7"/>
  <c r="AP7"/>
  <c r="AQ7" s="1"/>
  <c r="AM7"/>
  <c r="AI7"/>
  <c r="AE7"/>
  <c r="AA7"/>
  <c r="W7"/>
  <c r="S7"/>
  <c r="O7"/>
  <c r="G7"/>
  <c r="C7"/>
  <c r="AW6"/>
  <c r="AU6"/>
  <c r="AR6"/>
  <c r="AP6"/>
  <c r="AQ6" s="1"/>
  <c r="AM6"/>
  <c r="AI6"/>
  <c r="AE6"/>
  <c r="AA6"/>
  <c r="W6"/>
  <c r="S6"/>
  <c r="O6"/>
  <c r="G6"/>
  <c r="C6"/>
  <c r="AW5"/>
  <c r="AU5"/>
  <c r="AR5"/>
  <c r="AP5"/>
  <c r="AQ5" s="1"/>
  <c r="AM5"/>
  <c r="AI5"/>
  <c r="AE5"/>
  <c r="AA5"/>
  <c r="W5"/>
  <c r="S5"/>
  <c r="O5"/>
  <c r="G5"/>
  <c r="C5"/>
  <c r="AW4"/>
  <c r="AU4"/>
  <c r="AR4"/>
  <c r="AP4"/>
  <c r="AQ4" s="1"/>
  <c r="AM4"/>
  <c r="AI4"/>
  <c r="AE4"/>
  <c r="AA4"/>
  <c r="W4"/>
  <c r="S4"/>
  <c r="O4"/>
  <c r="G4"/>
  <c r="C4"/>
  <c r="AA56" i="4"/>
  <c r="Z56"/>
  <c r="Y56"/>
  <c r="T56"/>
  <c r="R56"/>
  <c r="P56"/>
  <c r="N56"/>
  <c r="J56"/>
  <c r="H56"/>
  <c r="F56"/>
  <c r="D56"/>
  <c r="B56"/>
  <c r="X55"/>
  <c r="Y55" s="1"/>
  <c r="V55"/>
  <c r="S55" s="1"/>
  <c r="O55"/>
  <c r="G55"/>
  <c r="Y54"/>
  <c r="V54"/>
  <c r="U54"/>
  <c r="S54"/>
  <c r="Q54"/>
  <c r="O54"/>
  <c r="M54"/>
  <c r="K54"/>
  <c r="I54"/>
  <c r="G54"/>
  <c r="E54"/>
  <c r="C54"/>
  <c r="Y53"/>
  <c r="V53"/>
  <c r="S53"/>
  <c r="O53"/>
  <c r="K53"/>
  <c r="G53"/>
  <c r="C53"/>
  <c r="Y52"/>
  <c r="V52"/>
  <c r="U52" s="1"/>
  <c r="G52"/>
  <c r="Y51"/>
  <c r="V51"/>
  <c r="S51" s="1"/>
  <c r="G51"/>
  <c r="Y50"/>
  <c r="V50"/>
  <c r="U50" s="1"/>
  <c r="S50"/>
  <c r="O50"/>
  <c r="K50"/>
  <c r="G50"/>
  <c r="C50"/>
  <c r="Y49"/>
  <c r="V49"/>
  <c r="S49" s="1"/>
  <c r="O49"/>
  <c r="G49"/>
  <c r="Y48"/>
  <c r="V48"/>
  <c r="U48" s="1"/>
  <c r="O48"/>
  <c r="G48"/>
  <c r="Y47"/>
  <c r="V47"/>
  <c r="S47" s="1"/>
  <c r="O47"/>
  <c r="G47"/>
  <c r="Y46"/>
  <c r="V46"/>
  <c r="U46"/>
  <c r="S46"/>
  <c r="Q46"/>
  <c r="O46"/>
  <c r="M46"/>
  <c r="K46"/>
  <c r="I46"/>
  <c r="G46"/>
  <c r="E46"/>
  <c r="C46"/>
  <c r="Y45"/>
  <c r="V45"/>
  <c r="S45"/>
  <c r="O45"/>
  <c r="K45"/>
  <c r="G45"/>
  <c r="C45"/>
  <c r="Y44"/>
  <c r="V44"/>
  <c r="U44" s="1"/>
  <c r="G44"/>
  <c r="Y43"/>
  <c r="V43"/>
  <c r="S43" s="1"/>
  <c r="G43"/>
  <c r="Y42"/>
  <c r="V42"/>
  <c r="U42" s="1"/>
  <c r="S42"/>
  <c r="O42"/>
  <c r="K42"/>
  <c r="G42"/>
  <c r="C42"/>
  <c r="Y41"/>
  <c r="V41"/>
  <c r="S41" s="1"/>
  <c r="K41"/>
  <c r="C41"/>
  <c r="Y40"/>
  <c r="V40"/>
  <c r="U40" s="1"/>
  <c r="G40"/>
  <c r="Y39"/>
  <c r="V39"/>
  <c r="S39" s="1"/>
  <c r="G39"/>
  <c r="Y38"/>
  <c r="V38"/>
  <c r="U38" s="1"/>
  <c r="S38"/>
  <c r="O38"/>
  <c r="K38"/>
  <c r="G38"/>
  <c r="C38"/>
  <c r="Y37"/>
  <c r="V37"/>
  <c r="S37" s="1"/>
  <c r="O37"/>
  <c r="G37"/>
  <c r="Y36"/>
  <c r="V36"/>
  <c r="U36" s="1"/>
  <c r="O36"/>
  <c r="G36"/>
  <c r="Y35"/>
  <c r="V35"/>
  <c r="S35" s="1"/>
  <c r="O35"/>
  <c r="G35"/>
  <c r="Y34"/>
  <c r="V34"/>
  <c r="U34"/>
  <c r="S34"/>
  <c r="Q34"/>
  <c r="O34"/>
  <c r="M34"/>
  <c r="K34"/>
  <c r="I34"/>
  <c r="G34"/>
  <c r="E34"/>
  <c r="C34"/>
  <c r="Y33"/>
  <c r="V33"/>
  <c r="S33"/>
  <c r="O33"/>
  <c r="K33"/>
  <c r="G33"/>
  <c r="C33"/>
  <c r="Y32"/>
  <c r="V32"/>
  <c r="U32" s="1"/>
  <c r="G32"/>
  <c r="Y31"/>
  <c r="V31"/>
  <c r="S31" s="1"/>
  <c r="O31"/>
  <c r="G31"/>
  <c r="Y30"/>
  <c r="V30"/>
  <c r="U30" s="1"/>
  <c r="S30"/>
  <c r="O30"/>
  <c r="K30"/>
  <c r="G30"/>
  <c r="E30"/>
  <c r="C30"/>
  <c r="Y29"/>
  <c r="V29"/>
  <c r="S29" s="1"/>
  <c r="O29"/>
  <c r="G29"/>
  <c r="Y28"/>
  <c r="V28"/>
  <c r="U28" s="1"/>
  <c r="S28"/>
  <c r="O28"/>
  <c r="K28"/>
  <c r="G28"/>
  <c r="C28"/>
  <c r="Y27"/>
  <c r="V27"/>
  <c r="S27" s="1"/>
  <c r="Y26"/>
  <c r="V26"/>
  <c r="U26" s="1"/>
  <c r="S26"/>
  <c r="O26"/>
  <c r="K26"/>
  <c r="G26"/>
  <c r="C26"/>
  <c r="Y25"/>
  <c r="V25"/>
  <c r="S25" s="1"/>
  <c r="G25"/>
  <c r="Y24"/>
  <c r="V24"/>
  <c r="U24" s="1"/>
  <c r="O24"/>
  <c r="G24"/>
  <c r="Y23"/>
  <c r="V23"/>
  <c r="S23" s="1"/>
  <c r="G23"/>
  <c r="Y22"/>
  <c r="V22"/>
  <c r="U22" s="1"/>
  <c r="O22"/>
  <c r="G22"/>
  <c r="Y21"/>
  <c r="V21"/>
  <c r="S21" s="1"/>
  <c r="O21"/>
  <c r="G21"/>
  <c r="Y20"/>
  <c r="V20"/>
  <c r="U20" s="1"/>
  <c r="S20"/>
  <c r="O20"/>
  <c r="K20"/>
  <c r="G20"/>
  <c r="C20"/>
  <c r="Y19"/>
  <c r="V19"/>
  <c r="S19" s="1"/>
  <c r="Y18"/>
  <c r="V18"/>
  <c r="U18" s="1"/>
  <c r="S18"/>
  <c r="O18"/>
  <c r="K18"/>
  <c r="G18"/>
  <c r="C18"/>
  <c r="Y17"/>
  <c r="V17"/>
  <c r="S17" s="1"/>
  <c r="G17"/>
  <c r="Y16"/>
  <c r="V16"/>
  <c r="U16" s="1"/>
  <c r="O16"/>
  <c r="G16"/>
  <c r="Y15"/>
  <c r="V15"/>
  <c r="S15" s="1"/>
  <c r="G15"/>
  <c r="Y14"/>
  <c r="V14"/>
  <c r="U14" s="1"/>
  <c r="O14"/>
  <c r="G14"/>
  <c r="Y13"/>
  <c r="V13"/>
  <c r="S13" s="1"/>
  <c r="O13"/>
  <c r="G13"/>
  <c r="Y12"/>
  <c r="V12"/>
  <c r="U12" s="1"/>
  <c r="S12"/>
  <c r="O12"/>
  <c r="K12"/>
  <c r="G12"/>
  <c r="C12"/>
  <c r="Y11"/>
  <c r="V11"/>
  <c r="S11" s="1"/>
  <c r="Y10"/>
  <c r="V10"/>
  <c r="U10" s="1"/>
  <c r="S10"/>
  <c r="O10"/>
  <c r="K10"/>
  <c r="G10"/>
  <c r="C10"/>
  <c r="Y9"/>
  <c r="V9"/>
  <c r="S9" s="1"/>
  <c r="G9"/>
  <c r="Y8"/>
  <c r="V8"/>
  <c r="U8" s="1"/>
  <c r="O8"/>
  <c r="G8"/>
  <c r="Y7"/>
  <c r="V7"/>
  <c r="S7" s="1"/>
  <c r="G7"/>
  <c r="Y6"/>
  <c r="V6"/>
  <c r="U6" s="1"/>
  <c r="O6"/>
  <c r="G6"/>
  <c r="Y5"/>
  <c r="V5"/>
  <c r="S5" s="1"/>
  <c r="O5"/>
  <c r="G5"/>
  <c r="Y4"/>
  <c r="V4"/>
  <c r="U4" s="1"/>
  <c r="S4"/>
  <c r="O4"/>
  <c r="K4"/>
  <c r="G4"/>
  <c r="C4"/>
  <c r="BB100" i="6"/>
  <c r="BA100"/>
  <c r="AZ100"/>
  <c r="AY100"/>
  <c r="AO100"/>
  <c r="AM100"/>
  <c r="AK100"/>
  <c r="AI100"/>
  <c r="AG100"/>
  <c r="AE100"/>
  <c r="AQ100" s="1"/>
  <c r="AC100"/>
  <c r="AA100"/>
  <c r="AB100" s="1"/>
  <c r="Y100"/>
  <c r="W100"/>
  <c r="X100" s="1"/>
  <c r="U100"/>
  <c r="S100"/>
  <c r="T100" s="1"/>
  <c r="Q100"/>
  <c r="O100"/>
  <c r="P100" s="1"/>
  <c r="M100"/>
  <c r="K100"/>
  <c r="L100" s="1"/>
  <c r="I100"/>
  <c r="G100"/>
  <c r="E100"/>
  <c r="AS100" s="1"/>
  <c r="AX99"/>
  <c r="AV99"/>
  <c r="AS99"/>
  <c r="H99" s="1"/>
  <c r="AQ99"/>
  <c r="AP99"/>
  <c r="AN99"/>
  <c r="AL99"/>
  <c r="AJ99"/>
  <c r="AH99"/>
  <c r="AF99"/>
  <c r="AD99"/>
  <c r="AB99"/>
  <c r="Z99"/>
  <c r="X99"/>
  <c r="V99"/>
  <c r="T99"/>
  <c r="R99"/>
  <c r="P99"/>
  <c r="N99"/>
  <c r="L99"/>
  <c r="J99"/>
  <c r="F99"/>
  <c r="D99"/>
  <c r="AX98"/>
  <c r="AV98"/>
  <c r="AS98"/>
  <c r="H98" s="1"/>
  <c r="AQ98"/>
  <c r="AP98"/>
  <c r="AN98"/>
  <c r="AL98"/>
  <c r="AJ98"/>
  <c r="AH98"/>
  <c r="AF98"/>
  <c r="AD98"/>
  <c r="AB98"/>
  <c r="Z98"/>
  <c r="X98"/>
  <c r="V98"/>
  <c r="T98"/>
  <c r="R98"/>
  <c r="P98"/>
  <c r="N98"/>
  <c r="L98"/>
  <c r="J98"/>
  <c r="F98"/>
  <c r="D98"/>
  <c r="AX97"/>
  <c r="AV97"/>
  <c r="AS97"/>
  <c r="H97" s="1"/>
  <c r="AQ97"/>
  <c r="AP97"/>
  <c r="AN97"/>
  <c r="AL97"/>
  <c r="AJ97"/>
  <c r="AH97"/>
  <c r="AF97"/>
  <c r="AD97"/>
  <c r="AB97"/>
  <c r="Z97"/>
  <c r="X97"/>
  <c r="V97"/>
  <c r="T97"/>
  <c r="R97"/>
  <c r="P97"/>
  <c r="N97"/>
  <c r="L97"/>
  <c r="J97"/>
  <c r="F97"/>
  <c r="D97"/>
  <c r="AX96"/>
  <c r="AV96"/>
  <c r="AS96"/>
  <c r="H96" s="1"/>
  <c r="AQ96"/>
  <c r="AP96"/>
  <c r="AN96"/>
  <c r="AL96"/>
  <c r="AJ96"/>
  <c r="AH96"/>
  <c r="AF96"/>
  <c r="AD96"/>
  <c r="AB96"/>
  <c r="Z96"/>
  <c r="X96"/>
  <c r="V96"/>
  <c r="T96"/>
  <c r="R96"/>
  <c r="P96"/>
  <c r="N96"/>
  <c r="L96"/>
  <c r="J96"/>
  <c r="F96"/>
  <c r="D96"/>
  <c r="AX95"/>
  <c r="AV95"/>
  <c r="AS95"/>
  <c r="H95" s="1"/>
  <c r="AQ95"/>
  <c r="AP95"/>
  <c r="AN95"/>
  <c r="AL95"/>
  <c r="AJ95"/>
  <c r="AH95"/>
  <c r="AF95"/>
  <c r="AD95"/>
  <c r="AB95"/>
  <c r="Z95"/>
  <c r="X95"/>
  <c r="V95"/>
  <c r="T95"/>
  <c r="R95"/>
  <c r="P95"/>
  <c r="N95"/>
  <c r="L95"/>
  <c r="J95"/>
  <c r="F95"/>
  <c r="D95"/>
  <c r="AX94"/>
  <c r="AV94"/>
  <c r="AS94"/>
  <c r="H94" s="1"/>
  <c r="AQ94"/>
  <c r="AP94"/>
  <c r="AN94"/>
  <c r="AL94"/>
  <c r="AJ94"/>
  <c r="AH94"/>
  <c r="AF94"/>
  <c r="AD94"/>
  <c r="AB94"/>
  <c r="Z94"/>
  <c r="X94"/>
  <c r="V94"/>
  <c r="T94"/>
  <c r="R94"/>
  <c r="P94"/>
  <c r="N94"/>
  <c r="L94"/>
  <c r="J94"/>
  <c r="F94"/>
  <c r="D94"/>
  <c r="AX93"/>
  <c r="AV93"/>
  <c r="AS93"/>
  <c r="H93" s="1"/>
  <c r="AQ93"/>
  <c r="AP93"/>
  <c r="AN93"/>
  <c r="AL93"/>
  <c r="AJ93"/>
  <c r="AH93"/>
  <c r="AF93"/>
  <c r="AD93"/>
  <c r="AB93"/>
  <c r="Z93"/>
  <c r="X93"/>
  <c r="V93"/>
  <c r="T93"/>
  <c r="R93"/>
  <c r="P93"/>
  <c r="N93"/>
  <c r="L93"/>
  <c r="J93"/>
  <c r="F93"/>
  <c r="D93"/>
  <c r="AX92"/>
  <c r="AV92"/>
  <c r="AS92"/>
  <c r="H92" s="1"/>
  <c r="AQ92"/>
  <c r="AP92"/>
  <c r="AN92"/>
  <c r="AL92"/>
  <c r="AJ92"/>
  <c r="AH92"/>
  <c r="AF92"/>
  <c r="AD92"/>
  <c r="AB92"/>
  <c r="Z92"/>
  <c r="X92"/>
  <c r="V92"/>
  <c r="T92"/>
  <c r="R92"/>
  <c r="P92"/>
  <c r="N92"/>
  <c r="L92"/>
  <c r="J92"/>
  <c r="F92"/>
  <c r="D92"/>
  <c r="AX91"/>
  <c r="AV91"/>
  <c r="AS91"/>
  <c r="H91" s="1"/>
  <c r="AQ91"/>
  <c r="AP91"/>
  <c r="AN91"/>
  <c r="AL91"/>
  <c r="AJ91"/>
  <c r="AH91"/>
  <c r="AF91"/>
  <c r="AD91"/>
  <c r="AB91"/>
  <c r="Z91"/>
  <c r="X91"/>
  <c r="V91"/>
  <c r="T91"/>
  <c r="R91"/>
  <c r="P91"/>
  <c r="N91"/>
  <c r="L91"/>
  <c r="J91"/>
  <c r="F91"/>
  <c r="D91"/>
  <c r="AX90"/>
  <c r="AV90"/>
  <c r="AS90"/>
  <c r="H90" s="1"/>
  <c r="AQ90"/>
  <c r="AP90"/>
  <c r="AN90"/>
  <c r="AL90"/>
  <c r="AJ90"/>
  <c r="AH90"/>
  <c r="AF90"/>
  <c r="AD90"/>
  <c r="AB90"/>
  <c r="Z90"/>
  <c r="X90"/>
  <c r="V90"/>
  <c r="T90"/>
  <c r="R90"/>
  <c r="P90"/>
  <c r="N90"/>
  <c r="L90"/>
  <c r="J90"/>
  <c r="F90"/>
  <c r="D90"/>
  <c r="AX89"/>
  <c r="AV89"/>
  <c r="AS89"/>
  <c r="H89" s="1"/>
  <c r="AQ89"/>
  <c r="AP89"/>
  <c r="AN89"/>
  <c r="AL89"/>
  <c r="AJ89"/>
  <c r="AH89"/>
  <c r="AF89"/>
  <c r="AD89"/>
  <c r="AB89"/>
  <c r="Z89"/>
  <c r="X89"/>
  <c r="V89"/>
  <c r="T89"/>
  <c r="R89"/>
  <c r="P89"/>
  <c r="N89"/>
  <c r="L89"/>
  <c r="J89"/>
  <c r="F89"/>
  <c r="D89"/>
  <c r="AX88"/>
  <c r="AV88"/>
  <c r="AS88"/>
  <c r="H88" s="1"/>
  <c r="AQ88"/>
  <c r="AP88"/>
  <c r="AN88"/>
  <c r="AL88"/>
  <c r="AJ88"/>
  <c r="AH88"/>
  <c r="AF88"/>
  <c r="AD88"/>
  <c r="AB88"/>
  <c r="Z88"/>
  <c r="X88"/>
  <c r="V88"/>
  <c r="T88"/>
  <c r="R88"/>
  <c r="P88"/>
  <c r="N88"/>
  <c r="L88"/>
  <c r="J88"/>
  <c r="F88"/>
  <c r="D88"/>
  <c r="AX87"/>
  <c r="AV87"/>
  <c r="AS87"/>
  <c r="H87" s="1"/>
  <c r="AQ87"/>
  <c r="AP87"/>
  <c r="AN87"/>
  <c r="AL87"/>
  <c r="AJ87"/>
  <c r="AH87"/>
  <c r="AF87"/>
  <c r="AD87"/>
  <c r="AB87"/>
  <c r="Z87"/>
  <c r="X87"/>
  <c r="V87"/>
  <c r="T87"/>
  <c r="R87"/>
  <c r="P87"/>
  <c r="N87"/>
  <c r="L87"/>
  <c r="J87"/>
  <c r="F87"/>
  <c r="D87"/>
  <c r="AX86"/>
  <c r="AV86"/>
  <c r="AS86"/>
  <c r="H86" s="1"/>
  <c r="AQ86"/>
  <c r="AP86"/>
  <c r="AN86"/>
  <c r="AL86"/>
  <c r="AJ86"/>
  <c r="AH86"/>
  <c r="AF86"/>
  <c r="AD86"/>
  <c r="AB86"/>
  <c r="Z86"/>
  <c r="X86"/>
  <c r="V86"/>
  <c r="T86"/>
  <c r="R86"/>
  <c r="P86"/>
  <c r="N86"/>
  <c r="L86"/>
  <c r="J86"/>
  <c r="F86"/>
  <c r="D86"/>
  <c r="AX85"/>
  <c r="AV85"/>
  <c r="AS85"/>
  <c r="H85" s="1"/>
  <c r="AQ85"/>
  <c r="AP85"/>
  <c r="AN85"/>
  <c r="AL85"/>
  <c r="AJ85"/>
  <c r="AH85"/>
  <c r="AF85"/>
  <c r="AD85"/>
  <c r="AB85"/>
  <c r="Z85"/>
  <c r="X85"/>
  <c r="V85"/>
  <c r="T85"/>
  <c r="R85"/>
  <c r="P85"/>
  <c r="N85"/>
  <c r="L85"/>
  <c r="J85"/>
  <c r="F85"/>
  <c r="D85"/>
  <c r="AX84"/>
  <c r="AV84"/>
  <c r="AS84"/>
  <c r="H84" s="1"/>
  <c r="AQ84"/>
  <c r="AP84"/>
  <c r="AN84"/>
  <c r="AL84"/>
  <c r="AJ84"/>
  <c r="AH84"/>
  <c r="AF84"/>
  <c r="AD84"/>
  <c r="AB84"/>
  <c r="Z84"/>
  <c r="X84"/>
  <c r="V84"/>
  <c r="T84"/>
  <c r="R84"/>
  <c r="P84"/>
  <c r="N84"/>
  <c r="L84"/>
  <c r="J84"/>
  <c r="F84"/>
  <c r="D84"/>
  <c r="AX83"/>
  <c r="AV83"/>
  <c r="AS83"/>
  <c r="H83" s="1"/>
  <c r="AQ83"/>
  <c r="AP83"/>
  <c r="AN83"/>
  <c r="AL83"/>
  <c r="AJ83"/>
  <c r="AH83"/>
  <c r="AF83"/>
  <c r="AD83"/>
  <c r="AB83"/>
  <c r="Z83"/>
  <c r="X83"/>
  <c r="V83"/>
  <c r="T83"/>
  <c r="R83"/>
  <c r="P83"/>
  <c r="N83"/>
  <c r="L83"/>
  <c r="J83"/>
  <c r="F83"/>
  <c r="D83"/>
  <c r="AX82"/>
  <c r="AV82"/>
  <c r="AS82"/>
  <c r="H82" s="1"/>
  <c r="AQ82"/>
  <c r="AP82"/>
  <c r="AN82"/>
  <c r="AL82"/>
  <c r="AJ82"/>
  <c r="AH82"/>
  <c r="AF82"/>
  <c r="AD82"/>
  <c r="AB82"/>
  <c r="Z82"/>
  <c r="X82"/>
  <c r="V82"/>
  <c r="T82"/>
  <c r="R82"/>
  <c r="P82"/>
  <c r="N82"/>
  <c r="L82"/>
  <c r="J82"/>
  <c r="F82"/>
  <c r="D82"/>
  <c r="AX81"/>
  <c r="AV81"/>
  <c r="AS81"/>
  <c r="H81" s="1"/>
  <c r="AQ81"/>
  <c r="AP81"/>
  <c r="AN81"/>
  <c r="AL81"/>
  <c r="AJ81"/>
  <c r="AH81"/>
  <c r="AF81"/>
  <c r="AD81"/>
  <c r="AB81"/>
  <c r="Z81"/>
  <c r="X81"/>
  <c r="V81"/>
  <c r="T81"/>
  <c r="R81"/>
  <c r="P81"/>
  <c r="N81"/>
  <c r="L81"/>
  <c r="J81"/>
  <c r="F81"/>
  <c r="D81"/>
  <c r="AX80"/>
  <c r="AV80"/>
  <c r="AS80"/>
  <c r="H80" s="1"/>
  <c r="AQ80"/>
  <c r="AP80"/>
  <c r="AN80"/>
  <c r="AL80"/>
  <c r="AJ80"/>
  <c r="AH80"/>
  <c r="AF80"/>
  <c r="AD80"/>
  <c r="AB80"/>
  <c r="Z80"/>
  <c r="X80"/>
  <c r="V80"/>
  <c r="T80"/>
  <c r="R80"/>
  <c r="P80"/>
  <c r="N80"/>
  <c r="L80"/>
  <c r="J80"/>
  <c r="F80"/>
  <c r="D80"/>
  <c r="AX79"/>
  <c r="AV79"/>
  <c r="AS79"/>
  <c r="H79" s="1"/>
  <c r="AQ79"/>
  <c r="AP79"/>
  <c r="AN79"/>
  <c r="AL79"/>
  <c r="AJ79"/>
  <c r="AH79"/>
  <c r="AF79"/>
  <c r="AD79"/>
  <c r="AB79"/>
  <c r="Z79"/>
  <c r="X79"/>
  <c r="V79"/>
  <c r="T79"/>
  <c r="R79"/>
  <c r="P79"/>
  <c r="N79"/>
  <c r="L79"/>
  <c r="J79"/>
  <c r="F79"/>
  <c r="D79"/>
  <c r="AX78"/>
  <c r="AV78"/>
  <c r="AS78"/>
  <c r="H78" s="1"/>
  <c r="AQ78"/>
  <c r="AP78"/>
  <c r="AN78"/>
  <c r="AL78"/>
  <c r="AJ78"/>
  <c r="AH78"/>
  <c r="AF78"/>
  <c r="AD78"/>
  <c r="AB78"/>
  <c r="Z78"/>
  <c r="X78"/>
  <c r="V78"/>
  <c r="T78"/>
  <c r="R78"/>
  <c r="P78"/>
  <c r="N78"/>
  <c r="L78"/>
  <c r="J78"/>
  <c r="F78"/>
  <c r="D78"/>
  <c r="AX77"/>
  <c r="AV77"/>
  <c r="AS77"/>
  <c r="H77" s="1"/>
  <c r="AQ77"/>
  <c r="AP77"/>
  <c r="AN77"/>
  <c r="AL77"/>
  <c r="AJ77"/>
  <c r="AH77"/>
  <c r="AF77"/>
  <c r="AD77"/>
  <c r="AB77"/>
  <c r="Z77"/>
  <c r="X77"/>
  <c r="V77"/>
  <c r="T77"/>
  <c r="R77"/>
  <c r="P77"/>
  <c r="N77"/>
  <c r="L77"/>
  <c r="J77"/>
  <c r="F77"/>
  <c r="D77"/>
  <c r="AX76"/>
  <c r="AV76"/>
  <c r="AS76"/>
  <c r="H76" s="1"/>
  <c r="AQ76"/>
  <c r="AP76"/>
  <c r="AN76"/>
  <c r="AL76"/>
  <c r="AJ76"/>
  <c r="AH76"/>
  <c r="AF76"/>
  <c r="AD76"/>
  <c r="AB76"/>
  <c r="Z76"/>
  <c r="X76"/>
  <c r="V76"/>
  <c r="T76"/>
  <c r="R76"/>
  <c r="P76"/>
  <c r="N76"/>
  <c r="L76"/>
  <c r="J76"/>
  <c r="F76"/>
  <c r="D76"/>
  <c r="AX75"/>
  <c r="AV75"/>
  <c r="AS75"/>
  <c r="H75" s="1"/>
  <c r="AQ75"/>
  <c r="AP75"/>
  <c r="AN75"/>
  <c r="AL75"/>
  <c r="AJ75"/>
  <c r="AH75"/>
  <c r="AF75"/>
  <c r="AD75"/>
  <c r="AB75"/>
  <c r="Z75"/>
  <c r="X75"/>
  <c r="V75"/>
  <c r="T75"/>
  <c r="R75"/>
  <c r="P75"/>
  <c r="N75"/>
  <c r="L75"/>
  <c r="J75"/>
  <c r="F75"/>
  <c r="D75"/>
  <c r="AX74"/>
  <c r="AV74"/>
  <c r="AS74"/>
  <c r="H74" s="1"/>
  <c r="AQ74"/>
  <c r="AP74"/>
  <c r="AN74"/>
  <c r="AL74"/>
  <c r="AJ74"/>
  <c r="AH74"/>
  <c r="AF74"/>
  <c r="AD74"/>
  <c r="AB74"/>
  <c r="Z74"/>
  <c r="X74"/>
  <c r="V74"/>
  <c r="T74"/>
  <c r="R74"/>
  <c r="P74"/>
  <c r="N74"/>
  <c r="L74"/>
  <c r="J74"/>
  <c r="F74"/>
  <c r="D74"/>
  <c r="AX73"/>
  <c r="AV73"/>
  <c r="AS73"/>
  <c r="H73" s="1"/>
  <c r="AQ73"/>
  <c r="AP73"/>
  <c r="AN73"/>
  <c r="AL73"/>
  <c r="AJ73"/>
  <c r="AH73"/>
  <c r="AF73"/>
  <c r="AD73"/>
  <c r="AB73"/>
  <c r="Z73"/>
  <c r="X73"/>
  <c r="V73"/>
  <c r="T73"/>
  <c r="R73"/>
  <c r="P73"/>
  <c r="N73"/>
  <c r="L73"/>
  <c r="J73"/>
  <c r="F73"/>
  <c r="D73"/>
  <c r="AX72"/>
  <c r="AV72"/>
  <c r="AS72"/>
  <c r="H72" s="1"/>
  <c r="AQ72"/>
  <c r="AP72"/>
  <c r="AN72"/>
  <c r="AL72"/>
  <c r="AJ72"/>
  <c r="AH72"/>
  <c r="AF72"/>
  <c r="AD72"/>
  <c r="AB72"/>
  <c r="Z72"/>
  <c r="X72"/>
  <c r="V72"/>
  <c r="T72"/>
  <c r="R72"/>
  <c r="P72"/>
  <c r="N72"/>
  <c r="L72"/>
  <c r="J72"/>
  <c r="F72"/>
  <c r="D72"/>
  <c r="AX71"/>
  <c r="AV71"/>
  <c r="AS71"/>
  <c r="H71" s="1"/>
  <c r="AQ71"/>
  <c r="AP71"/>
  <c r="AN71"/>
  <c r="AL71"/>
  <c r="AJ71"/>
  <c r="AH71"/>
  <c r="AF71"/>
  <c r="AD71"/>
  <c r="AB71"/>
  <c r="Z71"/>
  <c r="X71"/>
  <c r="V71"/>
  <c r="T71"/>
  <c r="R71"/>
  <c r="P71"/>
  <c r="N71"/>
  <c r="L71"/>
  <c r="J71"/>
  <c r="F71"/>
  <c r="D71"/>
  <c r="AX70"/>
  <c r="AV70"/>
  <c r="AS70"/>
  <c r="H70" s="1"/>
  <c r="AQ70"/>
  <c r="AP70"/>
  <c r="AN70"/>
  <c r="AL70"/>
  <c r="AJ70"/>
  <c r="AH70"/>
  <c r="AF70"/>
  <c r="AD70"/>
  <c r="AB70"/>
  <c r="Z70"/>
  <c r="X70"/>
  <c r="V70"/>
  <c r="T70"/>
  <c r="R70"/>
  <c r="P70"/>
  <c r="N70"/>
  <c r="L70"/>
  <c r="J70"/>
  <c r="F70"/>
  <c r="D70"/>
  <c r="AX69"/>
  <c r="AV69"/>
  <c r="AS69"/>
  <c r="H69" s="1"/>
  <c r="AQ69"/>
  <c r="AP69"/>
  <c r="AN69"/>
  <c r="AL69"/>
  <c r="AJ69"/>
  <c r="AH69"/>
  <c r="AF69"/>
  <c r="AD69"/>
  <c r="AB69"/>
  <c r="Z69"/>
  <c r="X69"/>
  <c r="V69"/>
  <c r="T69"/>
  <c r="R69"/>
  <c r="P69"/>
  <c r="N69"/>
  <c r="L69"/>
  <c r="J69"/>
  <c r="F69"/>
  <c r="D69"/>
  <c r="AX68"/>
  <c r="AV68"/>
  <c r="AS68"/>
  <c r="H68" s="1"/>
  <c r="AQ68"/>
  <c r="AP68"/>
  <c r="AN68"/>
  <c r="AL68"/>
  <c r="AJ68"/>
  <c r="AH68"/>
  <c r="AF68"/>
  <c r="AD68"/>
  <c r="AB68"/>
  <c r="Z68"/>
  <c r="X68"/>
  <c r="V68"/>
  <c r="T68"/>
  <c r="R68"/>
  <c r="P68"/>
  <c r="N68"/>
  <c r="L68"/>
  <c r="J68"/>
  <c r="F68"/>
  <c r="D68"/>
  <c r="AX67"/>
  <c r="AV67"/>
  <c r="AS67"/>
  <c r="H67" s="1"/>
  <c r="AQ67"/>
  <c r="AP67"/>
  <c r="AN67"/>
  <c r="AL67"/>
  <c r="AJ67"/>
  <c r="AH67"/>
  <c r="AF67"/>
  <c r="AD67"/>
  <c r="AB67"/>
  <c r="Z67"/>
  <c r="X67"/>
  <c r="V67"/>
  <c r="T67"/>
  <c r="R67"/>
  <c r="P67"/>
  <c r="N67"/>
  <c r="L67"/>
  <c r="J67"/>
  <c r="F67"/>
  <c r="D67"/>
  <c r="AX66"/>
  <c r="AV66"/>
  <c r="AS66"/>
  <c r="H66" s="1"/>
  <c r="AQ66"/>
  <c r="AP66"/>
  <c r="AN66"/>
  <c r="AL66"/>
  <c r="AJ66"/>
  <c r="AH66"/>
  <c r="AF66"/>
  <c r="AD66"/>
  <c r="AB66"/>
  <c r="Z66"/>
  <c r="X66"/>
  <c r="V66"/>
  <c r="T66"/>
  <c r="R66"/>
  <c r="P66"/>
  <c r="N66"/>
  <c r="L66"/>
  <c r="J66"/>
  <c r="F66"/>
  <c r="D66"/>
  <c r="AX65"/>
  <c r="AV65"/>
  <c r="AS65"/>
  <c r="H65" s="1"/>
  <c r="AQ65"/>
  <c r="AP65"/>
  <c r="AN65"/>
  <c r="AL65"/>
  <c r="AJ65"/>
  <c r="AH65"/>
  <c r="AF65"/>
  <c r="AD65"/>
  <c r="AB65"/>
  <c r="Z65"/>
  <c r="X65"/>
  <c r="V65"/>
  <c r="T65"/>
  <c r="R65"/>
  <c r="P65"/>
  <c r="N65"/>
  <c r="L65"/>
  <c r="J65"/>
  <c r="F65"/>
  <c r="D65"/>
  <c r="AX64"/>
  <c r="AV64"/>
  <c r="AS64"/>
  <c r="H64" s="1"/>
  <c r="AQ64"/>
  <c r="AP64"/>
  <c r="AN64"/>
  <c r="AL64"/>
  <c r="AJ64"/>
  <c r="AH64"/>
  <c r="AF64"/>
  <c r="AD64"/>
  <c r="AB64"/>
  <c r="Z64"/>
  <c r="X64"/>
  <c r="V64"/>
  <c r="T64"/>
  <c r="R64"/>
  <c r="P64"/>
  <c r="N64"/>
  <c r="L64"/>
  <c r="J64"/>
  <c r="F64"/>
  <c r="D64"/>
  <c r="AX63"/>
  <c r="AV63"/>
  <c r="AS63"/>
  <c r="H63" s="1"/>
  <c r="AQ63"/>
  <c r="AP63"/>
  <c r="AN63"/>
  <c r="AL63"/>
  <c r="AJ63"/>
  <c r="AH63"/>
  <c r="AF63"/>
  <c r="AD63"/>
  <c r="AB63"/>
  <c r="Z63"/>
  <c r="X63"/>
  <c r="V63"/>
  <c r="T63"/>
  <c r="R63"/>
  <c r="P63"/>
  <c r="N63"/>
  <c r="L63"/>
  <c r="J63"/>
  <c r="F63"/>
  <c r="D63"/>
  <c r="AX62"/>
  <c r="AV62"/>
  <c r="AS62"/>
  <c r="H62" s="1"/>
  <c r="AQ62"/>
  <c r="AP62"/>
  <c r="AN62"/>
  <c r="AL62"/>
  <c r="AJ62"/>
  <c r="AH62"/>
  <c r="AF62"/>
  <c r="AD62"/>
  <c r="AB62"/>
  <c r="Z62"/>
  <c r="X62"/>
  <c r="V62"/>
  <c r="T62"/>
  <c r="R62"/>
  <c r="P62"/>
  <c r="N62"/>
  <c r="L62"/>
  <c r="J62"/>
  <c r="F62"/>
  <c r="D62"/>
  <c r="AX61"/>
  <c r="AV61"/>
  <c r="AS61"/>
  <c r="H61" s="1"/>
  <c r="AQ61"/>
  <c r="AP61"/>
  <c r="AN61"/>
  <c r="AL61"/>
  <c r="AJ61"/>
  <c r="AH61"/>
  <c r="AF61"/>
  <c r="AD61"/>
  <c r="AB61"/>
  <c r="Z61"/>
  <c r="X61"/>
  <c r="V61"/>
  <c r="T61"/>
  <c r="R61"/>
  <c r="P61"/>
  <c r="N61"/>
  <c r="L61"/>
  <c r="J61"/>
  <c r="F61"/>
  <c r="D61"/>
  <c r="AX60"/>
  <c r="AV60"/>
  <c r="AS60"/>
  <c r="H60" s="1"/>
  <c r="AQ60"/>
  <c r="AP60"/>
  <c r="AN60"/>
  <c r="AL60"/>
  <c r="AJ60"/>
  <c r="AH60"/>
  <c r="AF60"/>
  <c r="AD60"/>
  <c r="AB60"/>
  <c r="Z60"/>
  <c r="X60"/>
  <c r="V60"/>
  <c r="T60"/>
  <c r="R60"/>
  <c r="P60"/>
  <c r="N60"/>
  <c r="L60"/>
  <c r="J60"/>
  <c r="F60"/>
  <c r="D60"/>
  <c r="AX59"/>
  <c r="AV59"/>
  <c r="AS59"/>
  <c r="H59" s="1"/>
  <c r="AQ59"/>
  <c r="AP59"/>
  <c r="AN59"/>
  <c r="AL59"/>
  <c r="AJ59"/>
  <c r="AH59"/>
  <c r="AF59"/>
  <c r="AD59"/>
  <c r="AB59"/>
  <c r="Z59"/>
  <c r="X59"/>
  <c r="V59"/>
  <c r="T59"/>
  <c r="R59"/>
  <c r="P59"/>
  <c r="N59"/>
  <c r="L59"/>
  <c r="J59"/>
  <c r="F59"/>
  <c r="D59"/>
  <c r="AX58"/>
  <c r="AV58"/>
  <c r="AS58"/>
  <c r="H58" s="1"/>
  <c r="AQ58"/>
  <c r="AP58"/>
  <c r="AN58"/>
  <c r="AL58"/>
  <c r="AJ58"/>
  <c r="AH58"/>
  <c r="AF58"/>
  <c r="AD58"/>
  <c r="AB58"/>
  <c r="Z58"/>
  <c r="X58"/>
  <c r="V58"/>
  <c r="T58"/>
  <c r="R58"/>
  <c r="P58"/>
  <c r="N58"/>
  <c r="L58"/>
  <c r="J58"/>
  <c r="F58"/>
  <c r="D58"/>
  <c r="AX57"/>
  <c r="AV57"/>
  <c r="AS57"/>
  <c r="H57" s="1"/>
  <c r="AQ57"/>
  <c r="AP57"/>
  <c r="AN57"/>
  <c r="AL57"/>
  <c r="AJ57"/>
  <c r="AH57"/>
  <c r="AF57"/>
  <c r="AD57"/>
  <c r="AB57"/>
  <c r="Z57"/>
  <c r="X57"/>
  <c r="V57"/>
  <c r="T57"/>
  <c r="R57"/>
  <c r="P57"/>
  <c r="N57"/>
  <c r="L57"/>
  <c r="J57"/>
  <c r="F57"/>
  <c r="D57"/>
  <c r="AX56"/>
  <c r="AV56"/>
  <c r="AS56"/>
  <c r="H56" s="1"/>
  <c r="AQ56"/>
  <c r="AP56"/>
  <c r="AN56"/>
  <c r="AL56"/>
  <c r="AJ56"/>
  <c r="AH56"/>
  <c r="AF56"/>
  <c r="AD56"/>
  <c r="AB56"/>
  <c r="Z56"/>
  <c r="X56"/>
  <c r="V56"/>
  <c r="T56"/>
  <c r="R56"/>
  <c r="P56"/>
  <c r="N56"/>
  <c r="L56"/>
  <c r="J56"/>
  <c r="D56"/>
  <c r="AX55"/>
  <c r="AV55"/>
  <c r="AS55"/>
  <c r="H55" s="1"/>
  <c r="AQ55"/>
  <c r="AP55"/>
  <c r="AN55"/>
  <c r="AL55"/>
  <c r="AJ55"/>
  <c r="AH55"/>
  <c r="AF55"/>
  <c r="AD55"/>
  <c r="AB55"/>
  <c r="Z55"/>
  <c r="X55"/>
  <c r="V55"/>
  <c r="T55"/>
  <c r="R55"/>
  <c r="P55"/>
  <c r="N55"/>
  <c r="L55"/>
  <c r="J55"/>
  <c r="D55"/>
  <c r="AX54"/>
  <c r="AV54"/>
  <c r="AS54"/>
  <c r="H54" s="1"/>
  <c r="AQ54"/>
  <c r="AP54"/>
  <c r="AN54"/>
  <c r="AL54"/>
  <c r="AJ54"/>
  <c r="AH54"/>
  <c r="AF54"/>
  <c r="AD54"/>
  <c r="AB54"/>
  <c r="Z54"/>
  <c r="X54"/>
  <c r="V54"/>
  <c r="T54"/>
  <c r="R54"/>
  <c r="P54"/>
  <c r="N54"/>
  <c r="L54"/>
  <c r="J54"/>
  <c r="D54"/>
  <c r="AX53"/>
  <c r="AV53"/>
  <c r="AS53"/>
  <c r="H53" s="1"/>
  <c r="AQ53"/>
  <c r="AP53"/>
  <c r="AN53"/>
  <c r="AL53"/>
  <c r="AJ53"/>
  <c r="AH53"/>
  <c r="AF53"/>
  <c r="AD53"/>
  <c r="AB53"/>
  <c r="Z53"/>
  <c r="X53"/>
  <c r="V53"/>
  <c r="T53"/>
  <c r="R53"/>
  <c r="P53"/>
  <c r="N53"/>
  <c r="L53"/>
  <c r="J53"/>
  <c r="F53"/>
  <c r="D53"/>
  <c r="AX52"/>
  <c r="AV52"/>
  <c r="AS52"/>
  <c r="H52" s="1"/>
  <c r="AQ52"/>
  <c r="AP52"/>
  <c r="AN52"/>
  <c r="AL52"/>
  <c r="AJ52"/>
  <c r="AH52"/>
  <c r="AF52"/>
  <c r="AD52"/>
  <c r="AB52"/>
  <c r="Z52"/>
  <c r="X52"/>
  <c r="V52"/>
  <c r="T52"/>
  <c r="R52"/>
  <c r="P52"/>
  <c r="N52"/>
  <c r="L52"/>
  <c r="J52"/>
  <c r="D52"/>
  <c r="AX51"/>
  <c r="AV51"/>
  <c r="AS51"/>
  <c r="H51" s="1"/>
  <c r="AQ51"/>
  <c r="AP51"/>
  <c r="AN51"/>
  <c r="AL51"/>
  <c r="AJ51"/>
  <c r="AH51"/>
  <c r="AF51"/>
  <c r="AD51"/>
  <c r="AB51"/>
  <c r="Z51"/>
  <c r="X51"/>
  <c r="V51"/>
  <c r="T51"/>
  <c r="R51"/>
  <c r="P51"/>
  <c r="N51"/>
  <c r="L51"/>
  <c r="J51"/>
  <c r="D51"/>
  <c r="AX50"/>
  <c r="AV50"/>
  <c r="AS50"/>
  <c r="H50" s="1"/>
  <c r="AQ50"/>
  <c r="AP50"/>
  <c r="AN50"/>
  <c r="AL50"/>
  <c r="AJ50"/>
  <c r="AH50"/>
  <c r="AF50"/>
  <c r="AD50"/>
  <c r="AB50"/>
  <c r="Z50"/>
  <c r="X50"/>
  <c r="V50"/>
  <c r="T50"/>
  <c r="R50"/>
  <c r="P50"/>
  <c r="N50"/>
  <c r="L50"/>
  <c r="J50"/>
  <c r="D50"/>
  <c r="AX49"/>
  <c r="AV49"/>
  <c r="AS49"/>
  <c r="H49" s="1"/>
  <c r="AQ49"/>
  <c r="AP49"/>
  <c r="AN49"/>
  <c r="AL49"/>
  <c r="AJ49"/>
  <c r="AH49"/>
  <c r="AF49"/>
  <c r="AD49"/>
  <c r="AB49"/>
  <c r="Z49"/>
  <c r="X49"/>
  <c r="V49"/>
  <c r="T49"/>
  <c r="R49"/>
  <c r="P49"/>
  <c r="N49"/>
  <c r="L49"/>
  <c r="J49"/>
  <c r="F49"/>
  <c r="D49"/>
  <c r="AX48"/>
  <c r="AV48"/>
  <c r="AS48"/>
  <c r="H48" s="1"/>
  <c r="AQ48"/>
  <c r="AP48"/>
  <c r="AN48"/>
  <c r="AL48"/>
  <c r="AJ48"/>
  <c r="AH48"/>
  <c r="AF48"/>
  <c r="AD48"/>
  <c r="AB48"/>
  <c r="Z48"/>
  <c r="X48"/>
  <c r="V48"/>
  <c r="T48"/>
  <c r="R48"/>
  <c r="P48"/>
  <c r="N48"/>
  <c r="L48"/>
  <c r="J48"/>
  <c r="D48"/>
  <c r="AX47"/>
  <c r="AV47"/>
  <c r="AS47"/>
  <c r="H47" s="1"/>
  <c r="AQ47"/>
  <c r="AP47"/>
  <c r="AN47"/>
  <c r="AL47"/>
  <c r="AJ47"/>
  <c r="AH47"/>
  <c r="AF47"/>
  <c r="AD47"/>
  <c r="AB47"/>
  <c r="Z47"/>
  <c r="X47"/>
  <c r="V47"/>
  <c r="T47"/>
  <c r="R47"/>
  <c r="P47"/>
  <c r="N47"/>
  <c r="L47"/>
  <c r="J47"/>
  <c r="D47"/>
  <c r="AX46"/>
  <c r="AV46"/>
  <c r="AS46"/>
  <c r="H46" s="1"/>
  <c r="AQ46"/>
  <c r="AP46"/>
  <c r="AN46"/>
  <c r="AL46"/>
  <c r="AJ46"/>
  <c r="AH46"/>
  <c r="AF46"/>
  <c r="AD46"/>
  <c r="AB46"/>
  <c r="Z46"/>
  <c r="X46"/>
  <c r="V46"/>
  <c r="T46"/>
  <c r="R46"/>
  <c r="P46"/>
  <c r="N46"/>
  <c r="L46"/>
  <c r="J46"/>
  <c r="D46"/>
  <c r="AX45"/>
  <c r="AV45"/>
  <c r="AS45"/>
  <c r="H45" s="1"/>
  <c r="AQ45"/>
  <c r="AP45"/>
  <c r="AN45"/>
  <c r="AL45"/>
  <c r="AJ45"/>
  <c r="AH45"/>
  <c r="AF45"/>
  <c r="AD45"/>
  <c r="AB45"/>
  <c r="Z45"/>
  <c r="X45"/>
  <c r="V45"/>
  <c r="T45"/>
  <c r="R45"/>
  <c r="P45"/>
  <c r="N45"/>
  <c r="L45"/>
  <c r="J45"/>
  <c r="F45"/>
  <c r="D45"/>
  <c r="AX44"/>
  <c r="AV44"/>
  <c r="AS44"/>
  <c r="H44" s="1"/>
  <c r="AQ44"/>
  <c r="AP44"/>
  <c r="AN44"/>
  <c r="AL44"/>
  <c r="AJ44"/>
  <c r="AH44"/>
  <c r="AF44"/>
  <c r="AD44"/>
  <c r="AB44"/>
  <c r="Z44"/>
  <c r="X44"/>
  <c r="V44"/>
  <c r="T44"/>
  <c r="R44"/>
  <c r="P44"/>
  <c r="N44"/>
  <c r="L44"/>
  <c r="J44"/>
  <c r="D44"/>
  <c r="AX43"/>
  <c r="AV43"/>
  <c r="AS43"/>
  <c r="H43" s="1"/>
  <c r="AQ43"/>
  <c r="AP43"/>
  <c r="AN43"/>
  <c r="AL43"/>
  <c r="AJ43"/>
  <c r="AH43"/>
  <c r="AF43"/>
  <c r="AD43"/>
  <c r="AB43"/>
  <c r="Z43"/>
  <c r="X43"/>
  <c r="V43"/>
  <c r="T43"/>
  <c r="R43"/>
  <c r="P43"/>
  <c r="N43"/>
  <c r="L43"/>
  <c r="J43"/>
  <c r="D43"/>
  <c r="AX42"/>
  <c r="AV42"/>
  <c r="AS42"/>
  <c r="H42" s="1"/>
  <c r="AQ42"/>
  <c r="AP42"/>
  <c r="AN42"/>
  <c r="AL42"/>
  <c r="AJ42"/>
  <c r="AH42"/>
  <c r="AF42"/>
  <c r="AD42"/>
  <c r="AB42"/>
  <c r="Z42"/>
  <c r="X42"/>
  <c r="V42"/>
  <c r="T42"/>
  <c r="R42"/>
  <c r="P42"/>
  <c r="N42"/>
  <c r="L42"/>
  <c r="J42"/>
  <c r="D42"/>
  <c r="AX41"/>
  <c r="AV41"/>
  <c r="AS41"/>
  <c r="H41" s="1"/>
  <c r="AQ41"/>
  <c r="AP41"/>
  <c r="AN41"/>
  <c r="AL41"/>
  <c r="AJ41"/>
  <c r="AH41"/>
  <c r="AF41"/>
  <c r="AD41"/>
  <c r="AB41"/>
  <c r="Z41"/>
  <c r="X41"/>
  <c r="V41"/>
  <c r="T41"/>
  <c r="R41"/>
  <c r="P41"/>
  <c r="N41"/>
  <c r="L41"/>
  <c r="J41"/>
  <c r="F41"/>
  <c r="D41"/>
  <c r="AX40"/>
  <c r="AV40"/>
  <c r="AS40"/>
  <c r="H40" s="1"/>
  <c r="AQ40"/>
  <c r="AP40"/>
  <c r="AN40"/>
  <c r="AL40"/>
  <c r="AJ40"/>
  <c r="AH40"/>
  <c r="AF40"/>
  <c r="AD40"/>
  <c r="AB40"/>
  <c r="Z40"/>
  <c r="X40"/>
  <c r="V40"/>
  <c r="T40"/>
  <c r="R40"/>
  <c r="P40"/>
  <c r="N40"/>
  <c r="L40"/>
  <c r="J40"/>
  <c r="D40"/>
  <c r="AX39"/>
  <c r="AV39"/>
  <c r="AS39"/>
  <c r="H39" s="1"/>
  <c r="AQ39"/>
  <c r="AP39"/>
  <c r="AN39"/>
  <c r="AL39"/>
  <c r="AJ39"/>
  <c r="AH39"/>
  <c r="AF39"/>
  <c r="AD39"/>
  <c r="AB39"/>
  <c r="Z39"/>
  <c r="X39"/>
  <c r="V39"/>
  <c r="T39"/>
  <c r="R39"/>
  <c r="P39"/>
  <c r="N39"/>
  <c r="L39"/>
  <c r="J39"/>
  <c r="D39"/>
  <c r="AX38"/>
  <c r="AV38"/>
  <c r="AS38"/>
  <c r="H38" s="1"/>
  <c r="AQ38"/>
  <c r="AP38"/>
  <c r="AN38"/>
  <c r="AL38"/>
  <c r="AJ38"/>
  <c r="AH38"/>
  <c r="AF38"/>
  <c r="AD38"/>
  <c r="AB38"/>
  <c r="Z38"/>
  <c r="X38"/>
  <c r="V38"/>
  <c r="T38"/>
  <c r="R38"/>
  <c r="P38"/>
  <c r="N38"/>
  <c r="L38"/>
  <c r="J38"/>
  <c r="D38"/>
  <c r="AX37"/>
  <c r="AV37"/>
  <c r="AS37"/>
  <c r="H37" s="1"/>
  <c r="AQ37"/>
  <c r="AP37"/>
  <c r="AN37"/>
  <c r="AL37"/>
  <c r="AJ37"/>
  <c r="AH37"/>
  <c r="AF37"/>
  <c r="AD37"/>
  <c r="AB37"/>
  <c r="Z37"/>
  <c r="X37"/>
  <c r="V37"/>
  <c r="T37"/>
  <c r="R37"/>
  <c r="P37"/>
  <c r="N37"/>
  <c r="L37"/>
  <c r="J37"/>
  <c r="F37"/>
  <c r="D37"/>
  <c r="AX36"/>
  <c r="AV36"/>
  <c r="AS36"/>
  <c r="H36" s="1"/>
  <c r="AQ36"/>
  <c r="AP36"/>
  <c r="AN36"/>
  <c r="AL36"/>
  <c r="AJ36"/>
  <c r="AH36"/>
  <c r="AF36"/>
  <c r="AD36"/>
  <c r="AB36"/>
  <c r="Z36"/>
  <c r="X36"/>
  <c r="V36"/>
  <c r="T36"/>
  <c r="R36"/>
  <c r="P36"/>
  <c r="N36"/>
  <c r="L36"/>
  <c r="J36"/>
  <c r="D36"/>
  <c r="AX35"/>
  <c r="AV35"/>
  <c r="AS35"/>
  <c r="H35" s="1"/>
  <c r="AQ35"/>
  <c r="AP35"/>
  <c r="AN35"/>
  <c r="AL35"/>
  <c r="AJ35"/>
  <c r="AH35"/>
  <c r="AF35"/>
  <c r="AD35"/>
  <c r="AB35"/>
  <c r="Z35"/>
  <c r="X35"/>
  <c r="V35"/>
  <c r="T35"/>
  <c r="R35"/>
  <c r="P35"/>
  <c r="N35"/>
  <c r="L35"/>
  <c r="J35"/>
  <c r="D35"/>
  <c r="AX34"/>
  <c r="AV34"/>
  <c r="AS34"/>
  <c r="H34" s="1"/>
  <c r="AQ34"/>
  <c r="AP34"/>
  <c r="AN34"/>
  <c r="AL34"/>
  <c r="AJ34"/>
  <c r="AH34"/>
  <c r="AF34"/>
  <c r="AD34"/>
  <c r="AB34"/>
  <c r="Z34"/>
  <c r="X34"/>
  <c r="V34"/>
  <c r="T34"/>
  <c r="R34"/>
  <c r="P34"/>
  <c r="N34"/>
  <c r="L34"/>
  <c r="J34"/>
  <c r="D34"/>
  <c r="AX33"/>
  <c r="AV33"/>
  <c r="AS33"/>
  <c r="H33" s="1"/>
  <c r="AQ33"/>
  <c r="AP33"/>
  <c r="AN33"/>
  <c r="AL33"/>
  <c r="AJ33"/>
  <c r="AH33"/>
  <c r="AF33"/>
  <c r="AD33"/>
  <c r="AB33"/>
  <c r="Z33"/>
  <c r="X33"/>
  <c r="V33"/>
  <c r="T33"/>
  <c r="R33"/>
  <c r="P33"/>
  <c r="N33"/>
  <c r="L33"/>
  <c r="J33"/>
  <c r="F33"/>
  <c r="D33"/>
  <c r="AX32"/>
  <c r="AV32"/>
  <c r="AS32"/>
  <c r="H32" s="1"/>
  <c r="AQ32"/>
  <c r="AP32"/>
  <c r="AN32"/>
  <c r="AL32"/>
  <c r="AJ32"/>
  <c r="AH32"/>
  <c r="AF32"/>
  <c r="AD32"/>
  <c r="AB32"/>
  <c r="Z32"/>
  <c r="X32"/>
  <c r="V32"/>
  <c r="T32"/>
  <c r="R32"/>
  <c r="P32"/>
  <c r="N32"/>
  <c r="L32"/>
  <c r="J32"/>
  <c r="D32"/>
  <c r="AX31"/>
  <c r="AV31"/>
  <c r="AS31"/>
  <c r="H31" s="1"/>
  <c r="AQ31"/>
  <c r="AP31"/>
  <c r="AN31"/>
  <c r="AL31"/>
  <c r="AJ31"/>
  <c r="AH31"/>
  <c r="AF31"/>
  <c r="AD31"/>
  <c r="AB31"/>
  <c r="Z31"/>
  <c r="X31"/>
  <c r="V31"/>
  <c r="T31"/>
  <c r="R31"/>
  <c r="P31"/>
  <c r="N31"/>
  <c r="L31"/>
  <c r="J31"/>
  <c r="D31"/>
  <c r="AX30"/>
  <c r="AV30"/>
  <c r="AS30"/>
  <c r="H30" s="1"/>
  <c r="AQ30"/>
  <c r="AP30"/>
  <c r="AN30"/>
  <c r="AL30"/>
  <c r="AJ30"/>
  <c r="AH30"/>
  <c r="AF30"/>
  <c r="AD30"/>
  <c r="AB30"/>
  <c r="Z30"/>
  <c r="X30"/>
  <c r="V30"/>
  <c r="T30"/>
  <c r="R30"/>
  <c r="P30"/>
  <c r="N30"/>
  <c r="L30"/>
  <c r="J30"/>
  <c r="D30"/>
  <c r="AX29"/>
  <c r="AV29"/>
  <c r="AS29"/>
  <c r="H29" s="1"/>
  <c r="AQ29"/>
  <c r="AP29"/>
  <c r="AN29"/>
  <c r="AL29"/>
  <c r="AJ29"/>
  <c r="AH29"/>
  <c r="AF29"/>
  <c r="AD29"/>
  <c r="AB29"/>
  <c r="Z29"/>
  <c r="X29"/>
  <c r="V29"/>
  <c r="T29"/>
  <c r="R29"/>
  <c r="P29"/>
  <c r="N29"/>
  <c r="L29"/>
  <c r="J29"/>
  <c r="F29"/>
  <c r="D29"/>
  <c r="AX28"/>
  <c r="AV28"/>
  <c r="AS28"/>
  <c r="H28" s="1"/>
  <c r="AQ28"/>
  <c r="AP28"/>
  <c r="AN28"/>
  <c r="AL28"/>
  <c r="AJ28"/>
  <c r="AH28"/>
  <c r="AF28"/>
  <c r="AD28"/>
  <c r="AB28"/>
  <c r="Z28"/>
  <c r="X28"/>
  <c r="V28"/>
  <c r="T28"/>
  <c r="R28"/>
  <c r="P28"/>
  <c r="N28"/>
  <c r="L28"/>
  <c r="J28"/>
  <c r="D28"/>
  <c r="AX27"/>
  <c r="AV27"/>
  <c r="AS27"/>
  <c r="H27" s="1"/>
  <c r="AQ27"/>
  <c r="AP27"/>
  <c r="AN27"/>
  <c r="AL27"/>
  <c r="AJ27"/>
  <c r="AH27"/>
  <c r="AF27"/>
  <c r="AD27"/>
  <c r="AB27"/>
  <c r="Z27"/>
  <c r="X27"/>
  <c r="V27"/>
  <c r="T27"/>
  <c r="R27"/>
  <c r="P27"/>
  <c r="N27"/>
  <c r="L27"/>
  <c r="J27"/>
  <c r="D27"/>
  <c r="AX26"/>
  <c r="AV26"/>
  <c r="AS26"/>
  <c r="H26" s="1"/>
  <c r="AQ26"/>
  <c r="AR26" s="1"/>
  <c r="AP26"/>
  <c r="AN26"/>
  <c r="AL26"/>
  <c r="AJ26"/>
  <c r="AH26"/>
  <c r="AF26"/>
  <c r="AD26"/>
  <c r="AB26"/>
  <c r="Z26"/>
  <c r="X26"/>
  <c r="V26"/>
  <c r="T26"/>
  <c r="R26"/>
  <c r="P26"/>
  <c r="N26"/>
  <c r="L26"/>
  <c r="J26"/>
  <c r="D26"/>
  <c r="AX25"/>
  <c r="AV25"/>
  <c r="AS25"/>
  <c r="AD25" s="1"/>
  <c r="AQ25"/>
  <c r="AR25" s="1"/>
  <c r="AN25"/>
  <c r="AJ25"/>
  <c r="AF25"/>
  <c r="AB25"/>
  <c r="X25"/>
  <c r="T25"/>
  <c r="P25"/>
  <c r="L25"/>
  <c r="H25"/>
  <c r="D25"/>
  <c r="AX24"/>
  <c r="AV24"/>
  <c r="AS24"/>
  <c r="AT24" s="1"/>
  <c r="AQ24"/>
  <c r="AR24" s="1"/>
  <c r="AN24"/>
  <c r="AJ24"/>
  <c r="AF24"/>
  <c r="AB24"/>
  <c r="X24"/>
  <c r="T24"/>
  <c r="P24"/>
  <c r="L24"/>
  <c r="H24"/>
  <c r="D24"/>
  <c r="AX23"/>
  <c r="AV23"/>
  <c r="AS23"/>
  <c r="AT23" s="1"/>
  <c r="AQ23"/>
  <c r="AR23" s="1"/>
  <c r="AN23"/>
  <c r="AJ23"/>
  <c r="AF23"/>
  <c r="AB23"/>
  <c r="X23"/>
  <c r="T23"/>
  <c r="P23"/>
  <c r="L23"/>
  <c r="H23"/>
  <c r="D23"/>
  <c r="AX22"/>
  <c r="AV22"/>
  <c r="AS22"/>
  <c r="AT22" s="1"/>
  <c r="AQ22"/>
  <c r="AR22" s="1"/>
  <c r="AN22"/>
  <c r="AJ22"/>
  <c r="AF22"/>
  <c r="AB22"/>
  <c r="X22"/>
  <c r="T22"/>
  <c r="P22"/>
  <c r="L22"/>
  <c r="H22"/>
  <c r="D22"/>
  <c r="AX21"/>
  <c r="AV21"/>
  <c r="AS21"/>
  <c r="AT21" s="1"/>
  <c r="AQ21"/>
  <c r="AR21" s="1"/>
  <c r="AN21"/>
  <c r="AJ21"/>
  <c r="AF21"/>
  <c r="AB21"/>
  <c r="X21"/>
  <c r="T21"/>
  <c r="P21"/>
  <c r="L21"/>
  <c r="H21"/>
  <c r="D21"/>
  <c r="AX20"/>
  <c r="AV20"/>
  <c r="AS20"/>
  <c r="AQ20"/>
  <c r="AR20" s="1"/>
  <c r="AN20"/>
  <c r="AJ20"/>
  <c r="AF20"/>
  <c r="AB20"/>
  <c r="X20"/>
  <c r="T20"/>
  <c r="P20"/>
  <c r="L20"/>
  <c r="H20"/>
  <c r="D20"/>
  <c r="AX19"/>
  <c r="AV19"/>
  <c r="AS19"/>
  <c r="AQ19"/>
  <c r="AR19" s="1"/>
  <c r="AN19"/>
  <c r="AJ19"/>
  <c r="AF19"/>
  <c r="AB19"/>
  <c r="X19"/>
  <c r="T19"/>
  <c r="P19"/>
  <c r="L19"/>
  <c r="H19"/>
  <c r="D19"/>
  <c r="AX18"/>
  <c r="AV18"/>
  <c r="AS18"/>
  <c r="AQ18"/>
  <c r="AR18" s="1"/>
  <c r="AN18"/>
  <c r="AJ18"/>
  <c r="AF18"/>
  <c r="AB18"/>
  <c r="X18"/>
  <c r="T18"/>
  <c r="P18"/>
  <c r="L18"/>
  <c r="H18"/>
  <c r="D18"/>
  <c r="AX17"/>
  <c r="AV17"/>
  <c r="AS17"/>
  <c r="AQ17"/>
  <c r="AR17" s="1"/>
  <c r="AN17"/>
  <c r="AJ17"/>
  <c r="AF17"/>
  <c r="AB17"/>
  <c r="X17"/>
  <c r="T17"/>
  <c r="P17"/>
  <c r="L17"/>
  <c r="H17"/>
  <c r="D17"/>
  <c r="AX16"/>
  <c r="AV16"/>
  <c r="AS16"/>
  <c r="AQ16"/>
  <c r="AR16" s="1"/>
  <c r="AN16"/>
  <c r="AJ16"/>
  <c r="AF16"/>
  <c r="AB16"/>
  <c r="Z16"/>
  <c r="X16"/>
  <c r="V16"/>
  <c r="T16"/>
  <c r="R16"/>
  <c r="P16"/>
  <c r="N16"/>
  <c r="L16"/>
  <c r="J16"/>
  <c r="F16"/>
  <c r="D16"/>
  <c r="AX15"/>
  <c r="AV15"/>
  <c r="AT15"/>
  <c r="AS15"/>
  <c r="AR15"/>
  <c r="AQ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D15"/>
  <c r="AX14"/>
  <c r="AV14"/>
  <c r="AT14"/>
  <c r="AS14"/>
  <c r="AR14"/>
  <c r="AQ14"/>
  <c r="AP14"/>
  <c r="AN14"/>
  <c r="AL14"/>
  <c r="AJ14"/>
  <c r="AH14"/>
  <c r="AF14"/>
  <c r="AD14"/>
  <c r="AB14"/>
  <c r="Z14"/>
  <c r="X14"/>
  <c r="V14"/>
  <c r="T14"/>
  <c r="R14"/>
  <c r="P14"/>
  <c r="N14"/>
  <c r="L14"/>
  <c r="J14"/>
  <c r="H14"/>
  <c r="F14"/>
  <c r="D14"/>
  <c r="AX13"/>
  <c r="AV13"/>
  <c r="AT13"/>
  <c r="AS13"/>
  <c r="AR13"/>
  <c r="AQ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D13"/>
  <c r="AX12"/>
  <c r="AV12"/>
  <c r="AT12"/>
  <c r="AS12"/>
  <c r="AR12"/>
  <c r="AQ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D12"/>
  <c r="AX11"/>
  <c r="AV11"/>
  <c r="AT11"/>
  <c r="AS11"/>
  <c r="AR11"/>
  <c r="AQ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D11"/>
  <c r="AX10"/>
  <c r="AV10"/>
  <c r="AT10"/>
  <c r="AS10"/>
  <c r="AR10"/>
  <c r="AQ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D10"/>
  <c r="AX9"/>
  <c r="AV9"/>
  <c r="AT9"/>
  <c r="AS9"/>
  <c r="AR9"/>
  <c r="AQ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D9"/>
  <c r="AX8"/>
  <c r="AV8"/>
  <c r="AT8"/>
  <c r="AS8"/>
  <c r="AR8"/>
  <c r="AQ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D8"/>
  <c r="AX7"/>
  <c r="AV7"/>
  <c r="AT7"/>
  <c r="AS7"/>
  <c r="AR7"/>
  <c r="AQ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D7"/>
  <c r="AX6"/>
  <c r="AV6"/>
  <c r="AT6"/>
  <c r="AS6"/>
  <c r="AR6"/>
  <c r="AQ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D6"/>
  <c r="AX5"/>
  <c r="AV5"/>
  <c r="AT5"/>
  <c r="AS5"/>
  <c r="AR5"/>
  <c r="AQ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AX4"/>
  <c r="AV4"/>
  <c r="AT4"/>
  <c r="AS4"/>
  <c r="AR4"/>
  <c r="AQ4"/>
  <c r="AP4"/>
  <c r="AN4"/>
  <c r="AL4"/>
  <c r="AJ4"/>
  <c r="AH4"/>
  <c r="AF4"/>
  <c r="AD4"/>
  <c r="AB4"/>
  <c r="Z4"/>
  <c r="X4"/>
  <c r="V4"/>
  <c r="T4"/>
  <c r="R4"/>
  <c r="P4"/>
  <c r="N4"/>
  <c r="L4"/>
  <c r="J4"/>
  <c r="H4"/>
  <c r="F4"/>
  <c r="D4"/>
  <c r="AB100" i="5"/>
  <c r="AA100"/>
  <c r="U100"/>
  <c r="S100"/>
  <c r="Q100"/>
  <c r="O100"/>
  <c r="M100"/>
  <c r="K100"/>
  <c r="I100"/>
  <c r="G100"/>
  <c r="E100"/>
  <c r="C100"/>
  <c r="Z99"/>
  <c r="W99"/>
  <c r="V99"/>
  <c r="T99"/>
  <c r="R99"/>
  <c r="P99"/>
  <c r="N99"/>
  <c r="L99"/>
  <c r="J99"/>
  <c r="H99"/>
  <c r="F99"/>
  <c r="D99"/>
  <c r="Z98"/>
  <c r="W98"/>
  <c r="T98"/>
  <c r="P98"/>
  <c r="L98"/>
  <c r="H98"/>
  <c r="D98"/>
  <c r="Z97"/>
  <c r="W97"/>
  <c r="V97" s="1"/>
  <c r="T97"/>
  <c r="P97"/>
  <c r="L97"/>
  <c r="H97"/>
  <c r="D97"/>
  <c r="Z96"/>
  <c r="W96"/>
  <c r="T96" s="1"/>
  <c r="P96"/>
  <c r="H96"/>
  <c r="Z95"/>
  <c r="W95"/>
  <c r="V95"/>
  <c r="T95"/>
  <c r="R95"/>
  <c r="P95"/>
  <c r="N95"/>
  <c r="L95"/>
  <c r="J95"/>
  <c r="H95"/>
  <c r="F95"/>
  <c r="D95"/>
  <c r="Z94"/>
  <c r="W94"/>
  <c r="T94"/>
  <c r="P94"/>
  <c r="L94"/>
  <c r="H94"/>
  <c r="D94"/>
  <c r="Z93"/>
  <c r="W93"/>
  <c r="V93" s="1"/>
  <c r="T93"/>
  <c r="P93"/>
  <c r="L93"/>
  <c r="H93"/>
  <c r="D93"/>
  <c r="Z92"/>
  <c r="W92"/>
  <c r="T92" s="1"/>
  <c r="P92"/>
  <c r="H92"/>
  <c r="Z91"/>
  <c r="W91"/>
  <c r="V91"/>
  <c r="T91"/>
  <c r="R91"/>
  <c r="P91"/>
  <c r="N91"/>
  <c r="L91"/>
  <c r="J91"/>
  <c r="H91"/>
  <c r="F91"/>
  <c r="D91"/>
  <c r="Z90"/>
  <c r="W90"/>
  <c r="T90"/>
  <c r="P90"/>
  <c r="L90"/>
  <c r="H90"/>
  <c r="D90"/>
  <c r="Z89"/>
  <c r="W89"/>
  <c r="V89" s="1"/>
  <c r="T89"/>
  <c r="P89"/>
  <c r="L89"/>
  <c r="H89"/>
  <c r="D89"/>
  <c r="Z88"/>
  <c r="W88"/>
  <c r="T88" s="1"/>
  <c r="P88"/>
  <c r="H88"/>
  <c r="Z87"/>
  <c r="W87"/>
  <c r="V87"/>
  <c r="T87"/>
  <c r="R87"/>
  <c r="P87"/>
  <c r="N87"/>
  <c r="L87"/>
  <c r="J87"/>
  <c r="H87"/>
  <c r="F87"/>
  <c r="D87"/>
  <c r="Z86"/>
  <c r="W86"/>
  <c r="T86"/>
  <c r="P86"/>
  <c r="L86"/>
  <c r="H86"/>
  <c r="D86"/>
  <c r="Z85"/>
  <c r="W85"/>
  <c r="V85" s="1"/>
  <c r="T85"/>
  <c r="P85"/>
  <c r="L85"/>
  <c r="H85"/>
  <c r="D85"/>
  <c r="Z84"/>
  <c r="W84"/>
  <c r="T84" s="1"/>
  <c r="P84"/>
  <c r="H84"/>
  <c r="Z83"/>
  <c r="W83"/>
  <c r="V83"/>
  <c r="T83"/>
  <c r="R83"/>
  <c r="P83"/>
  <c r="N83"/>
  <c r="L83"/>
  <c r="J83"/>
  <c r="H83"/>
  <c r="F83"/>
  <c r="D83"/>
  <c r="Z82"/>
  <c r="W82"/>
  <c r="T82"/>
  <c r="P82"/>
  <c r="L82"/>
  <c r="H82"/>
  <c r="D82"/>
  <c r="Z81"/>
  <c r="W81"/>
  <c r="V81" s="1"/>
  <c r="T81"/>
  <c r="P81"/>
  <c r="L81"/>
  <c r="H81"/>
  <c r="D81"/>
  <c r="Z80"/>
  <c r="W80"/>
  <c r="T80" s="1"/>
  <c r="P80"/>
  <c r="H80"/>
  <c r="Z79"/>
  <c r="W79"/>
  <c r="V79"/>
  <c r="T79"/>
  <c r="R79"/>
  <c r="P79"/>
  <c r="N79"/>
  <c r="L79"/>
  <c r="J79"/>
  <c r="H79"/>
  <c r="F79"/>
  <c r="D79"/>
  <c r="Z78"/>
  <c r="W78"/>
  <c r="T78"/>
  <c r="P78"/>
  <c r="L78"/>
  <c r="H78"/>
  <c r="D78"/>
  <c r="Z77"/>
  <c r="W77"/>
  <c r="V77" s="1"/>
  <c r="T77"/>
  <c r="P77"/>
  <c r="L77"/>
  <c r="H77"/>
  <c r="D77"/>
  <c r="Z76"/>
  <c r="W76"/>
  <c r="T76" s="1"/>
  <c r="P76"/>
  <c r="H76"/>
  <c r="Z75"/>
  <c r="W75"/>
  <c r="V75"/>
  <c r="T75"/>
  <c r="R75"/>
  <c r="P75"/>
  <c r="N75"/>
  <c r="L75"/>
  <c r="J75"/>
  <c r="H75"/>
  <c r="F75"/>
  <c r="D75"/>
  <c r="Z74"/>
  <c r="W74"/>
  <c r="T74"/>
  <c r="P74"/>
  <c r="L74"/>
  <c r="H74"/>
  <c r="D74"/>
  <c r="Z73"/>
  <c r="W73"/>
  <c r="V73" s="1"/>
  <c r="T73"/>
  <c r="P73"/>
  <c r="L73"/>
  <c r="H73"/>
  <c r="D73"/>
  <c r="Z72"/>
  <c r="W72"/>
  <c r="T72" s="1"/>
  <c r="P72"/>
  <c r="H72"/>
  <c r="Z71"/>
  <c r="W71"/>
  <c r="V71"/>
  <c r="T71"/>
  <c r="R71"/>
  <c r="P71"/>
  <c r="N71"/>
  <c r="L71"/>
  <c r="J71"/>
  <c r="H71"/>
  <c r="F71"/>
  <c r="D71"/>
  <c r="Z70"/>
  <c r="W70"/>
  <c r="T70"/>
  <c r="P70"/>
  <c r="L70"/>
  <c r="H70"/>
  <c r="D70"/>
  <c r="Z69"/>
  <c r="W69"/>
  <c r="V69" s="1"/>
  <c r="T69"/>
  <c r="P69"/>
  <c r="L69"/>
  <c r="H69"/>
  <c r="D69"/>
  <c r="Z68"/>
  <c r="W68"/>
  <c r="T68" s="1"/>
  <c r="P68"/>
  <c r="H68"/>
  <c r="Z67"/>
  <c r="W67"/>
  <c r="V67"/>
  <c r="T67"/>
  <c r="R67"/>
  <c r="P67"/>
  <c r="N67"/>
  <c r="L67"/>
  <c r="J67"/>
  <c r="H67"/>
  <c r="F67"/>
  <c r="D67"/>
  <c r="Z66"/>
  <c r="W66"/>
  <c r="T66"/>
  <c r="P66"/>
  <c r="L66"/>
  <c r="H66"/>
  <c r="D66"/>
  <c r="Z65"/>
  <c r="W65"/>
  <c r="V65" s="1"/>
  <c r="T65"/>
  <c r="P65"/>
  <c r="L65"/>
  <c r="H65"/>
  <c r="D65"/>
  <c r="Z64"/>
  <c r="W64"/>
  <c r="T64" s="1"/>
  <c r="P64"/>
  <c r="H64"/>
  <c r="Z63"/>
  <c r="W63"/>
  <c r="V63"/>
  <c r="T63"/>
  <c r="R63"/>
  <c r="P63"/>
  <c r="N63"/>
  <c r="L63"/>
  <c r="J63"/>
  <c r="H63"/>
  <c r="F63"/>
  <c r="D63"/>
  <c r="Z62"/>
  <c r="W62"/>
  <c r="T62"/>
  <c r="P62"/>
  <c r="L62"/>
  <c r="H62"/>
  <c r="D62"/>
  <c r="Z61"/>
  <c r="W61"/>
  <c r="V61" s="1"/>
  <c r="T61"/>
  <c r="P61"/>
  <c r="L61"/>
  <c r="H61"/>
  <c r="D61"/>
  <c r="Z60"/>
  <c r="W60"/>
  <c r="T60" s="1"/>
  <c r="P60"/>
  <c r="H60"/>
  <c r="Z59"/>
  <c r="W59"/>
  <c r="V59"/>
  <c r="T59"/>
  <c r="R59"/>
  <c r="P59"/>
  <c r="N59"/>
  <c r="L59"/>
  <c r="J59"/>
  <c r="H59"/>
  <c r="F59"/>
  <c r="D59"/>
  <c r="Z58"/>
  <c r="W58"/>
  <c r="T58"/>
  <c r="P58"/>
  <c r="L58"/>
  <c r="H58"/>
  <c r="D58"/>
  <c r="Z57"/>
  <c r="W57"/>
  <c r="V57" s="1"/>
  <c r="T57"/>
  <c r="P57"/>
  <c r="L57"/>
  <c r="H57"/>
  <c r="D57"/>
  <c r="Z56"/>
  <c r="W56"/>
  <c r="T56" s="1"/>
  <c r="P56"/>
  <c r="H56"/>
  <c r="Z55"/>
  <c r="W55"/>
  <c r="V55"/>
  <c r="T55"/>
  <c r="R55"/>
  <c r="P55"/>
  <c r="N55"/>
  <c r="L55"/>
  <c r="J55"/>
  <c r="H55"/>
  <c r="F55"/>
  <c r="D55"/>
  <c r="Z54"/>
  <c r="W54"/>
  <c r="T54"/>
  <c r="P54"/>
  <c r="L54"/>
  <c r="H54"/>
  <c r="D54"/>
  <c r="Z53"/>
  <c r="W53"/>
  <c r="V53" s="1"/>
  <c r="T53"/>
  <c r="P53"/>
  <c r="L53"/>
  <c r="H53"/>
  <c r="D53"/>
  <c r="Z52"/>
  <c r="W52"/>
  <c r="T52" s="1"/>
  <c r="P52"/>
  <c r="H52"/>
  <c r="Z51"/>
  <c r="W51"/>
  <c r="V51"/>
  <c r="T51"/>
  <c r="R51"/>
  <c r="P51"/>
  <c r="N51"/>
  <c r="L51"/>
  <c r="J51"/>
  <c r="H51"/>
  <c r="F51"/>
  <c r="D51"/>
  <c r="Z50"/>
  <c r="W50"/>
  <c r="T50"/>
  <c r="P50"/>
  <c r="L50"/>
  <c r="H50"/>
  <c r="D50"/>
  <c r="Z49"/>
  <c r="W49"/>
  <c r="V49" s="1"/>
  <c r="T49"/>
  <c r="P49"/>
  <c r="L49"/>
  <c r="H49"/>
  <c r="D49"/>
  <c r="Z48"/>
  <c r="W48"/>
  <c r="T48" s="1"/>
  <c r="P48"/>
  <c r="H48"/>
  <c r="Z47"/>
  <c r="W47"/>
  <c r="V47"/>
  <c r="T47"/>
  <c r="R47"/>
  <c r="P47"/>
  <c r="N47"/>
  <c r="L47"/>
  <c r="J47"/>
  <c r="H47"/>
  <c r="F47"/>
  <c r="D47"/>
  <c r="Z46"/>
  <c r="W46"/>
  <c r="T46"/>
  <c r="P46"/>
  <c r="L46"/>
  <c r="H46"/>
  <c r="D46"/>
  <c r="Z45"/>
  <c r="W45"/>
  <c r="V45" s="1"/>
  <c r="T45"/>
  <c r="P45"/>
  <c r="L45"/>
  <c r="H45"/>
  <c r="D45"/>
  <c r="Z44"/>
  <c r="W44"/>
  <c r="T44" s="1"/>
  <c r="H44"/>
  <c r="Z43"/>
  <c r="W43"/>
  <c r="V43"/>
  <c r="T43"/>
  <c r="R43"/>
  <c r="P43"/>
  <c r="N43"/>
  <c r="L43"/>
  <c r="J43"/>
  <c r="H43"/>
  <c r="F43"/>
  <c r="D43"/>
  <c r="Z42"/>
  <c r="W42"/>
  <c r="T42"/>
  <c r="P42"/>
  <c r="L42"/>
  <c r="H42"/>
  <c r="D42"/>
  <c r="Z41"/>
  <c r="W41"/>
  <c r="V41" s="1"/>
  <c r="T41"/>
  <c r="P41"/>
  <c r="L41"/>
  <c r="H41"/>
  <c r="D41"/>
  <c r="Z40"/>
  <c r="W40"/>
  <c r="T40" s="1"/>
  <c r="P40"/>
  <c r="H40"/>
  <c r="Z39"/>
  <c r="W39"/>
  <c r="V39"/>
  <c r="T39"/>
  <c r="R39"/>
  <c r="P39"/>
  <c r="N39"/>
  <c r="L39"/>
  <c r="J39"/>
  <c r="H39"/>
  <c r="F39"/>
  <c r="D39"/>
  <c r="Z38"/>
  <c r="W38"/>
  <c r="T38"/>
  <c r="P38"/>
  <c r="L38"/>
  <c r="H38"/>
  <c r="D38"/>
  <c r="Z37"/>
  <c r="W37"/>
  <c r="V37" s="1"/>
  <c r="T37"/>
  <c r="P37"/>
  <c r="L37"/>
  <c r="H37"/>
  <c r="D37"/>
  <c r="Z36"/>
  <c r="W36"/>
  <c r="T36" s="1"/>
  <c r="P36"/>
  <c r="H36"/>
  <c r="Z35"/>
  <c r="W35"/>
  <c r="V35"/>
  <c r="T35"/>
  <c r="R35"/>
  <c r="P35"/>
  <c r="N35"/>
  <c r="L35"/>
  <c r="J35"/>
  <c r="H35"/>
  <c r="F35"/>
  <c r="D35"/>
  <c r="Z34"/>
  <c r="W34"/>
  <c r="T34"/>
  <c r="P34"/>
  <c r="L34"/>
  <c r="H34"/>
  <c r="D34"/>
  <c r="Z33"/>
  <c r="W33"/>
  <c r="V33" s="1"/>
  <c r="T33"/>
  <c r="P33"/>
  <c r="L33"/>
  <c r="H33"/>
  <c r="D33"/>
  <c r="Z32"/>
  <c r="W32"/>
  <c r="T32" s="1"/>
  <c r="P32"/>
  <c r="H32"/>
  <c r="Z31"/>
  <c r="W31"/>
  <c r="V31"/>
  <c r="T31"/>
  <c r="R31"/>
  <c r="P31"/>
  <c r="N31"/>
  <c r="L31"/>
  <c r="J31"/>
  <c r="H31"/>
  <c r="F31"/>
  <c r="D31"/>
  <c r="Z30"/>
  <c r="W30"/>
  <c r="T30"/>
  <c r="P30"/>
  <c r="L30"/>
  <c r="H30"/>
  <c r="D30"/>
  <c r="Z29"/>
  <c r="W29"/>
  <c r="V29" s="1"/>
  <c r="T29"/>
  <c r="P29"/>
  <c r="L29"/>
  <c r="H29"/>
  <c r="D29"/>
  <c r="Z28"/>
  <c r="W28"/>
  <c r="T28" s="1"/>
  <c r="P28"/>
  <c r="H28"/>
  <c r="Z27"/>
  <c r="W27"/>
  <c r="V27"/>
  <c r="T27"/>
  <c r="R27"/>
  <c r="P27"/>
  <c r="N27"/>
  <c r="L27"/>
  <c r="J27"/>
  <c r="H27"/>
  <c r="F27"/>
  <c r="D27"/>
  <c r="Z26"/>
  <c r="W26"/>
  <c r="T26"/>
  <c r="P26"/>
  <c r="L26"/>
  <c r="H26"/>
  <c r="D26"/>
  <c r="Z25"/>
  <c r="W25"/>
  <c r="V25" s="1"/>
  <c r="T25"/>
  <c r="P25"/>
  <c r="L25"/>
  <c r="H25"/>
  <c r="D25"/>
  <c r="Z24"/>
  <c r="W24"/>
  <c r="T24" s="1"/>
  <c r="P24"/>
  <c r="H24"/>
  <c r="Z23"/>
  <c r="W23"/>
  <c r="V23"/>
  <c r="T23"/>
  <c r="R23"/>
  <c r="P23"/>
  <c r="N23"/>
  <c r="L23"/>
  <c r="J23"/>
  <c r="H23"/>
  <c r="F23"/>
  <c r="D23"/>
  <c r="Z22"/>
  <c r="W22"/>
  <c r="T22"/>
  <c r="P22"/>
  <c r="L22"/>
  <c r="H22"/>
  <c r="D22"/>
  <c r="Z21"/>
  <c r="W21"/>
  <c r="V21" s="1"/>
  <c r="T21"/>
  <c r="P21"/>
  <c r="L21"/>
  <c r="H21"/>
  <c r="D21"/>
  <c r="Z20"/>
  <c r="W20"/>
  <c r="T20" s="1"/>
  <c r="P20"/>
  <c r="H20"/>
  <c r="Z19"/>
  <c r="W19"/>
  <c r="V19"/>
  <c r="T19"/>
  <c r="R19"/>
  <c r="P19"/>
  <c r="N19"/>
  <c r="L19"/>
  <c r="J19"/>
  <c r="H19"/>
  <c r="F19"/>
  <c r="D19"/>
  <c r="Z18"/>
  <c r="W18"/>
  <c r="T18"/>
  <c r="P18"/>
  <c r="L18"/>
  <c r="H18"/>
  <c r="D18"/>
  <c r="Z17"/>
  <c r="W17"/>
  <c r="V17" s="1"/>
  <c r="T17"/>
  <c r="P17"/>
  <c r="L17"/>
  <c r="H17"/>
  <c r="D17"/>
  <c r="Z16"/>
  <c r="W16"/>
  <c r="T16" s="1"/>
  <c r="P16"/>
  <c r="H16"/>
  <c r="Z15"/>
  <c r="W15"/>
  <c r="V15"/>
  <c r="T15"/>
  <c r="R15"/>
  <c r="P15"/>
  <c r="N15"/>
  <c r="L15"/>
  <c r="J15"/>
  <c r="H15"/>
  <c r="F15"/>
  <c r="D15"/>
  <c r="Z14"/>
  <c r="W14"/>
  <c r="T14"/>
  <c r="P14"/>
  <c r="L14"/>
  <c r="H14"/>
  <c r="D14"/>
  <c r="Z13"/>
  <c r="W13"/>
  <c r="V13" s="1"/>
  <c r="T13"/>
  <c r="P13"/>
  <c r="L13"/>
  <c r="H13"/>
  <c r="D13"/>
  <c r="Z12"/>
  <c r="W12"/>
  <c r="T12" s="1"/>
  <c r="P12"/>
  <c r="H12"/>
  <c r="Z11"/>
  <c r="W11"/>
  <c r="V11"/>
  <c r="T11"/>
  <c r="R11"/>
  <c r="P11"/>
  <c r="N11"/>
  <c r="L11"/>
  <c r="J11"/>
  <c r="H11"/>
  <c r="F11"/>
  <c r="D11"/>
  <c r="Z10"/>
  <c r="W10"/>
  <c r="T10"/>
  <c r="P10"/>
  <c r="L10"/>
  <c r="H10"/>
  <c r="D10"/>
  <c r="Z9"/>
  <c r="W9"/>
  <c r="V9" s="1"/>
  <c r="P9"/>
  <c r="L9"/>
  <c r="H9"/>
  <c r="D9"/>
  <c r="Z8"/>
  <c r="W8"/>
  <c r="T8" s="1"/>
  <c r="Z7"/>
  <c r="W7"/>
  <c r="V7"/>
  <c r="T7"/>
  <c r="R7"/>
  <c r="P7"/>
  <c r="N7"/>
  <c r="L7"/>
  <c r="J7"/>
  <c r="H7"/>
  <c r="F7"/>
  <c r="D7"/>
  <c r="Z6"/>
  <c r="W6"/>
  <c r="T6"/>
  <c r="P6"/>
  <c r="L6"/>
  <c r="H6"/>
  <c r="D6"/>
  <c r="Z5"/>
  <c r="W5"/>
  <c r="V5" s="1"/>
  <c r="H5"/>
  <c r="D5"/>
  <c r="Z4"/>
  <c r="W4"/>
  <c r="T4" s="1"/>
  <c r="BA27" i="3"/>
  <c r="AZ27"/>
  <c r="AY27"/>
  <c r="AX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AP27" s="1"/>
  <c r="D27"/>
  <c r="AR27" s="1"/>
  <c r="AW26"/>
  <c r="AU26"/>
  <c r="AR26"/>
  <c r="AP26"/>
  <c r="AO26"/>
  <c r="AM26"/>
  <c r="AK26"/>
  <c r="AI26"/>
  <c r="AG26"/>
  <c r="AE26"/>
  <c r="AC26"/>
  <c r="AA26"/>
  <c r="Y26"/>
  <c r="W26"/>
  <c r="U26"/>
  <c r="S26"/>
  <c r="Q26"/>
  <c r="O26"/>
  <c r="M26"/>
  <c r="K26"/>
  <c r="I26"/>
  <c r="G26"/>
  <c r="E26"/>
  <c r="C26"/>
  <c r="AW25"/>
  <c r="AU25"/>
  <c r="AR25"/>
  <c r="K25" s="1"/>
  <c r="AP25"/>
  <c r="AO25"/>
  <c r="AM25"/>
  <c r="AK25"/>
  <c r="AI25"/>
  <c r="AG25"/>
  <c r="AE25"/>
  <c r="AC25"/>
  <c r="AA25"/>
  <c r="Y25"/>
  <c r="W25"/>
  <c r="U25"/>
  <c r="S25"/>
  <c r="Q25"/>
  <c r="O25"/>
  <c r="M25"/>
  <c r="I25"/>
  <c r="G25"/>
  <c r="E25"/>
  <c r="C25"/>
  <c r="AW24"/>
  <c r="AU24"/>
  <c r="AR24"/>
  <c r="K24" s="1"/>
  <c r="AP24"/>
  <c r="AO24"/>
  <c r="AM24"/>
  <c r="AK24"/>
  <c r="AI24"/>
  <c r="AG24"/>
  <c r="AE24"/>
  <c r="AC24"/>
  <c r="AA24"/>
  <c r="Y24"/>
  <c r="W24"/>
  <c r="U24"/>
  <c r="S24"/>
  <c r="Q24"/>
  <c r="O24"/>
  <c r="M24"/>
  <c r="I24"/>
  <c r="G24"/>
  <c r="E24"/>
  <c r="C24"/>
  <c r="AW23"/>
  <c r="AU23"/>
  <c r="AR23"/>
  <c r="K23" s="1"/>
  <c r="AP23"/>
  <c r="AO23"/>
  <c r="AM23"/>
  <c r="AK23"/>
  <c r="AI23"/>
  <c r="AG23"/>
  <c r="AE23"/>
  <c r="AC23"/>
  <c r="AA23"/>
  <c r="Y23"/>
  <c r="W23"/>
  <c r="U23"/>
  <c r="S23"/>
  <c r="Q23"/>
  <c r="O23"/>
  <c r="M23"/>
  <c r="I23"/>
  <c r="G23"/>
  <c r="E23"/>
  <c r="C23"/>
  <c r="AW22"/>
  <c r="AU22"/>
  <c r="AR22"/>
  <c r="K22" s="1"/>
  <c r="AP22"/>
  <c r="AO22"/>
  <c r="AM22"/>
  <c r="AK22"/>
  <c r="AI22"/>
  <c r="AG22"/>
  <c r="AE22"/>
  <c r="AC22"/>
  <c r="AA22"/>
  <c r="Y22"/>
  <c r="W22"/>
  <c r="U22"/>
  <c r="S22"/>
  <c r="Q22"/>
  <c r="O22"/>
  <c r="M22"/>
  <c r="I22"/>
  <c r="G22"/>
  <c r="E22"/>
  <c r="C22"/>
  <c r="AW21"/>
  <c r="AU21"/>
  <c r="AR21"/>
  <c r="K21" s="1"/>
  <c r="AP21"/>
  <c r="AO21"/>
  <c r="AM21"/>
  <c r="AK21"/>
  <c r="AI21"/>
  <c r="AG21"/>
  <c r="AE21"/>
  <c r="AC21"/>
  <c r="AA21"/>
  <c r="Y21"/>
  <c r="W21"/>
  <c r="U21"/>
  <c r="S21"/>
  <c r="Q21"/>
  <c r="O21"/>
  <c r="M21"/>
  <c r="I21"/>
  <c r="G21"/>
  <c r="E21"/>
  <c r="C21"/>
  <c r="AW20"/>
  <c r="AU20"/>
  <c r="AR20"/>
  <c r="K20" s="1"/>
  <c r="AP20"/>
  <c r="AO20"/>
  <c r="AM20"/>
  <c r="AK20"/>
  <c r="AI20"/>
  <c r="AG20"/>
  <c r="AE20"/>
  <c r="AC20"/>
  <c r="AA20"/>
  <c r="Y20"/>
  <c r="W20"/>
  <c r="U20"/>
  <c r="S20"/>
  <c r="Q20"/>
  <c r="O20"/>
  <c r="M20"/>
  <c r="I20"/>
  <c r="G20"/>
  <c r="E20"/>
  <c r="C20"/>
  <c r="AW19"/>
  <c r="AU19"/>
  <c r="AR19"/>
  <c r="K19" s="1"/>
  <c r="AP19"/>
  <c r="AO19"/>
  <c r="AM19"/>
  <c r="AK19"/>
  <c r="AI19"/>
  <c r="AG19"/>
  <c r="AE19"/>
  <c r="AC19"/>
  <c r="AA19"/>
  <c r="Y19"/>
  <c r="W19"/>
  <c r="U19"/>
  <c r="S19"/>
  <c r="Q19"/>
  <c r="O19"/>
  <c r="M19"/>
  <c r="I19"/>
  <c r="G19"/>
  <c r="E19"/>
  <c r="C19"/>
  <c r="AW18"/>
  <c r="AU18"/>
  <c r="AR18"/>
  <c r="K18" s="1"/>
  <c r="AP18"/>
  <c r="AO18"/>
  <c r="AM18"/>
  <c r="AK18"/>
  <c r="AI18"/>
  <c r="AG18"/>
  <c r="AE18"/>
  <c r="AC18"/>
  <c r="AA18"/>
  <c r="Y18"/>
  <c r="W18"/>
  <c r="U18"/>
  <c r="S18"/>
  <c r="Q18"/>
  <c r="O18"/>
  <c r="M18"/>
  <c r="I18"/>
  <c r="G18"/>
  <c r="E18"/>
  <c r="C18"/>
  <c r="AW17"/>
  <c r="AU17"/>
  <c r="AR17"/>
  <c r="K17" s="1"/>
  <c r="AP17"/>
  <c r="AO17"/>
  <c r="AM17"/>
  <c r="AK17"/>
  <c r="AI17"/>
  <c r="AG17"/>
  <c r="AE17"/>
  <c r="AC17"/>
  <c r="AA17"/>
  <c r="Y17"/>
  <c r="W17"/>
  <c r="U17"/>
  <c r="S17"/>
  <c r="Q17"/>
  <c r="O17"/>
  <c r="M17"/>
  <c r="I17"/>
  <c r="G17"/>
  <c r="E17"/>
  <c r="C17"/>
  <c r="AW16"/>
  <c r="AU16"/>
  <c r="AR16"/>
  <c r="K16" s="1"/>
  <c r="AP16"/>
  <c r="AO16"/>
  <c r="AM16"/>
  <c r="AK16"/>
  <c r="AI16"/>
  <c r="AG16"/>
  <c r="AE16"/>
  <c r="AC16"/>
  <c r="AA16"/>
  <c r="Y16"/>
  <c r="W16"/>
  <c r="U16"/>
  <c r="S16"/>
  <c r="Q16"/>
  <c r="O16"/>
  <c r="M16"/>
  <c r="I16"/>
  <c r="G16"/>
  <c r="E16"/>
  <c r="C16"/>
  <c r="AW15"/>
  <c r="AU15"/>
  <c r="AR15"/>
  <c r="K15" s="1"/>
  <c r="AP15"/>
  <c r="AQ15" s="1"/>
  <c r="AO15"/>
  <c r="AM15"/>
  <c r="AK15"/>
  <c r="AI15"/>
  <c r="AG15"/>
  <c r="AE15"/>
  <c r="AC15"/>
  <c r="AA15"/>
  <c r="Y15"/>
  <c r="W15"/>
  <c r="U15"/>
  <c r="S15"/>
  <c r="Q15"/>
  <c r="O15"/>
  <c r="M15"/>
  <c r="I15"/>
  <c r="G15"/>
  <c r="E15"/>
  <c r="C15"/>
  <c r="AW14"/>
  <c r="AU14"/>
  <c r="AR14"/>
  <c r="K14" s="1"/>
  <c r="AP14"/>
  <c r="AQ14" s="1"/>
  <c r="AM14"/>
  <c r="AI14"/>
  <c r="AE14"/>
  <c r="AA14"/>
  <c r="W14"/>
  <c r="S14"/>
  <c r="O14"/>
  <c r="I14"/>
  <c r="G14"/>
  <c r="E14"/>
  <c r="C14"/>
  <c r="AW13"/>
  <c r="AU13"/>
  <c r="AR13"/>
  <c r="K13" s="1"/>
  <c r="AP13"/>
  <c r="AQ13" s="1"/>
  <c r="AM13"/>
  <c r="AI13"/>
  <c r="AE13"/>
  <c r="AA13"/>
  <c r="W13"/>
  <c r="S13"/>
  <c r="O13"/>
  <c r="G13"/>
  <c r="C13"/>
  <c r="AW12"/>
  <c r="AU12"/>
  <c r="AR12"/>
  <c r="K12" s="1"/>
  <c r="AP12"/>
  <c r="AQ12" s="1"/>
  <c r="AM12"/>
  <c r="AI12"/>
  <c r="AE12"/>
  <c r="AA12"/>
  <c r="W12"/>
  <c r="S12"/>
  <c r="O12"/>
  <c r="G12"/>
  <c r="C12"/>
  <c r="AW11"/>
  <c r="AU11"/>
  <c r="AR11"/>
  <c r="K11" s="1"/>
  <c r="AP11"/>
  <c r="AQ11" s="1"/>
  <c r="AM11"/>
  <c r="AI11"/>
  <c r="AE11"/>
  <c r="AA11"/>
  <c r="W11"/>
  <c r="S11"/>
  <c r="O11"/>
  <c r="G11"/>
  <c r="C11"/>
  <c r="AW10"/>
  <c r="AU10"/>
  <c r="AR10"/>
  <c r="K10" s="1"/>
  <c r="AP10"/>
  <c r="AQ10" s="1"/>
  <c r="AM10"/>
  <c r="AI10"/>
  <c r="AE10"/>
  <c r="AA10"/>
  <c r="W10"/>
  <c r="S10"/>
  <c r="O10"/>
  <c r="G10"/>
  <c r="C10"/>
  <c r="AW9"/>
  <c r="AU9"/>
  <c r="AR9"/>
  <c r="K9" s="1"/>
  <c r="AP9"/>
  <c r="AQ9" s="1"/>
  <c r="AM9"/>
  <c r="AI9"/>
  <c r="AE9"/>
  <c r="AA9"/>
  <c r="W9"/>
  <c r="S9"/>
  <c r="O9"/>
  <c r="G9"/>
  <c r="C9"/>
  <c r="AW8"/>
  <c r="AU8"/>
  <c r="AR8"/>
  <c r="K8" s="1"/>
  <c r="AP8"/>
  <c r="AQ8" s="1"/>
  <c r="AM8"/>
  <c r="AI8"/>
  <c r="AE8"/>
  <c r="AA8"/>
  <c r="W8"/>
  <c r="S8"/>
  <c r="O8"/>
  <c r="G8"/>
  <c r="C8"/>
  <c r="AW7"/>
  <c r="AU7"/>
  <c r="AR7"/>
  <c r="K7" s="1"/>
  <c r="AP7"/>
  <c r="AQ7" s="1"/>
  <c r="AM7"/>
  <c r="AI7"/>
  <c r="AE7"/>
  <c r="AA7"/>
  <c r="W7"/>
  <c r="S7"/>
  <c r="O7"/>
  <c r="G7"/>
  <c r="C7"/>
  <c r="AW6"/>
  <c r="AU6"/>
  <c r="AR6"/>
  <c r="AP6"/>
  <c r="AQ6" s="1"/>
  <c r="AI6"/>
  <c r="AE6"/>
  <c r="AA6"/>
  <c r="W6"/>
  <c r="S6"/>
  <c r="O6"/>
  <c r="K6"/>
  <c r="G6"/>
  <c r="C6"/>
  <c r="AW5"/>
  <c r="AU5"/>
  <c r="AR5"/>
  <c r="AS5" s="1"/>
  <c r="AP5"/>
  <c r="AQ5" s="1"/>
  <c r="AM5"/>
  <c r="AI5"/>
  <c r="AE5"/>
  <c r="AA5"/>
  <c r="W5"/>
  <c r="S5"/>
  <c r="O5"/>
  <c r="K5"/>
  <c r="G5"/>
  <c r="C5"/>
  <c r="AW4"/>
  <c r="AU4"/>
  <c r="AR4"/>
  <c r="AS4" s="1"/>
  <c r="AP4"/>
  <c r="AQ4" s="1"/>
  <c r="AM4"/>
  <c r="AI4"/>
  <c r="AE4"/>
  <c r="AA4"/>
  <c r="W4"/>
  <c r="S4"/>
  <c r="O4"/>
  <c r="K4"/>
  <c r="G4"/>
  <c r="C4"/>
  <c r="AA27" i="1"/>
  <c r="Z27"/>
  <c r="T27"/>
  <c r="R27"/>
  <c r="P27"/>
  <c r="N27"/>
  <c r="L27"/>
  <c r="J27"/>
  <c r="H27"/>
  <c r="F27"/>
  <c r="D27"/>
  <c r="B27"/>
  <c r="V26"/>
  <c r="U26" s="1"/>
  <c r="O26"/>
  <c r="G26"/>
  <c r="Y25"/>
  <c r="V25"/>
  <c r="U25" s="1"/>
  <c r="S25"/>
  <c r="Q25"/>
  <c r="O25"/>
  <c r="M25"/>
  <c r="K25"/>
  <c r="I25"/>
  <c r="G25"/>
  <c r="E25"/>
  <c r="C25"/>
  <c r="Y24"/>
  <c r="V24"/>
  <c r="S24" s="1"/>
  <c r="O24"/>
  <c r="G24"/>
  <c r="Y23"/>
  <c r="V23"/>
  <c r="U23" s="1"/>
  <c r="S23"/>
  <c r="O23"/>
  <c r="K23"/>
  <c r="G23"/>
  <c r="C23"/>
  <c r="Y22"/>
  <c r="V22"/>
  <c r="O22" s="1"/>
  <c r="G22"/>
  <c r="Y21"/>
  <c r="V21"/>
  <c r="U21" s="1"/>
  <c r="S21"/>
  <c r="O21"/>
  <c r="K21"/>
  <c r="G21"/>
  <c r="C21"/>
  <c r="Y20"/>
  <c r="V20"/>
  <c r="S20" s="1"/>
  <c r="O20"/>
  <c r="G20"/>
  <c r="Y19"/>
  <c r="V19"/>
  <c r="U19" s="1"/>
  <c r="S19"/>
  <c r="O19"/>
  <c r="K19"/>
  <c r="G19"/>
  <c r="C19"/>
  <c r="Y18"/>
  <c r="V18"/>
  <c r="O18" s="1"/>
  <c r="G18"/>
  <c r="Y17"/>
  <c r="V17"/>
  <c r="U17" s="1"/>
  <c r="S17"/>
  <c r="O17"/>
  <c r="K17"/>
  <c r="G17"/>
  <c r="C17"/>
  <c r="Y16"/>
  <c r="V16"/>
  <c r="S16" s="1"/>
  <c r="O16"/>
  <c r="G16"/>
  <c r="Y15"/>
  <c r="V15"/>
  <c r="U15" s="1"/>
  <c r="S15"/>
  <c r="O15"/>
  <c r="K15"/>
  <c r="G15"/>
  <c r="C15"/>
  <c r="Y14"/>
  <c r="V14"/>
  <c r="Y13"/>
  <c r="V13"/>
  <c r="U13" s="1"/>
  <c r="S13"/>
  <c r="O13"/>
  <c r="K13"/>
  <c r="G13"/>
  <c r="C13"/>
  <c r="Y12"/>
  <c r="V12"/>
  <c r="S12" s="1"/>
  <c r="K12"/>
  <c r="C12"/>
  <c r="Y11"/>
  <c r="V11"/>
  <c r="U11" s="1"/>
  <c r="S11"/>
  <c r="O11"/>
  <c r="K11"/>
  <c r="G11"/>
  <c r="C11"/>
  <c r="Y10"/>
  <c r="V10"/>
  <c r="S10" s="1"/>
  <c r="K10"/>
  <c r="C10"/>
  <c r="Y9"/>
  <c r="V9"/>
  <c r="U9" s="1"/>
  <c r="S9"/>
  <c r="O9"/>
  <c r="K9"/>
  <c r="G9"/>
  <c r="C9"/>
  <c r="Y8"/>
  <c r="V8"/>
  <c r="C8" s="1"/>
  <c r="Y7"/>
  <c r="V7"/>
  <c r="U7" s="1"/>
  <c r="S7"/>
  <c r="O7"/>
  <c r="K7"/>
  <c r="G7"/>
  <c r="C7"/>
  <c r="Y6"/>
  <c r="V6"/>
  <c r="Y5"/>
  <c r="V5"/>
  <c r="U5" s="1"/>
  <c r="S5"/>
  <c r="O5"/>
  <c r="K5"/>
  <c r="G5"/>
  <c r="C5"/>
  <c r="Y4"/>
  <c r="V4"/>
  <c r="C4" s="1"/>
  <c r="AS4" i="8" l="1"/>
  <c r="AS6"/>
  <c r="AS8"/>
  <c r="AS10"/>
  <c r="AS12"/>
  <c r="AS14"/>
  <c r="AS16"/>
  <c r="AS18"/>
  <c r="AS20"/>
  <c r="AS22"/>
  <c r="AS24"/>
  <c r="AS5"/>
  <c r="AS7"/>
  <c r="AS9"/>
  <c r="AS11"/>
  <c r="AS13"/>
  <c r="AS15"/>
  <c r="AS17"/>
  <c r="AS19"/>
  <c r="AS21"/>
  <c r="AS23"/>
  <c r="AS2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AS26"/>
  <c r="AS27"/>
  <c r="AS28"/>
  <c r="AS29"/>
  <c r="AS30"/>
  <c r="AS31"/>
  <c r="AS32"/>
  <c r="AS33"/>
  <c r="C6" i="4"/>
  <c r="K6"/>
  <c r="S6"/>
  <c r="C8"/>
  <c r="K8"/>
  <c r="S8"/>
  <c r="O9"/>
  <c r="G11"/>
  <c r="C14"/>
  <c r="K14"/>
  <c r="S14"/>
  <c r="C16"/>
  <c r="K16"/>
  <c r="S16"/>
  <c r="O17"/>
  <c r="G19"/>
  <c r="C22"/>
  <c r="K22"/>
  <c r="S22"/>
  <c r="C24"/>
  <c r="K24"/>
  <c r="S24"/>
  <c r="O25"/>
  <c r="G27"/>
  <c r="C32"/>
  <c r="O32"/>
  <c r="C37"/>
  <c r="K37"/>
  <c r="E38"/>
  <c r="I38"/>
  <c r="M38"/>
  <c r="Q38"/>
  <c r="O39"/>
  <c r="O40"/>
  <c r="G41"/>
  <c r="O41"/>
  <c r="E42"/>
  <c r="I42"/>
  <c r="M42"/>
  <c r="Q42"/>
  <c r="O43"/>
  <c r="O44"/>
  <c r="C49"/>
  <c r="K49"/>
  <c r="E50"/>
  <c r="I50"/>
  <c r="M50"/>
  <c r="Q50"/>
  <c r="O51"/>
  <c r="O52"/>
  <c r="C5"/>
  <c r="K5"/>
  <c r="E6"/>
  <c r="I6"/>
  <c r="M6"/>
  <c r="Q6"/>
  <c r="O7"/>
  <c r="C9"/>
  <c r="K9"/>
  <c r="E10"/>
  <c r="I10"/>
  <c r="M10"/>
  <c r="Q10"/>
  <c r="O11"/>
  <c r="C13"/>
  <c r="K13"/>
  <c r="E14"/>
  <c r="I14"/>
  <c r="M14"/>
  <c r="Q14"/>
  <c r="O15"/>
  <c r="C17"/>
  <c r="K17"/>
  <c r="E18"/>
  <c r="I18"/>
  <c r="M18"/>
  <c r="Q18"/>
  <c r="O19"/>
  <c r="C21"/>
  <c r="K21"/>
  <c r="E22"/>
  <c r="I22"/>
  <c r="M22"/>
  <c r="Q22"/>
  <c r="O23"/>
  <c r="C25"/>
  <c r="K25"/>
  <c r="E26"/>
  <c r="I26"/>
  <c r="M26"/>
  <c r="Q26"/>
  <c r="O27"/>
  <c r="C29"/>
  <c r="K29"/>
  <c r="I30"/>
  <c r="M30"/>
  <c r="Q30"/>
  <c r="K32"/>
  <c r="S32"/>
  <c r="C36"/>
  <c r="K36"/>
  <c r="S36"/>
  <c r="C40"/>
  <c r="K40"/>
  <c r="S40"/>
  <c r="C44"/>
  <c r="K44"/>
  <c r="S44"/>
  <c r="C48"/>
  <c r="K48"/>
  <c r="S48"/>
  <c r="C52"/>
  <c r="K52"/>
  <c r="S52"/>
  <c r="E4"/>
  <c r="I4"/>
  <c r="M4"/>
  <c r="Q4"/>
  <c r="C7"/>
  <c r="K7"/>
  <c r="E8"/>
  <c r="I8"/>
  <c r="M8"/>
  <c r="Q8"/>
  <c r="C11"/>
  <c r="K11"/>
  <c r="E12"/>
  <c r="I12"/>
  <c r="M12"/>
  <c r="Q12"/>
  <c r="C15"/>
  <c r="K15"/>
  <c r="E16"/>
  <c r="I16"/>
  <c r="M16"/>
  <c r="Q16"/>
  <c r="C19"/>
  <c r="K19"/>
  <c r="E20"/>
  <c r="I20"/>
  <c r="M20"/>
  <c r="Q20"/>
  <c r="C23"/>
  <c r="K23"/>
  <c r="E24"/>
  <c r="I24"/>
  <c r="M24"/>
  <c r="Q24"/>
  <c r="C27"/>
  <c r="K27"/>
  <c r="E28"/>
  <c r="I28"/>
  <c r="M28"/>
  <c r="Q28"/>
  <c r="C31"/>
  <c r="K31"/>
  <c r="E32"/>
  <c r="I32"/>
  <c r="M32"/>
  <c r="Q32"/>
  <c r="C35"/>
  <c r="K35"/>
  <c r="E36"/>
  <c r="I36"/>
  <c r="M36"/>
  <c r="Q36"/>
  <c r="C39"/>
  <c r="K39"/>
  <c r="E40"/>
  <c r="I40"/>
  <c r="M40"/>
  <c r="Q40"/>
  <c r="C43"/>
  <c r="K43"/>
  <c r="E44"/>
  <c r="I44"/>
  <c r="M44"/>
  <c r="Q44"/>
  <c r="C47"/>
  <c r="K47"/>
  <c r="E48"/>
  <c r="I48"/>
  <c r="M48"/>
  <c r="Q48"/>
  <c r="C51"/>
  <c r="K51"/>
  <c r="E52"/>
  <c r="I52"/>
  <c r="M52"/>
  <c r="Q52"/>
  <c r="C55"/>
  <c r="K55"/>
  <c r="F27" i="6"/>
  <c r="F31"/>
  <c r="F35"/>
  <c r="F39"/>
  <c r="F43"/>
  <c r="F47"/>
  <c r="F51"/>
  <c r="F55"/>
  <c r="F26"/>
  <c r="F28"/>
  <c r="F30"/>
  <c r="F32"/>
  <c r="F34"/>
  <c r="F36"/>
  <c r="F38"/>
  <c r="F40"/>
  <c r="F42"/>
  <c r="F44"/>
  <c r="F46"/>
  <c r="F48"/>
  <c r="F50"/>
  <c r="F52"/>
  <c r="F54"/>
  <c r="F56"/>
  <c r="F25"/>
  <c r="J25"/>
  <c r="N25"/>
  <c r="R25"/>
  <c r="V25"/>
  <c r="Z25"/>
  <c r="C26" i="1"/>
  <c r="K26"/>
  <c r="S26"/>
  <c r="H4" i="5"/>
  <c r="P4"/>
  <c r="L5"/>
  <c r="P5"/>
  <c r="T5"/>
  <c r="T9"/>
  <c r="H8"/>
  <c r="P8"/>
  <c r="D4"/>
  <c r="L4"/>
  <c r="F5"/>
  <c r="J5"/>
  <c r="N5"/>
  <c r="R5"/>
  <c r="D8"/>
  <c r="L8"/>
  <c r="F9"/>
  <c r="J9"/>
  <c r="N9"/>
  <c r="R9"/>
  <c r="D12"/>
  <c r="L12"/>
  <c r="F13"/>
  <c r="J13"/>
  <c r="N13"/>
  <c r="R13"/>
  <c r="D16"/>
  <c r="L16"/>
  <c r="F17"/>
  <c r="J17"/>
  <c r="N17"/>
  <c r="R17"/>
  <c r="D20"/>
  <c r="L20"/>
  <c r="F21"/>
  <c r="J21"/>
  <c r="N21"/>
  <c r="R21"/>
  <c r="D24"/>
  <c r="L24"/>
  <c r="F25"/>
  <c r="J25"/>
  <c r="N25"/>
  <c r="R25"/>
  <c r="D28"/>
  <c r="L28"/>
  <c r="F29"/>
  <c r="J29"/>
  <c r="N29"/>
  <c r="R29"/>
  <c r="D32"/>
  <c r="L32"/>
  <c r="F33"/>
  <c r="J33"/>
  <c r="N33"/>
  <c r="R33"/>
  <c r="D36"/>
  <c r="L36"/>
  <c r="F37"/>
  <c r="J37"/>
  <c r="N37"/>
  <c r="R37"/>
  <c r="D40"/>
  <c r="L40"/>
  <c r="F41"/>
  <c r="J41"/>
  <c r="N41"/>
  <c r="R41"/>
  <c r="D44"/>
  <c r="P44"/>
  <c r="F45"/>
  <c r="J45"/>
  <c r="N45"/>
  <c r="R45"/>
  <c r="D48"/>
  <c r="L48"/>
  <c r="F49"/>
  <c r="J49"/>
  <c r="N49"/>
  <c r="R49"/>
  <c r="D52"/>
  <c r="L52"/>
  <c r="F53"/>
  <c r="J53"/>
  <c r="N53"/>
  <c r="R53"/>
  <c r="D56"/>
  <c r="L56"/>
  <c r="F57"/>
  <c r="J57"/>
  <c r="N57"/>
  <c r="R57"/>
  <c r="D60"/>
  <c r="L60"/>
  <c r="F61"/>
  <c r="J61"/>
  <c r="N61"/>
  <c r="R61"/>
  <c r="D64"/>
  <c r="L64"/>
  <c r="F65"/>
  <c r="J65"/>
  <c r="N65"/>
  <c r="R65"/>
  <c r="D68"/>
  <c r="L68"/>
  <c r="F69"/>
  <c r="J69"/>
  <c r="N69"/>
  <c r="R69"/>
  <c r="D72"/>
  <c r="L72"/>
  <c r="F73"/>
  <c r="J73"/>
  <c r="N73"/>
  <c r="R73"/>
  <c r="D76"/>
  <c r="L76"/>
  <c r="F77"/>
  <c r="J77"/>
  <c r="N77"/>
  <c r="R77"/>
  <c r="D80"/>
  <c r="L80"/>
  <c r="F81"/>
  <c r="J81"/>
  <c r="N81"/>
  <c r="R81"/>
  <c r="D84"/>
  <c r="L84"/>
  <c r="F85"/>
  <c r="J85"/>
  <c r="N85"/>
  <c r="R85"/>
  <c r="D88"/>
  <c r="L88"/>
  <c r="F89"/>
  <c r="J89"/>
  <c r="N89"/>
  <c r="R89"/>
  <c r="D92"/>
  <c r="L92"/>
  <c r="F93"/>
  <c r="J93"/>
  <c r="N93"/>
  <c r="R93"/>
  <c r="D96"/>
  <c r="L96"/>
  <c r="F97"/>
  <c r="J97"/>
  <c r="N97"/>
  <c r="R97"/>
  <c r="E5" i="1"/>
  <c r="I5"/>
  <c r="M5"/>
  <c r="Q5"/>
  <c r="E9"/>
  <c r="I9"/>
  <c r="M9"/>
  <c r="Q9"/>
  <c r="G10"/>
  <c r="O10"/>
  <c r="E11"/>
  <c r="I11"/>
  <c r="M11"/>
  <c r="Q11"/>
  <c r="G12"/>
  <c r="O12"/>
  <c r="E13"/>
  <c r="I13"/>
  <c r="M13"/>
  <c r="Q13"/>
  <c r="C16"/>
  <c r="K16"/>
  <c r="E17"/>
  <c r="I17"/>
  <c r="M17"/>
  <c r="Q17"/>
  <c r="C20"/>
  <c r="K20"/>
  <c r="E21"/>
  <c r="I21"/>
  <c r="M21"/>
  <c r="Q21"/>
  <c r="C24"/>
  <c r="K24"/>
  <c r="C6"/>
  <c r="E7"/>
  <c r="I7"/>
  <c r="M7"/>
  <c r="Q7"/>
  <c r="C14"/>
  <c r="E15"/>
  <c r="I15"/>
  <c r="M15"/>
  <c r="Q15"/>
  <c r="C18"/>
  <c r="K18"/>
  <c r="S18"/>
  <c r="E19"/>
  <c r="I19"/>
  <c r="M19"/>
  <c r="Q19"/>
  <c r="C22"/>
  <c r="K22"/>
  <c r="S22"/>
  <c r="E23"/>
  <c r="I23"/>
  <c r="M23"/>
  <c r="Q23"/>
  <c r="V27"/>
  <c r="W14" s="1"/>
  <c r="AS34" i="8"/>
  <c r="AO34"/>
  <c r="AS35"/>
  <c r="AO35"/>
  <c r="AK35"/>
  <c r="AG35"/>
  <c r="AC35"/>
  <c r="Y35"/>
  <c r="U35"/>
  <c r="Q35"/>
  <c r="M35"/>
  <c r="I35"/>
  <c r="E35"/>
  <c r="AS36"/>
  <c r="AO36"/>
  <c r="AK36"/>
  <c r="AG36"/>
  <c r="AC36"/>
  <c r="Y36"/>
  <c r="U36"/>
  <c r="Q36"/>
  <c r="M36"/>
  <c r="I36"/>
  <c r="E36"/>
  <c r="AS37"/>
  <c r="AO37"/>
  <c r="AK37"/>
  <c r="AG37"/>
  <c r="AC37"/>
  <c r="Y37"/>
  <c r="U37"/>
  <c r="Q37"/>
  <c r="M37"/>
  <c r="I37"/>
  <c r="E37"/>
  <c r="AS38"/>
  <c r="AO38"/>
  <c r="AK38"/>
  <c r="AG38"/>
  <c r="AC38"/>
  <c r="Y38"/>
  <c r="U38"/>
  <c r="Q38"/>
  <c r="M38"/>
  <c r="I38"/>
  <c r="E38"/>
  <c r="AS39"/>
  <c r="AO39"/>
  <c r="AK39"/>
  <c r="AG39"/>
  <c r="AC39"/>
  <c r="Y39"/>
  <c r="U39"/>
  <c r="Q39"/>
  <c r="M39"/>
  <c r="I39"/>
  <c r="E39"/>
  <c r="AS40"/>
  <c r="AO40"/>
  <c r="AK40"/>
  <c r="AG40"/>
  <c r="AC40"/>
  <c r="Y40"/>
  <c r="U40"/>
  <c r="Q40"/>
  <c r="M40"/>
  <c r="I40"/>
  <c r="E40"/>
  <c r="AS41"/>
  <c r="AO41"/>
  <c r="AK41"/>
  <c r="AG41"/>
  <c r="AC41"/>
  <c r="Y41"/>
  <c r="U41"/>
  <c r="Q41"/>
  <c r="M41"/>
  <c r="I41"/>
  <c r="E41"/>
  <c r="AS42"/>
  <c r="AO42"/>
  <c r="AK42"/>
  <c r="AG42"/>
  <c r="AC42"/>
  <c r="Y42"/>
  <c r="U42"/>
  <c r="Q42"/>
  <c r="M42"/>
  <c r="I42"/>
  <c r="E42"/>
  <c r="AS43"/>
  <c r="AO43"/>
  <c r="AK43"/>
  <c r="AG43"/>
  <c r="AC43"/>
  <c r="Y43"/>
  <c r="U43"/>
  <c r="Q43"/>
  <c r="M43"/>
  <c r="I43"/>
  <c r="E43"/>
  <c r="AS44"/>
  <c r="AO44"/>
  <c r="AK44"/>
  <c r="AG44"/>
  <c r="AC44"/>
  <c r="Y44"/>
  <c r="U44"/>
  <c r="Q44"/>
  <c r="M44"/>
  <c r="I44"/>
  <c r="E44"/>
  <c r="AS45"/>
  <c r="AO45"/>
  <c r="AK45"/>
  <c r="AG45"/>
  <c r="AC45"/>
  <c r="Y45"/>
  <c r="U45"/>
  <c r="Q45"/>
  <c r="M45"/>
  <c r="I45"/>
  <c r="E45"/>
  <c r="AS46"/>
  <c r="AO46"/>
  <c r="AK46"/>
  <c r="AG46"/>
  <c r="AC46"/>
  <c r="Y46"/>
  <c r="U46"/>
  <c r="Q46"/>
  <c r="M46"/>
  <c r="I46"/>
  <c r="E46"/>
  <c r="AS47"/>
  <c r="AO47"/>
  <c r="AK47"/>
  <c r="AG47"/>
  <c r="AC47"/>
  <c r="Y47"/>
  <c r="U47"/>
  <c r="Q47"/>
  <c r="M47"/>
  <c r="I47"/>
  <c r="E47"/>
  <c r="AS48"/>
  <c r="AO48"/>
  <c r="AK48"/>
  <c r="AG48"/>
  <c r="AC48"/>
  <c r="Y48"/>
  <c r="U48"/>
  <c r="Q48"/>
  <c r="M48"/>
  <c r="I48"/>
  <c r="E48"/>
  <c r="AS49"/>
  <c r="AO49"/>
  <c r="AK49"/>
  <c r="AG49"/>
  <c r="AC49"/>
  <c r="Y49"/>
  <c r="U49"/>
  <c r="Q49"/>
  <c r="M49"/>
  <c r="I49"/>
  <c r="E49"/>
  <c r="AS50"/>
  <c r="AO50"/>
  <c r="AK50"/>
  <c r="AG50"/>
  <c r="AC50"/>
  <c r="Y50"/>
  <c r="U50"/>
  <c r="Q50"/>
  <c r="M50"/>
  <c r="I50"/>
  <c r="E50"/>
  <c r="AS51"/>
  <c r="AO51"/>
  <c r="AK51"/>
  <c r="AG51"/>
  <c r="AC51"/>
  <c r="Y51"/>
  <c r="U51"/>
  <c r="Q51"/>
  <c r="M51"/>
  <c r="I51"/>
  <c r="E51"/>
  <c r="AS52"/>
  <c r="AO52"/>
  <c r="AK52"/>
  <c r="AG52"/>
  <c r="AC52"/>
  <c r="Y52"/>
  <c r="U52"/>
  <c r="Q52"/>
  <c r="M52"/>
  <c r="I52"/>
  <c r="E52"/>
  <c r="AS53"/>
  <c r="AO53"/>
  <c r="AK53"/>
  <c r="AG53"/>
  <c r="AC53"/>
  <c r="Y53"/>
  <c r="U53"/>
  <c r="Q53"/>
  <c r="M53"/>
  <c r="I53"/>
  <c r="E53"/>
  <c r="AS54"/>
  <c r="AO54"/>
  <c r="AK54"/>
  <c r="AG54"/>
  <c r="AC54"/>
  <c r="Y54"/>
  <c r="U54"/>
  <c r="Q54"/>
  <c r="M54"/>
  <c r="I54"/>
  <c r="E54"/>
  <c r="AS55"/>
  <c r="AO55"/>
  <c r="AK55"/>
  <c r="AG55"/>
  <c r="AC55"/>
  <c r="Y55"/>
  <c r="U55"/>
  <c r="Q55"/>
  <c r="M55"/>
  <c r="I55"/>
  <c r="E55"/>
  <c r="E4"/>
  <c r="I4"/>
  <c r="M4"/>
  <c r="Q4"/>
  <c r="U4"/>
  <c r="Y4"/>
  <c r="AC4"/>
  <c r="AG4"/>
  <c r="AK4"/>
  <c r="AO4"/>
  <c r="E5"/>
  <c r="I5"/>
  <c r="M5"/>
  <c r="Q5"/>
  <c r="U5"/>
  <c r="Y5"/>
  <c r="AC5"/>
  <c r="AG5"/>
  <c r="AK5"/>
  <c r="AO5"/>
  <c r="E6"/>
  <c r="I6"/>
  <c r="M6"/>
  <c r="Q6"/>
  <c r="U6"/>
  <c r="Y6"/>
  <c r="AC6"/>
  <c r="AG6"/>
  <c r="AK6"/>
  <c r="AO6"/>
  <c r="E7"/>
  <c r="I7"/>
  <c r="M7"/>
  <c r="Q7"/>
  <c r="U7"/>
  <c r="Y7"/>
  <c r="AC7"/>
  <c r="AG7"/>
  <c r="AK7"/>
  <c r="AO7"/>
  <c r="E8"/>
  <c r="I8"/>
  <c r="M8"/>
  <c r="Q8"/>
  <c r="U8"/>
  <c r="Y8"/>
  <c r="AC8"/>
  <c r="AG8"/>
  <c r="AK8"/>
  <c r="AO8"/>
  <c r="E9"/>
  <c r="I9"/>
  <c r="M9"/>
  <c r="Q9"/>
  <c r="U9"/>
  <c r="Y9"/>
  <c r="AC9"/>
  <c r="AG9"/>
  <c r="AK9"/>
  <c r="AO9"/>
  <c r="E10"/>
  <c r="I10"/>
  <c r="M10"/>
  <c r="Q10"/>
  <c r="U10"/>
  <c r="Y10"/>
  <c r="AC10"/>
  <c r="AG10"/>
  <c r="AK10"/>
  <c r="AO10"/>
  <c r="E11"/>
  <c r="I11"/>
  <c r="M11"/>
  <c r="Q11"/>
  <c r="U11"/>
  <c r="Y11"/>
  <c r="AC11"/>
  <c r="AG11"/>
  <c r="AK11"/>
  <c r="AO11"/>
  <c r="E12"/>
  <c r="I12"/>
  <c r="M12"/>
  <c r="Q12"/>
  <c r="U12"/>
  <c r="Y12"/>
  <c r="AC12"/>
  <c r="AG12"/>
  <c r="AK12"/>
  <c r="AO12"/>
  <c r="E13"/>
  <c r="I13"/>
  <c r="M13"/>
  <c r="Q13"/>
  <c r="U13"/>
  <c r="Y13"/>
  <c r="AC13"/>
  <c r="AG13"/>
  <c r="AK13"/>
  <c r="AO13"/>
  <c r="E14"/>
  <c r="I14"/>
  <c r="M14"/>
  <c r="Q14"/>
  <c r="U14"/>
  <c r="Y14"/>
  <c r="AC14"/>
  <c r="AG14"/>
  <c r="AK14"/>
  <c r="AO14"/>
  <c r="E15"/>
  <c r="I15"/>
  <c r="M15"/>
  <c r="Q15"/>
  <c r="U15"/>
  <c r="Y15"/>
  <c r="AC15"/>
  <c r="AG15"/>
  <c r="AK15"/>
  <c r="AO15"/>
  <c r="E16"/>
  <c r="I16"/>
  <c r="M16"/>
  <c r="Q16"/>
  <c r="U16"/>
  <c r="Y16"/>
  <c r="AC16"/>
  <c r="AG16"/>
  <c r="AK16"/>
  <c r="AO16"/>
  <c r="E17"/>
  <c r="I17"/>
  <c r="M17"/>
  <c r="Q17"/>
  <c r="U17"/>
  <c r="Y17"/>
  <c r="AC17"/>
  <c r="AG17"/>
  <c r="AK17"/>
  <c r="AO17"/>
  <c r="E18"/>
  <c r="I18"/>
  <c r="M18"/>
  <c r="Q18"/>
  <c r="U18"/>
  <c r="Y18"/>
  <c r="AC18"/>
  <c r="AG18"/>
  <c r="AK18"/>
  <c r="AO18"/>
  <c r="E19"/>
  <c r="I19"/>
  <c r="M19"/>
  <c r="Q19"/>
  <c r="U19"/>
  <c r="Y19"/>
  <c r="AC19"/>
  <c r="AG19"/>
  <c r="AK19"/>
  <c r="AO19"/>
  <c r="E20"/>
  <c r="I20"/>
  <c r="M20"/>
  <c r="Q20"/>
  <c r="U20"/>
  <c r="Y20"/>
  <c r="AC20"/>
  <c r="AG20"/>
  <c r="AK20"/>
  <c r="AO20"/>
  <c r="E21"/>
  <c r="I21"/>
  <c r="M21"/>
  <c r="Q21"/>
  <c r="U21"/>
  <c r="Y21"/>
  <c r="AC21"/>
  <c r="AG21"/>
  <c r="AK21"/>
  <c r="AO21"/>
  <c r="E22"/>
  <c r="I22"/>
  <c r="M22"/>
  <c r="Q22"/>
  <c r="U22"/>
  <c r="Y22"/>
  <c r="AC22"/>
  <c r="AG22"/>
  <c r="AK22"/>
  <c r="AO22"/>
  <c r="E23"/>
  <c r="I23"/>
  <c r="M23"/>
  <c r="Q23"/>
  <c r="U23"/>
  <c r="Y23"/>
  <c r="AC23"/>
  <c r="AG23"/>
  <c r="AK23"/>
  <c r="AO23"/>
  <c r="E24"/>
  <c r="I24"/>
  <c r="M24"/>
  <c r="Q24"/>
  <c r="U24"/>
  <c r="Y24"/>
  <c r="AC24"/>
  <c r="AG24"/>
  <c r="AK24"/>
  <c r="AO24"/>
  <c r="E25"/>
  <c r="I25"/>
  <c r="M25"/>
  <c r="Q25"/>
  <c r="U25"/>
  <c r="Y25"/>
  <c r="AC25"/>
  <c r="AG25"/>
  <c r="AK25"/>
  <c r="AO25"/>
  <c r="E26"/>
  <c r="I26"/>
  <c r="M26"/>
  <c r="Q26"/>
  <c r="Y26"/>
  <c r="AG26"/>
  <c r="AO26"/>
  <c r="E27"/>
  <c r="I27"/>
  <c r="M27"/>
  <c r="Q27"/>
  <c r="U27"/>
  <c r="Y27"/>
  <c r="AC27"/>
  <c r="AG27"/>
  <c r="AK27"/>
  <c r="AO27"/>
  <c r="E28"/>
  <c r="I28"/>
  <c r="M28"/>
  <c r="Q28"/>
  <c r="U28"/>
  <c r="Y28"/>
  <c r="AC28"/>
  <c r="AG28"/>
  <c r="AK28"/>
  <c r="AO28"/>
  <c r="E29"/>
  <c r="I29"/>
  <c r="M29"/>
  <c r="Q29"/>
  <c r="U29"/>
  <c r="Y29"/>
  <c r="AC29"/>
  <c r="AG29"/>
  <c r="AK29"/>
  <c r="AO29"/>
  <c r="E30"/>
  <c r="I30"/>
  <c r="M30"/>
  <c r="Q30"/>
  <c r="U30"/>
  <c r="Y30"/>
  <c r="AC30"/>
  <c r="AG30"/>
  <c r="AK30"/>
  <c r="AO30"/>
  <c r="O31"/>
  <c r="W31"/>
  <c r="AE31"/>
  <c r="AM31"/>
  <c r="E32"/>
  <c r="I32"/>
  <c r="M32"/>
  <c r="Q32"/>
  <c r="U32"/>
  <c r="Y32"/>
  <c r="AC32"/>
  <c r="AG32"/>
  <c r="AK32"/>
  <c r="AO32"/>
  <c r="E33"/>
  <c r="I33"/>
  <c r="M33"/>
  <c r="Q33"/>
  <c r="U33"/>
  <c r="Y33"/>
  <c r="AC33"/>
  <c r="AG33"/>
  <c r="AK33"/>
  <c r="AO33"/>
  <c r="E34"/>
  <c r="I34"/>
  <c r="M34"/>
  <c r="Q34"/>
  <c r="U34"/>
  <c r="Y34"/>
  <c r="AC34"/>
  <c r="AG34"/>
  <c r="AK34"/>
  <c r="AQ34"/>
  <c r="K35"/>
  <c r="AQ35"/>
  <c r="K36"/>
  <c r="AQ36"/>
  <c r="K37"/>
  <c r="AQ37"/>
  <c r="K38"/>
  <c r="AQ38"/>
  <c r="K39"/>
  <c r="AQ39"/>
  <c r="K40"/>
  <c r="AQ40"/>
  <c r="K41"/>
  <c r="AQ41"/>
  <c r="K42"/>
  <c r="AQ42"/>
  <c r="K43"/>
  <c r="AQ43"/>
  <c r="K44"/>
  <c r="AQ44"/>
  <c r="K45"/>
  <c r="AQ45"/>
  <c r="K46"/>
  <c r="AQ46"/>
  <c r="K47"/>
  <c r="AQ47"/>
  <c r="K48"/>
  <c r="AQ48"/>
  <c r="K49"/>
  <c r="AQ49"/>
  <c r="K50"/>
  <c r="AQ50"/>
  <c r="K51"/>
  <c r="AQ51"/>
  <c r="K52"/>
  <c r="AQ52"/>
  <c r="K53"/>
  <c r="AQ53"/>
  <c r="K54"/>
  <c r="AQ54"/>
  <c r="K55"/>
  <c r="AQ55"/>
  <c r="C56"/>
  <c r="E56"/>
  <c r="G56"/>
  <c r="I56"/>
  <c r="K56"/>
  <c r="M56"/>
  <c r="O56"/>
  <c r="Q56"/>
  <c r="S56"/>
  <c r="U56"/>
  <c r="W56"/>
  <c r="Y56"/>
  <c r="AA56"/>
  <c r="AC56"/>
  <c r="AE56"/>
  <c r="AG56"/>
  <c r="AI56"/>
  <c r="AK56"/>
  <c r="V56" i="4"/>
  <c r="E5"/>
  <c r="I5"/>
  <c r="M5"/>
  <c r="Q5"/>
  <c r="U5"/>
  <c r="E7"/>
  <c r="I7"/>
  <c r="M7"/>
  <c r="Q7"/>
  <c r="U7"/>
  <c r="E9"/>
  <c r="I9"/>
  <c r="M9"/>
  <c r="Q9"/>
  <c r="U9"/>
  <c r="E11"/>
  <c r="I11"/>
  <c r="M11"/>
  <c r="Q11"/>
  <c r="U11"/>
  <c r="E13"/>
  <c r="I13"/>
  <c r="M13"/>
  <c r="Q13"/>
  <c r="U13"/>
  <c r="E15"/>
  <c r="I15"/>
  <c r="M15"/>
  <c r="Q15"/>
  <c r="U15"/>
  <c r="E17"/>
  <c r="I17"/>
  <c r="M17"/>
  <c r="Q17"/>
  <c r="U17"/>
  <c r="E19"/>
  <c r="I19"/>
  <c r="M19"/>
  <c r="Q19"/>
  <c r="U19"/>
  <c r="E21"/>
  <c r="I21"/>
  <c r="M21"/>
  <c r="Q21"/>
  <c r="U21"/>
  <c r="E23"/>
  <c r="I23"/>
  <c r="M23"/>
  <c r="Q23"/>
  <c r="U23"/>
  <c r="E25"/>
  <c r="I25"/>
  <c r="M25"/>
  <c r="Q25"/>
  <c r="U25"/>
  <c r="E27"/>
  <c r="I27"/>
  <c r="M27"/>
  <c r="Q27"/>
  <c r="U27"/>
  <c r="E29"/>
  <c r="I29"/>
  <c r="M29"/>
  <c r="Q29"/>
  <c r="U29"/>
  <c r="E31"/>
  <c r="I31"/>
  <c r="M31"/>
  <c r="Q31"/>
  <c r="U31"/>
  <c r="E33"/>
  <c r="I33"/>
  <c r="M33"/>
  <c r="Q33"/>
  <c r="U33"/>
  <c r="E35"/>
  <c r="I35"/>
  <c r="M35"/>
  <c r="Q35"/>
  <c r="U35"/>
  <c r="E37"/>
  <c r="I37"/>
  <c r="M37"/>
  <c r="Q37"/>
  <c r="U37"/>
  <c r="E39"/>
  <c r="I39"/>
  <c r="M39"/>
  <c r="Q39"/>
  <c r="U39"/>
  <c r="E41"/>
  <c r="I41"/>
  <c r="M41"/>
  <c r="Q41"/>
  <c r="U41"/>
  <c r="E43"/>
  <c r="I43"/>
  <c r="M43"/>
  <c r="Q43"/>
  <c r="U43"/>
  <c r="E45"/>
  <c r="I45"/>
  <c r="M45"/>
  <c r="Q45"/>
  <c r="U45"/>
  <c r="E47"/>
  <c r="I47"/>
  <c r="M47"/>
  <c r="Q47"/>
  <c r="U47"/>
  <c r="E49"/>
  <c r="I49"/>
  <c r="M49"/>
  <c r="Q49"/>
  <c r="U49"/>
  <c r="E51"/>
  <c r="I51"/>
  <c r="M51"/>
  <c r="Q51"/>
  <c r="U51"/>
  <c r="E53"/>
  <c r="I53"/>
  <c r="M53"/>
  <c r="Q53"/>
  <c r="U53"/>
  <c r="E55"/>
  <c r="I55"/>
  <c r="M55"/>
  <c r="Q55"/>
  <c r="U55"/>
  <c r="AT16" i="6"/>
  <c r="AP16"/>
  <c r="AL16"/>
  <c r="AH16"/>
  <c r="AD16"/>
  <c r="AT17"/>
  <c r="AP17"/>
  <c r="AL17"/>
  <c r="AH17"/>
  <c r="AD17"/>
  <c r="Z17"/>
  <c r="V17"/>
  <c r="R17"/>
  <c r="N17"/>
  <c r="J17"/>
  <c r="F17"/>
  <c r="AT18"/>
  <c r="AP18"/>
  <c r="AL18"/>
  <c r="AH18"/>
  <c r="AD18"/>
  <c r="Z18"/>
  <c r="V18"/>
  <c r="R18"/>
  <c r="N18"/>
  <c r="J18"/>
  <c r="F18"/>
  <c r="AT19"/>
  <c r="AP19"/>
  <c r="AL19"/>
  <c r="AH19"/>
  <c r="AD19"/>
  <c r="Z19"/>
  <c r="V19"/>
  <c r="R19"/>
  <c r="N19"/>
  <c r="J19"/>
  <c r="F19"/>
  <c r="AT20"/>
  <c r="AP20"/>
  <c r="AL20"/>
  <c r="AH20"/>
  <c r="AD20"/>
  <c r="Z20"/>
  <c r="V20"/>
  <c r="R20"/>
  <c r="N20"/>
  <c r="J20"/>
  <c r="F20"/>
  <c r="AT99"/>
  <c r="AT98"/>
  <c r="AT97"/>
  <c r="AT96"/>
  <c r="AT95"/>
  <c r="AT94"/>
  <c r="AT93"/>
  <c r="AT92"/>
  <c r="AT91"/>
  <c r="AT90"/>
  <c r="AT89"/>
  <c r="AT88"/>
  <c r="AT87"/>
  <c r="AT86"/>
  <c r="AT85"/>
  <c r="AT84"/>
  <c r="AT83"/>
  <c r="AT82"/>
  <c r="AT81"/>
  <c r="AT80"/>
  <c r="AT79"/>
  <c r="AT78"/>
  <c r="AT77"/>
  <c r="AT76"/>
  <c r="AT75"/>
  <c r="AT74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7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D100"/>
  <c r="J100"/>
  <c r="N100"/>
  <c r="R100"/>
  <c r="V100"/>
  <c r="Z100"/>
  <c r="AD100"/>
  <c r="AH100"/>
  <c r="AL100"/>
  <c r="AP100"/>
  <c r="H16"/>
  <c r="AT25"/>
  <c r="H100"/>
  <c r="AJ100"/>
  <c r="AN100"/>
  <c r="F100"/>
  <c r="AF100"/>
  <c r="F21"/>
  <c r="J21"/>
  <c r="N21"/>
  <c r="R21"/>
  <c r="V21"/>
  <c r="Z21"/>
  <c r="AD21"/>
  <c r="AH21"/>
  <c r="AL21"/>
  <c r="AP21"/>
  <c r="F22"/>
  <c r="J22"/>
  <c r="N22"/>
  <c r="R22"/>
  <c r="V22"/>
  <c r="Z22"/>
  <c r="AD22"/>
  <c r="AH22"/>
  <c r="AL22"/>
  <c r="AP22"/>
  <c r="F23"/>
  <c r="J23"/>
  <c r="N23"/>
  <c r="R23"/>
  <c r="V23"/>
  <c r="Z23"/>
  <c r="AD23"/>
  <c r="AH23"/>
  <c r="AL23"/>
  <c r="AP23"/>
  <c r="F24"/>
  <c r="J24"/>
  <c r="N24"/>
  <c r="R24"/>
  <c r="V24"/>
  <c r="Z24"/>
  <c r="AD24"/>
  <c r="AH24"/>
  <c r="AL24"/>
  <c r="AP24"/>
  <c r="AH25"/>
  <c r="AL25"/>
  <c r="AP25"/>
  <c r="L44" i="5"/>
  <c r="V18"/>
  <c r="R18"/>
  <c r="N18"/>
  <c r="J18"/>
  <c r="F18"/>
  <c r="V20"/>
  <c r="R20"/>
  <c r="N20"/>
  <c r="J20"/>
  <c r="F20"/>
  <c r="V22"/>
  <c r="R22"/>
  <c r="N22"/>
  <c r="J22"/>
  <c r="F22"/>
  <c r="V24"/>
  <c r="R24"/>
  <c r="N24"/>
  <c r="J24"/>
  <c r="F24"/>
  <c r="V26"/>
  <c r="R26"/>
  <c r="N26"/>
  <c r="J26"/>
  <c r="F26"/>
  <c r="V28"/>
  <c r="R28"/>
  <c r="N28"/>
  <c r="J28"/>
  <c r="F28"/>
  <c r="V30"/>
  <c r="R30"/>
  <c r="N30"/>
  <c r="J30"/>
  <c r="F30"/>
  <c r="V32"/>
  <c r="R32"/>
  <c r="N32"/>
  <c r="J32"/>
  <c r="F32"/>
  <c r="V34"/>
  <c r="R34"/>
  <c r="N34"/>
  <c r="J34"/>
  <c r="F34"/>
  <c r="V36"/>
  <c r="R36"/>
  <c r="N36"/>
  <c r="J36"/>
  <c r="F36"/>
  <c r="V38"/>
  <c r="R38"/>
  <c r="N38"/>
  <c r="J38"/>
  <c r="F38"/>
  <c r="V40"/>
  <c r="R40"/>
  <c r="N40"/>
  <c r="J40"/>
  <c r="F40"/>
  <c r="V42"/>
  <c r="R42"/>
  <c r="N42"/>
  <c r="J42"/>
  <c r="F42"/>
  <c r="V44"/>
  <c r="R44"/>
  <c r="N44"/>
  <c r="J44"/>
  <c r="F44"/>
  <c r="F4"/>
  <c r="J4"/>
  <c r="N4"/>
  <c r="R4"/>
  <c r="V4"/>
  <c r="F6"/>
  <c r="J6"/>
  <c r="N6"/>
  <c r="R6"/>
  <c r="V6"/>
  <c r="F8"/>
  <c r="J8"/>
  <c r="N8"/>
  <c r="R8"/>
  <c r="V8"/>
  <c r="F10"/>
  <c r="J10"/>
  <c r="N10"/>
  <c r="R10"/>
  <c r="V10"/>
  <c r="F12"/>
  <c r="J12"/>
  <c r="N12"/>
  <c r="R12"/>
  <c r="V12"/>
  <c r="F14"/>
  <c r="J14"/>
  <c r="N14"/>
  <c r="R14"/>
  <c r="V14"/>
  <c r="F16"/>
  <c r="J16"/>
  <c r="N16"/>
  <c r="R16"/>
  <c r="V16"/>
  <c r="W100"/>
  <c r="F46"/>
  <c r="J46"/>
  <c r="N46"/>
  <c r="R46"/>
  <c r="V46"/>
  <c r="F48"/>
  <c r="J48"/>
  <c r="N48"/>
  <c r="R48"/>
  <c r="V48"/>
  <c r="F50"/>
  <c r="J50"/>
  <c r="N50"/>
  <c r="R50"/>
  <c r="V50"/>
  <c r="F52"/>
  <c r="J52"/>
  <c r="N52"/>
  <c r="R52"/>
  <c r="V52"/>
  <c r="F54"/>
  <c r="J54"/>
  <c r="N54"/>
  <c r="R54"/>
  <c r="V54"/>
  <c r="F56"/>
  <c r="J56"/>
  <c r="N56"/>
  <c r="R56"/>
  <c r="V56"/>
  <c r="F58"/>
  <c r="J58"/>
  <c r="N58"/>
  <c r="R58"/>
  <c r="V58"/>
  <c r="F60"/>
  <c r="J60"/>
  <c r="N60"/>
  <c r="R60"/>
  <c r="V60"/>
  <c r="F62"/>
  <c r="J62"/>
  <c r="N62"/>
  <c r="R62"/>
  <c r="V62"/>
  <c r="F64"/>
  <c r="J64"/>
  <c r="N64"/>
  <c r="R64"/>
  <c r="V64"/>
  <c r="F66"/>
  <c r="J66"/>
  <c r="N66"/>
  <c r="R66"/>
  <c r="V66"/>
  <c r="F68"/>
  <c r="J68"/>
  <c r="N68"/>
  <c r="R68"/>
  <c r="V68"/>
  <c r="F70"/>
  <c r="J70"/>
  <c r="N70"/>
  <c r="R70"/>
  <c r="V70"/>
  <c r="F72"/>
  <c r="J72"/>
  <c r="N72"/>
  <c r="R72"/>
  <c r="V72"/>
  <c r="F74"/>
  <c r="J74"/>
  <c r="N74"/>
  <c r="R74"/>
  <c r="V74"/>
  <c r="F76"/>
  <c r="J76"/>
  <c r="N76"/>
  <c r="R76"/>
  <c r="V76"/>
  <c r="F78"/>
  <c r="J78"/>
  <c r="N78"/>
  <c r="R78"/>
  <c r="V78"/>
  <c r="F80"/>
  <c r="J80"/>
  <c r="N80"/>
  <c r="R80"/>
  <c r="V80"/>
  <c r="F82"/>
  <c r="J82"/>
  <c r="N82"/>
  <c r="R82"/>
  <c r="V82"/>
  <c r="F84"/>
  <c r="J84"/>
  <c r="N84"/>
  <c r="R84"/>
  <c r="V84"/>
  <c r="F86"/>
  <c r="J86"/>
  <c r="N86"/>
  <c r="R86"/>
  <c r="V86"/>
  <c r="F88"/>
  <c r="J88"/>
  <c r="N88"/>
  <c r="R88"/>
  <c r="V88"/>
  <c r="F90"/>
  <c r="J90"/>
  <c r="N90"/>
  <c r="R90"/>
  <c r="V90"/>
  <c r="F92"/>
  <c r="J92"/>
  <c r="N92"/>
  <c r="R92"/>
  <c r="V92"/>
  <c r="F94"/>
  <c r="J94"/>
  <c r="N94"/>
  <c r="R94"/>
  <c r="V94"/>
  <c r="F96"/>
  <c r="J96"/>
  <c r="N96"/>
  <c r="R96"/>
  <c r="V96"/>
  <c r="F98"/>
  <c r="J98"/>
  <c r="N98"/>
  <c r="R98"/>
  <c r="V98"/>
  <c r="AS25" i="3"/>
  <c r="AS24"/>
  <c r="AS23"/>
  <c r="AS22"/>
  <c r="AS21"/>
  <c r="AS20"/>
  <c r="AS19"/>
  <c r="AS18"/>
  <c r="AS17"/>
  <c r="AS16"/>
  <c r="AS15"/>
  <c r="AO27"/>
  <c r="AK27"/>
  <c r="AG27"/>
  <c r="AQ25"/>
  <c r="AQ24"/>
  <c r="AQ23"/>
  <c r="AQ22"/>
  <c r="AQ21"/>
  <c r="AQ20"/>
  <c r="AQ19"/>
  <c r="AQ18"/>
  <c r="AQ17"/>
  <c r="AQ16"/>
  <c r="AM27"/>
  <c r="AI27"/>
  <c r="C27"/>
  <c r="I27"/>
  <c r="M27"/>
  <c r="Q27"/>
  <c r="U27"/>
  <c r="Y27"/>
  <c r="AC27"/>
  <c r="AS6"/>
  <c r="AS7"/>
  <c r="AS8"/>
  <c r="AS9"/>
  <c r="AS10"/>
  <c r="AS11"/>
  <c r="AS12"/>
  <c r="AS13"/>
  <c r="AS14"/>
  <c r="K27"/>
  <c r="O27"/>
  <c r="S27"/>
  <c r="W27"/>
  <c r="AA27"/>
  <c r="AE27"/>
  <c r="E27"/>
  <c r="G27"/>
  <c r="AM6"/>
  <c r="E4"/>
  <c r="I4"/>
  <c r="M4"/>
  <c r="Q4"/>
  <c r="U4"/>
  <c r="Y4"/>
  <c r="AC4"/>
  <c r="AG4"/>
  <c r="AK4"/>
  <c r="AO4"/>
  <c r="E5"/>
  <c r="I5"/>
  <c r="M5"/>
  <c r="Q5"/>
  <c r="U5"/>
  <c r="Y5"/>
  <c r="AC5"/>
  <c r="AG5"/>
  <c r="AK5"/>
  <c r="AO5"/>
  <c r="E6"/>
  <c r="I6"/>
  <c r="M6"/>
  <c r="Q6"/>
  <c r="U6"/>
  <c r="Y6"/>
  <c r="AC6"/>
  <c r="AG6"/>
  <c r="AK6"/>
  <c r="AO6"/>
  <c r="E7"/>
  <c r="I7"/>
  <c r="M7"/>
  <c r="Q7"/>
  <c r="U7"/>
  <c r="Y7"/>
  <c r="AC7"/>
  <c r="AG7"/>
  <c r="AK7"/>
  <c r="AO7"/>
  <c r="E8"/>
  <c r="I8"/>
  <c r="M8"/>
  <c r="Q8"/>
  <c r="U8"/>
  <c r="Y8"/>
  <c r="AC8"/>
  <c r="AG8"/>
  <c r="AK8"/>
  <c r="AO8"/>
  <c r="E9"/>
  <c r="I9"/>
  <c r="M9"/>
  <c r="Q9"/>
  <c r="U9"/>
  <c r="Y9"/>
  <c r="AC9"/>
  <c r="AG9"/>
  <c r="AK9"/>
  <c r="AO9"/>
  <c r="E10"/>
  <c r="I10"/>
  <c r="M10"/>
  <c r="Q10"/>
  <c r="U10"/>
  <c r="Y10"/>
  <c r="AC10"/>
  <c r="AG10"/>
  <c r="AK10"/>
  <c r="AO10"/>
  <c r="E11"/>
  <c r="I11"/>
  <c r="M11"/>
  <c r="Q11"/>
  <c r="U11"/>
  <c r="Y11"/>
  <c r="AC11"/>
  <c r="AG11"/>
  <c r="AK11"/>
  <c r="AO11"/>
  <c r="E12"/>
  <c r="I12"/>
  <c r="M12"/>
  <c r="Q12"/>
  <c r="U12"/>
  <c r="Y12"/>
  <c r="AC12"/>
  <c r="AG12"/>
  <c r="AK12"/>
  <c r="AO12"/>
  <c r="E13"/>
  <c r="I13"/>
  <c r="M13"/>
  <c r="Q13"/>
  <c r="U13"/>
  <c r="Y13"/>
  <c r="AC13"/>
  <c r="AG13"/>
  <c r="AK13"/>
  <c r="AO13"/>
  <c r="M14"/>
  <c r="Q14"/>
  <c r="U14"/>
  <c r="Y14"/>
  <c r="AC14"/>
  <c r="AG14"/>
  <c r="AK14"/>
  <c r="AO14"/>
  <c r="U27" i="1"/>
  <c r="S27"/>
  <c r="Q27"/>
  <c r="O27"/>
  <c r="M27"/>
  <c r="K27"/>
  <c r="I27"/>
  <c r="G27"/>
  <c r="E27"/>
  <c r="C27"/>
  <c r="W25"/>
  <c r="W23"/>
  <c r="W21"/>
  <c r="W19"/>
  <c r="W17"/>
  <c r="W7"/>
  <c r="W15"/>
  <c r="W13"/>
  <c r="W11"/>
  <c r="W9"/>
  <c r="W5"/>
  <c r="G4"/>
  <c r="K4"/>
  <c r="O4"/>
  <c r="S4"/>
  <c r="G6"/>
  <c r="K6"/>
  <c r="O6"/>
  <c r="S6"/>
  <c r="G8"/>
  <c r="K8"/>
  <c r="O8"/>
  <c r="S8"/>
  <c r="G14"/>
  <c r="K14"/>
  <c r="O14"/>
  <c r="S14"/>
  <c r="E4"/>
  <c r="I4"/>
  <c r="M4"/>
  <c r="Q4"/>
  <c r="U4"/>
  <c r="E6"/>
  <c r="I6"/>
  <c r="M6"/>
  <c r="Q6"/>
  <c r="U6"/>
  <c r="E8"/>
  <c r="I8"/>
  <c r="M8"/>
  <c r="Q8"/>
  <c r="U8"/>
  <c r="E10"/>
  <c r="I10"/>
  <c r="M10"/>
  <c r="Q10"/>
  <c r="U10"/>
  <c r="W10"/>
  <c r="E12"/>
  <c r="I12"/>
  <c r="M12"/>
  <c r="Q12"/>
  <c r="U12"/>
  <c r="W12"/>
  <c r="E14"/>
  <c r="I14"/>
  <c r="M14"/>
  <c r="Q14"/>
  <c r="U14"/>
  <c r="E16"/>
  <c r="I16"/>
  <c r="M16"/>
  <c r="Q16"/>
  <c r="U16"/>
  <c r="E18"/>
  <c r="I18"/>
  <c r="M18"/>
  <c r="Q18"/>
  <c r="U18"/>
  <c r="E20"/>
  <c r="I20"/>
  <c r="M20"/>
  <c r="Q20"/>
  <c r="U20"/>
  <c r="E22"/>
  <c r="I22"/>
  <c r="M22"/>
  <c r="Q22"/>
  <c r="U22"/>
  <c r="E24"/>
  <c r="I24"/>
  <c r="M24"/>
  <c r="Q24"/>
  <c r="U24"/>
  <c r="E26"/>
  <c r="I26"/>
  <c r="M26"/>
  <c r="Q26"/>
  <c r="W24" l="1"/>
  <c r="W20"/>
  <c r="W16"/>
  <c r="W8"/>
  <c r="W4"/>
  <c r="W18"/>
  <c r="W6"/>
  <c r="W22"/>
  <c r="W56" i="4"/>
  <c r="W54"/>
  <c r="W52"/>
  <c r="W50"/>
  <c r="W48"/>
  <c r="W46"/>
  <c r="W44"/>
  <c r="W42"/>
  <c r="W40"/>
  <c r="W38"/>
  <c r="W36"/>
  <c r="W34"/>
  <c r="W32"/>
  <c r="W30"/>
  <c r="W28"/>
  <c r="W26"/>
  <c r="W24"/>
  <c r="W22"/>
  <c r="W20"/>
  <c r="W18"/>
  <c r="W16"/>
  <c r="W14"/>
  <c r="W12"/>
  <c r="W10"/>
  <c r="W8"/>
  <c r="W6"/>
  <c r="W4"/>
  <c r="Q56"/>
  <c r="I56"/>
  <c r="W53"/>
  <c r="W45"/>
  <c r="W37"/>
  <c r="W29"/>
  <c r="W21"/>
  <c r="W13"/>
  <c r="W5"/>
  <c r="O56"/>
  <c r="G56"/>
  <c r="W55"/>
  <c r="W47"/>
  <c r="W39"/>
  <c r="W31"/>
  <c r="W23"/>
  <c r="W15"/>
  <c r="W7"/>
  <c r="U56"/>
  <c r="M56"/>
  <c r="E56"/>
  <c r="W49"/>
  <c r="W41"/>
  <c r="W33"/>
  <c r="W25"/>
  <c r="W17"/>
  <c r="W9"/>
  <c r="S56"/>
  <c r="K56"/>
  <c r="C56"/>
  <c r="W51"/>
  <c r="W43"/>
  <c r="W35"/>
  <c r="W27"/>
  <c r="W19"/>
  <c r="W11"/>
  <c r="X99" i="5"/>
  <c r="X97"/>
  <c r="X95"/>
  <c r="X93"/>
  <c r="X91"/>
  <c r="X89"/>
  <c r="X87"/>
  <c r="X85"/>
  <c r="X83"/>
  <c r="X81"/>
  <c r="X79"/>
  <c r="X77"/>
  <c r="X75"/>
  <c r="X73"/>
  <c r="X71"/>
  <c r="X69"/>
  <c r="X67"/>
  <c r="X65"/>
  <c r="X63"/>
  <c r="X61"/>
  <c r="X59"/>
  <c r="X57"/>
  <c r="X55"/>
  <c r="X53"/>
  <c r="X51"/>
  <c r="X49"/>
  <c r="X47"/>
  <c r="X45"/>
  <c r="X43"/>
  <c r="X41"/>
  <c r="X39"/>
  <c r="X37"/>
  <c r="X35"/>
  <c r="X33"/>
  <c r="X31"/>
  <c r="X29"/>
  <c r="X27"/>
  <c r="X25"/>
  <c r="X23"/>
  <c r="X21"/>
  <c r="X19"/>
  <c r="X17"/>
  <c r="X15"/>
  <c r="X13"/>
  <c r="X11"/>
  <c r="X9"/>
  <c r="X7"/>
  <c r="X5"/>
  <c r="P100"/>
  <c r="H100"/>
  <c r="X98"/>
  <c r="X90"/>
  <c r="X82"/>
  <c r="X74"/>
  <c r="X66"/>
  <c r="X58"/>
  <c r="X50"/>
  <c r="X44"/>
  <c r="X42"/>
  <c r="X40"/>
  <c r="X38"/>
  <c r="X36"/>
  <c r="X34"/>
  <c r="X32"/>
  <c r="X30"/>
  <c r="X28"/>
  <c r="X26"/>
  <c r="X24"/>
  <c r="X22"/>
  <c r="X20"/>
  <c r="X18"/>
  <c r="R100"/>
  <c r="J100"/>
  <c r="X96"/>
  <c r="X88"/>
  <c r="X80"/>
  <c r="X72"/>
  <c r="X64"/>
  <c r="X56"/>
  <c r="X48"/>
  <c r="X14"/>
  <c r="X6"/>
  <c r="X12"/>
  <c r="X4"/>
  <c r="T100"/>
  <c r="L100"/>
  <c r="D100"/>
  <c r="X94"/>
  <c r="X86"/>
  <c r="X78"/>
  <c r="X70"/>
  <c r="X62"/>
  <c r="X54"/>
  <c r="X46"/>
  <c r="V100"/>
  <c r="N100"/>
  <c r="F100"/>
  <c r="X92"/>
  <c r="X84"/>
  <c r="X76"/>
  <c r="X68"/>
  <c r="X60"/>
  <c r="X52"/>
  <c r="X10"/>
  <c r="X16"/>
  <c r="X8"/>
</calcChain>
</file>

<file path=xl/metadata.xml><?xml version="1.0" encoding="utf-8"?>
<metadata xmlns="http://schemas.openxmlformats.org/spreadsheetml/2006/main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xmlns:xlrd="http://schemas.microsoft.com/office/spreadsheetml/2017/richdata"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<sst xmlns="http://schemas.openxmlformats.org/spreadsheetml/2006/main" count="800" uniqueCount="207">
  <si>
    <t>Régions</t>
  </si>
  <si>
    <t>Argus</t>
  </si>
  <si>
    <t>AutoScout24</t>
  </si>
  <si>
    <t>ParuVendu</t>
  </si>
  <si>
    <t>Annonces</t>
  </si>
  <si>
    <t>Nb</t>
  </si>
  <si>
    <t>%region</t>
  </si>
  <si>
    <t>%panel</t>
  </si>
  <si>
    <t>Alsace</t>
  </si>
  <si>
    <t>Aquitaine</t>
  </si>
  <si>
    <t>Auvergne</t>
  </si>
  <si>
    <t>Bourgogne</t>
  </si>
  <si>
    <t>Bretagne</t>
  </si>
  <si>
    <t>Centre</t>
  </si>
  <si>
    <t>Champagne - Ardenne</t>
  </si>
  <si>
    <t>Corse</t>
  </si>
  <si>
    <t>Haute-Normandie</t>
  </si>
  <si>
    <t>Franche-Comté</t>
  </si>
  <si>
    <t>Ile-de-France</t>
  </si>
  <si>
    <t>Languedoc - Roussillon</t>
  </si>
  <si>
    <t>Limousin</t>
  </si>
  <si>
    <t>Lorraine</t>
  </si>
  <si>
    <t>Midi - Pyrenées</t>
  </si>
  <si>
    <t>Basse-Normandie</t>
  </si>
  <si>
    <t>Nord - Pas-de-Calais</t>
  </si>
  <si>
    <t>Pays de la Loire</t>
  </si>
  <si>
    <t>Picardie</t>
  </si>
  <si>
    <t>Poitou-Charentes</t>
  </si>
  <si>
    <t>Provence - Alpes - Côte-d'Azur</t>
  </si>
  <si>
    <t>Rhône-Alpes</t>
  </si>
  <si>
    <t>TOTAL ANNONCES</t>
  </si>
  <si>
    <t>Source par marque</t>
  </si>
  <si>
    <t>Argusauto</t>
  </si>
  <si>
    <t>Marques</t>
  </si>
  <si>
    <t>Part.</t>
  </si>
  <si>
    <t>Pros</t>
  </si>
  <si>
    <t>%</t>
  </si>
  <si>
    <t>ALFA ROMEO</t>
  </si>
  <si>
    <t>AUDI</t>
  </si>
  <si>
    <t>BMW</t>
  </si>
  <si>
    <t>CHEVROLET - DAEWOO</t>
  </si>
  <si>
    <t>CHRYSLER</t>
  </si>
  <si>
    <t>CITROEN</t>
  </si>
  <si>
    <t>DAIHATSU</t>
  </si>
  <si>
    <t>FERRARI</t>
  </si>
  <si>
    <t>FIAT</t>
  </si>
  <si>
    <t>FORD</t>
  </si>
  <si>
    <t>HONDA</t>
  </si>
  <si>
    <t>HYUNDAI</t>
  </si>
  <si>
    <t>ISUZU</t>
  </si>
  <si>
    <t>IVECO</t>
  </si>
  <si>
    <t>JAGUAR</t>
  </si>
  <si>
    <t>JEEP</t>
  </si>
  <si>
    <t>KIA</t>
  </si>
  <si>
    <t>LADA</t>
  </si>
  <si>
    <t>LANCIA</t>
  </si>
  <si>
    <t>LAND ROVER</t>
  </si>
  <si>
    <t>MAZDA</t>
  </si>
  <si>
    <t>MERCEDES</t>
  </si>
  <si>
    <t>MG</t>
  </si>
  <si>
    <t>MINI</t>
  </si>
  <si>
    <t>MITSUBISHI</t>
  </si>
  <si>
    <t>NISSAN</t>
  </si>
  <si>
    <t>OPEL</t>
  </si>
  <si>
    <t>PEUGEOT</t>
  </si>
  <si>
    <t>PORSCHE</t>
  </si>
  <si>
    <t>RENAULT</t>
  </si>
  <si>
    <t>ROVER</t>
  </si>
  <si>
    <t>SAAB</t>
  </si>
  <si>
    <t>SEAT</t>
  </si>
  <si>
    <t>SKODA</t>
  </si>
  <si>
    <t>SMART</t>
  </si>
  <si>
    <t>SSANGYONG</t>
  </si>
  <si>
    <t>SUBARU</t>
  </si>
  <si>
    <t>SUZUKI</t>
  </si>
  <si>
    <t>TOYOTA</t>
  </si>
  <si>
    <t>VOLKSWAGEN</t>
  </si>
  <si>
    <t>VOLVO</t>
  </si>
  <si>
    <t>Source par région</t>
  </si>
  <si>
    <t>Paruvendu</t>
  </si>
  <si>
    <t>Région (22)</t>
  </si>
  <si>
    <t>OuestFrance</t>
  </si>
  <si>
    <t>Ouestfrance</t>
  </si>
  <si>
    <t>La Centrale-Caradisiac</t>
  </si>
  <si>
    <t>AIXAM</t>
  </si>
  <si>
    <t>CADILLAC</t>
  </si>
  <si>
    <t>HUMMER</t>
  </si>
  <si>
    <t>LEXUS</t>
  </si>
  <si>
    <t>LIGIER</t>
  </si>
  <si>
    <t>MAHINDRA</t>
  </si>
  <si>
    <t>MASERATI</t>
  </si>
  <si>
    <t>ROLLS ROYCE</t>
  </si>
  <si>
    <t>Annonces dédoublonnés</t>
  </si>
  <si>
    <t>Part. dédoublonnés</t>
  </si>
  <si>
    <t>Pros dédoublonnés</t>
  </si>
  <si>
    <t>Départements</t>
  </si>
  <si>
    <t>Ain</t>
  </si>
  <si>
    <t>Aisne</t>
  </si>
  <si>
    <t>Allier</t>
  </si>
  <si>
    <t>Alpes de Haute-provence</t>
  </si>
  <si>
    <t>Hautes-Alpes</t>
  </si>
  <si>
    <t>Alpes 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</si>
  <si>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</si>
  <si>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</si>
  <si>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</si>
  <si>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</si>
  <si>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</si>
  <si>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</si>
  <si>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</si>
  <si>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</si>
  <si>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</si>
  <si>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</si>
  <si>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</si>
  <si>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</si>
  <si>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</si>
  <si>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Côte d'or</t>
  </si>
  <si>
    <t>Côte d'armor</t>
  </si>
  <si>
    <t>Creuse</t>
  </si>
  <si>
    <t>Dordogne</t>
  </si>
  <si>
    <t>Doubs</t>
  </si>
  <si>
    <t>Drôme</t>
  </si>
  <si>
    <t>Eure</t>
  </si>
  <si>
    <t>Eure-et-loire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</si>
  <si>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</si>
  <si>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</si>
  <si>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</si>
  <si>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</si>
  <si>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</si>
  <si>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</si>
  <si>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</si>
  <si>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</si>
  <si>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</si>
  <si>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</si>
  <si>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</si>
  <si>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</si>
  <si>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</si>
  <si>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</si>
  <si>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</si>
  <si>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</si>
  <si>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</si>
  <si>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</si>
  <si>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 et 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</si>
  <si>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</si>
  <si>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</si>
  <si>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</si>
  <si>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</si>
  <si>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</si>
  <si>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</si>
  <si>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</si>
  <si>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</si>
  <si>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</si>
  <si>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</si>
  <si>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</si>
  <si>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</si>
  <si>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</si>
  <si>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</si>
  <si>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</si>
  <si>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</si>
  <si>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 Atlantiques</t>
  </si>
  <si>
    <t>Hautes-Pyrénées</t>
  </si>
  <si>
    <t>Pyrénées 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</si>
  <si>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</si>
  <si>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</si>
  <si>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</si>
  <si>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</si>
  <si>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</si>
  <si>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</si>
  <si>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</si>
  <si>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</si>
  <si>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</si>
  <si>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</si>
  <si>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</si>
  <si>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</si>
  <si>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</si>
  <si>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</si>
  <si>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</si>
  <si>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 et 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</si>
  <si>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</si>
  <si>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</si>
  <si>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</si>
  <si>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</si>
  <si>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</si>
  <si>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</si>
  <si>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</si>
  <si>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Territoire-de-Belfort</t>
  </si>
  <si>
    <t>Essonne</t>
  </si>
  <si>
    <t>Hauts-de-Seine</t>
  </si>
  <si>
    <t>Seine-Saint-Denis</t>
  </si>
  <si>
    <t>Val-de-Marne</t>
  </si>
  <si>
    <t>Val-d'Oise</t>
  </si>
  <si>
    <t>%marché</t>
  </si>
  <si>
    <t>Somme Panel</t>
  </si>
  <si>
    <t>Total Marché</t>
  </si>
  <si>
    <t xml:space="preserve">   Département non-renseigné</t>
  </si>
  <si>
    <t>Département non renseigné</t>
  </si>
  <si>
    <t>Zoomcar</t>
  </si>
  <si>
    <t>DS</t>
  </si>
  <si>
    <t>DACIA</t>
  </si>
  <si>
    <t>%dep</t>
  </si>
  <si>
    <t>Autohero</t>
  </si>
  <si>
    <t>Aramisauto</t>
  </si>
  <si>
    <t>AUTRES</t>
  </si>
  <si>
    <t>,;</t>
  </si>
  <si>
    <t>Leboncoin</t>
  </si>
  <si>
    <t>Heycar</t>
  </si>
  <si>
    <t>Renault Occasions</t>
  </si>
  <si>
    <t>Spoticar</t>
  </si>
</sst>
</file>

<file path=xl/styles.xml><?xml version="1.0" encoding="utf-8"?>
<styleSheet xmlns="http://schemas.openxmlformats.org/spreadsheetml/2006/main">
  <numFmts count="5">
    <numFmt numFmtId="164" formatCode="_-* #,##0.00\ _F_-;\-* #,##0.00\ _F_-;_-* \-??\ _F_-;_-@_-"/>
    <numFmt numFmtId="165" formatCode="_-* #,##0\ _F_-;\-* #,##0\ _F_-;_-* \-??\ _F_-;_-@_-"/>
    <numFmt numFmtId="166" formatCode="###\ ###"/>
    <numFmt numFmtId="167" formatCode="#0%"/>
    <numFmt numFmtId="168" formatCode="###\ ###\ ##0"/>
  </numFmts>
  <fonts count="20">
    <font>
      <sz val="10"/>
      <name val="Arial"/>
    </font>
    <font>
      <b/>
      <sz val="10"/>
      <color indexed="12"/>
      <name val="Arial"/>
      <family val="2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i/>
      <sz val="10"/>
      <color indexed="10"/>
      <name val="Arial"/>
      <family val="2"/>
    </font>
    <font>
      <i/>
      <sz val="10"/>
      <color indexed="10"/>
      <name val="Arial"/>
      <family val="2"/>
    </font>
    <font>
      <b/>
      <i/>
      <sz val="14"/>
      <color indexed="10"/>
      <name val="Arial"/>
      <family val="2"/>
    </font>
    <font>
      <sz val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7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11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0" fontId="6" fillId="0" borderId="0"/>
    <xf numFmtId="9" fontId="11" fillId="0" borderId="0" applyFill="0" applyBorder="0" applyAlignment="0" applyProtection="0"/>
    <xf numFmtId="9" fontId="6" fillId="0" borderId="0" applyFill="0" applyBorder="0" applyAlignment="0" applyProtection="0"/>
  </cellStyleXfs>
  <cellXfs count="256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3" fillId="2" borderId="1" xfId="1" applyNumberFormat="1" applyFont="1" applyFill="1" applyBorder="1" applyAlignment="1" applyProtection="1">
      <alignment horizontal="center"/>
    </xf>
    <xf numFmtId="9" fontId="3" fillId="2" borderId="1" xfId="5" applyFont="1" applyFill="1" applyBorder="1" applyAlignment="1" applyProtection="1">
      <alignment horizontal="center"/>
    </xf>
    <xf numFmtId="9" fontId="3" fillId="2" borderId="2" xfId="5" applyFont="1" applyFill="1" applyBorder="1" applyAlignment="1" applyProtection="1">
      <alignment horizontal="center"/>
    </xf>
    <xf numFmtId="165" fontId="3" fillId="2" borderId="3" xfId="1" applyNumberFormat="1" applyFont="1" applyFill="1" applyBorder="1" applyAlignment="1" applyProtection="1">
      <alignment horizontal="center"/>
    </xf>
    <xf numFmtId="166" fontId="4" fillId="0" borderId="4" xfId="0" applyNumberFormat="1" applyFont="1" applyBorder="1"/>
    <xf numFmtId="167" fontId="4" fillId="0" borderId="5" xfId="0" applyNumberFormat="1" applyFont="1" applyBorder="1"/>
    <xf numFmtId="167" fontId="4" fillId="0" borderId="6" xfId="0" applyNumberFormat="1" applyFont="1" applyBorder="1"/>
    <xf numFmtId="166" fontId="4" fillId="0" borderId="7" xfId="0" applyNumberFormat="1" applyFont="1" applyBorder="1"/>
    <xf numFmtId="167" fontId="4" fillId="0" borderId="8" xfId="0" applyNumberFormat="1" applyFont="1" applyBorder="1"/>
    <xf numFmtId="167" fontId="4" fillId="0" borderId="0" xfId="0" applyNumberFormat="1" applyFont="1"/>
    <xf numFmtId="0" fontId="5" fillId="2" borderId="0" xfId="0" applyFont="1" applyFill="1" applyAlignment="1">
      <alignment horizontal="center"/>
    </xf>
    <xf numFmtId="9" fontId="3" fillId="2" borderId="1" xfId="5" applyFont="1" applyFill="1" applyBorder="1" applyAlignment="1" applyProtection="1">
      <alignment horizontal="right"/>
    </xf>
    <xf numFmtId="167" fontId="3" fillId="2" borderId="8" xfId="0" applyNumberFormat="1" applyFont="1" applyFill="1" applyBorder="1"/>
    <xf numFmtId="9" fontId="3" fillId="2" borderId="9" xfId="5" applyFont="1" applyFill="1" applyBorder="1" applyAlignment="1" applyProtection="1">
      <alignment horizontal="center"/>
    </xf>
    <xf numFmtId="167" fontId="4" fillId="0" borderId="10" xfId="0" applyNumberFormat="1" applyFont="1" applyBorder="1"/>
    <xf numFmtId="9" fontId="3" fillId="2" borderId="4" xfId="5" applyFont="1" applyFill="1" applyBorder="1" applyAlignment="1" applyProtection="1">
      <alignment horizontal="center"/>
    </xf>
    <xf numFmtId="0" fontId="4" fillId="0" borderId="11" xfId="0" applyFont="1" applyBorder="1" applyAlignment="1">
      <alignment horizontal="left"/>
    </xf>
    <xf numFmtId="166" fontId="0" fillId="0" borderId="0" xfId="0" applyNumberFormat="1"/>
    <xf numFmtId="0" fontId="9" fillId="0" borderId="0" xfId="0" applyFont="1" applyAlignment="1">
      <alignment horizontal="left"/>
    </xf>
    <xf numFmtId="0" fontId="8" fillId="0" borderId="0" xfId="0" applyFont="1"/>
    <xf numFmtId="0" fontId="10" fillId="0" borderId="0" xfId="0" applyFont="1"/>
    <xf numFmtId="167" fontId="4" fillId="0" borderId="12" xfId="0" applyNumberFormat="1" applyFont="1" applyBorder="1"/>
    <xf numFmtId="167" fontId="3" fillId="2" borderId="13" xfId="0" applyNumberFormat="1" applyFont="1" applyFill="1" applyBorder="1"/>
    <xf numFmtId="167" fontId="3" fillId="2" borderId="12" xfId="0" applyNumberFormat="1" applyFont="1" applyFill="1" applyBorder="1"/>
    <xf numFmtId="9" fontId="3" fillId="2" borderId="14" xfId="5" applyFont="1" applyFill="1" applyBorder="1" applyAlignment="1" applyProtection="1"/>
    <xf numFmtId="0" fontId="1" fillId="0" borderId="15" xfId="0" applyFont="1" applyBorder="1"/>
    <xf numFmtId="165" fontId="3" fillId="2" borderId="2" xfId="1" applyNumberFormat="1" applyFont="1" applyFill="1" applyBorder="1" applyAlignment="1" applyProtection="1">
      <alignment horizontal="center"/>
    </xf>
    <xf numFmtId="9" fontId="3" fillId="2" borderId="16" xfId="5" applyFont="1" applyFill="1" applyBorder="1" applyAlignment="1" applyProtection="1">
      <alignment horizontal="center"/>
    </xf>
    <xf numFmtId="165" fontId="1" fillId="3" borderId="17" xfId="1" applyNumberFormat="1" applyFont="1" applyFill="1" applyBorder="1" applyAlignment="1" applyProtection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0" fontId="5" fillId="0" borderId="0" xfId="0" applyFont="1"/>
    <xf numFmtId="3" fontId="3" fillId="2" borderId="9" xfId="1" applyNumberFormat="1" applyFont="1" applyFill="1" applyBorder="1" applyAlignment="1" applyProtection="1">
      <alignment horizontal="center"/>
    </xf>
    <xf numFmtId="3" fontId="12" fillId="0" borderId="0" xfId="0" applyNumberFormat="1" applyFont="1"/>
    <xf numFmtId="3" fontId="3" fillId="2" borderId="1" xfId="1" applyNumberFormat="1" applyFont="1" applyFill="1" applyBorder="1" applyAlignment="1" applyProtection="1">
      <alignment horizontal="center"/>
    </xf>
    <xf numFmtId="3" fontId="4" fillId="0" borderId="0" xfId="0" applyNumberFormat="1" applyFont="1"/>
    <xf numFmtId="165" fontId="14" fillId="2" borderId="2" xfId="1" applyNumberFormat="1" applyFont="1" applyFill="1" applyBorder="1" applyAlignment="1" applyProtection="1">
      <alignment horizontal="center"/>
    </xf>
    <xf numFmtId="9" fontId="14" fillId="2" borderId="16" xfId="5" applyFont="1" applyFill="1" applyBorder="1" applyAlignment="1" applyProtection="1">
      <alignment horizontal="center"/>
    </xf>
    <xf numFmtId="166" fontId="14" fillId="2" borderId="4" xfId="0" applyNumberFormat="1" applyFont="1" applyFill="1" applyBorder="1"/>
    <xf numFmtId="9" fontId="14" fillId="2" borderId="14" xfId="5" applyFont="1" applyFill="1" applyBorder="1" applyAlignment="1" applyProtection="1"/>
    <xf numFmtId="166" fontId="14" fillId="2" borderId="7" xfId="0" applyNumberFormat="1" applyFont="1" applyFill="1" applyBorder="1"/>
    <xf numFmtId="165" fontId="13" fillId="2" borderId="16" xfId="1" applyNumberFormat="1" applyFont="1" applyFill="1" applyBorder="1" applyAlignment="1" applyProtection="1">
      <alignment horizontal="right"/>
    </xf>
    <xf numFmtId="0" fontId="14" fillId="0" borderId="0" xfId="0" applyFont="1"/>
    <xf numFmtId="165" fontId="14" fillId="0" borderId="0" xfId="0" applyNumberFormat="1" applyFont="1"/>
    <xf numFmtId="0" fontId="15" fillId="0" borderId="0" xfId="0" applyFont="1"/>
    <xf numFmtId="165" fontId="14" fillId="2" borderId="3" xfId="1" applyNumberFormat="1" applyFont="1" applyFill="1" applyBorder="1" applyAlignment="1" applyProtection="1">
      <alignment horizontal="center"/>
    </xf>
    <xf numFmtId="9" fontId="14" fillId="2" borderId="1" xfId="5" applyFont="1" applyFill="1" applyBorder="1" applyAlignment="1" applyProtection="1">
      <alignment horizontal="right"/>
    </xf>
    <xf numFmtId="166" fontId="14" fillId="2" borderId="18" xfId="0" applyNumberFormat="1" applyFont="1" applyFill="1" applyBorder="1"/>
    <xf numFmtId="167" fontId="14" fillId="2" borderId="13" xfId="0" applyNumberFormat="1" applyFont="1" applyFill="1" applyBorder="1"/>
    <xf numFmtId="166" fontId="14" fillId="2" borderId="0" xfId="0" applyNumberFormat="1" applyFont="1" applyFill="1"/>
    <xf numFmtId="166" fontId="14" fillId="2" borderId="19" xfId="0" applyNumberFormat="1" applyFont="1" applyFill="1" applyBorder="1"/>
    <xf numFmtId="167" fontId="14" fillId="2" borderId="12" xfId="0" applyNumberFormat="1" applyFont="1" applyFill="1" applyBorder="1"/>
    <xf numFmtId="167" fontId="14" fillId="2" borderId="8" xfId="0" applyNumberFormat="1" applyFont="1" applyFill="1" applyBorder="1"/>
    <xf numFmtId="165" fontId="13" fillId="3" borderId="17" xfId="1" applyNumberFormat="1" applyFont="1" applyFill="1" applyBorder="1" applyAlignment="1" applyProtection="1"/>
    <xf numFmtId="0" fontId="6" fillId="0" borderId="0" xfId="0" applyFont="1"/>
    <xf numFmtId="0" fontId="6" fillId="0" borderId="0" xfId="0" applyFont="1" applyAlignment="1">
      <alignment horizontal="left"/>
    </xf>
    <xf numFmtId="3" fontId="3" fillId="2" borderId="20" xfId="1" applyNumberFormat="1" applyFont="1" applyFill="1" applyBorder="1" applyAlignment="1" applyProtection="1">
      <alignment horizontal="center"/>
    </xf>
    <xf numFmtId="9" fontId="3" fillId="2" borderId="9" xfId="6" applyFont="1" applyFill="1" applyBorder="1" applyAlignment="1" applyProtection="1">
      <alignment horizontal="right"/>
    </xf>
    <xf numFmtId="165" fontId="3" fillId="2" borderId="9" xfId="2" applyNumberFormat="1" applyFont="1" applyFill="1" applyBorder="1" applyAlignment="1" applyProtection="1">
      <alignment horizontal="center"/>
    </xf>
    <xf numFmtId="165" fontId="3" fillId="2" borderId="1" xfId="2" applyNumberFormat="1" applyFont="1" applyFill="1" applyBorder="1" applyAlignment="1" applyProtection="1">
      <alignment horizontal="center"/>
    </xf>
    <xf numFmtId="9" fontId="3" fillId="2" borderId="2" xfId="6" applyFont="1" applyFill="1" applyBorder="1" applyAlignment="1" applyProtection="1">
      <alignment horizontal="right"/>
    </xf>
    <xf numFmtId="165" fontId="3" fillId="2" borderId="21" xfId="2" applyNumberFormat="1" applyFont="1" applyFill="1" applyBorder="1" applyAlignment="1" applyProtection="1">
      <alignment horizontal="center"/>
    </xf>
    <xf numFmtId="9" fontId="3" fillId="2" borderId="22" xfId="6" applyFont="1" applyFill="1" applyBorder="1" applyAlignment="1" applyProtection="1">
      <alignment horizontal="right"/>
    </xf>
    <xf numFmtId="165" fontId="3" fillId="2" borderId="6" xfId="2" applyNumberFormat="1" applyFont="1" applyFill="1" applyBorder="1" applyAlignment="1" applyProtection="1">
      <alignment horizontal="center"/>
    </xf>
    <xf numFmtId="165" fontId="14" fillId="2" borderId="21" xfId="2" applyNumberFormat="1" applyFont="1" applyFill="1" applyBorder="1" applyAlignment="1" applyProtection="1">
      <alignment horizontal="center"/>
    </xf>
    <xf numFmtId="9" fontId="14" fillId="2" borderId="22" xfId="6" applyFont="1" applyFill="1" applyBorder="1" applyAlignment="1" applyProtection="1">
      <alignment horizontal="right"/>
    </xf>
    <xf numFmtId="165" fontId="14" fillId="2" borderId="6" xfId="2" applyNumberFormat="1" applyFont="1" applyFill="1" applyBorder="1" applyAlignment="1" applyProtection="1">
      <alignment horizontal="center"/>
    </xf>
    <xf numFmtId="9" fontId="3" fillId="2" borderId="0" xfId="6" applyFont="1" applyFill="1" applyBorder="1" applyAlignment="1" applyProtection="1">
      <alignment horizontal="right"/>
    </xf>
    <xf numFmtId="9" fontId="3" fillId="2" borderId="12" xfId="6" applyFont="1" applyFill="1" applyBorder="1" applyAlignment="1" applyProtection="1">
      <alignment horizontal="right"/>
    </xf>
    <xf numFmtId="9" fontId="14" fillId="2" borderId="12" xfId="5" applyFont="1" applyFill="1" applyBorder="1" applyAlignment="1" applyProtection="1"/>
    <xf numFmtId="9" fontId="0" fillId="0" borderId="0" xfId="0" applyNumberFormat="1"/>
    <xf numFmtId="9" fontId="14" fillId="2" borderId="0" xfId="6" applyFont="1" applyFill="1" applyBorder="1" applyAlignment="1" applyProtection="1">
      <alignment horizontal="right"/>
    </xf>
    <xf numFmtId="9" fontId="14" fillId="2" borderId="12" xfId="6" applyFont="1" applyFill="1" applyBorder="1" applyAlignment="1" applyProtection="1">
      <alignment horizontal="right"/>
    </xf>
    <xf numFmtId="3" fontId="4" fillId="0" borderId="4" xfId="0" applyNumberFormat="1" applyFont="1" applyBorder="1"/>
    <xf numFmtId="3" fontId="4" fillId="0" borderId="7" xfId="0" applyNumberFormat="1" applyFont="1" applyBorder="1"/>
    <xf numFmtId="3" fontId="3" fillId="2" borderId="3" xfId="1" applyNumberFormat="1" applyFont="1" applyFill="1" applyBorder="1" applyAlignment="1" applyProtection="1">
      <alignment horizontal="center"/>
    </xf>
    <xf numFmtId="3" fontId="1" fillId="0" borderId="23" xfId="1" applyNumberFormat="1" applyFont="1" applyFill="1" applyBorder="1" applyAlignment="1" applyProtection="1"/>
    <xf numFmtId="3" fontId="4" fillId="0" borderId="6" xfId="0" applyNumberFormat="1" applyFont="1" applyBorder="1"/>
    <xf numFmtId="167" fontId="4" fillId="0" borderId="24" xfId="0" applyNumberFormat="1" applyFont="1" applyBorder="1"/>
    <xf numFmtId="3" fontId="4" fillId="0" borderId="25" xfId="0" applyNumberFormat="1" applyFont="1" applyBorder="1"/>
    <xf numFmtId="0" fontId="1" fillId="0" borderId="26" xfId="0" applyFont="1" applyBorder="1"/>
    <xf numFmtId="168" fontId="0" fillId="0" borderId="0" xfId="0" applyNumberFormat="1"/>
    <xf numFmtId="168" fontId="14" fillId="2" borderId="19" xfId="0" applyNumberFormat="1" applyFont="1" applyFill="1" applyBorder="1"/>
    <xf numFmtId="168" fontId="14" fillId="3" borderId="19" xfId="0" applyNumberFormat="1" applyFont="1" applyFill="1" applyBorder="1"/>
    <xf numFmtId="3" fontId="4" fillId="0" borderId="27" xfId="0" applyNumberFormat="1" applyFont="1" applyBorder="1"/>
    <xf numFmtId="3" fontId="4" fillId="0" borderId="28" xfId="0" applyNumberFormat="1" applyFont="1" applyBorder="1"/>
    <xf numFmtId="167" fontId="4" fillId="0" borderId="29" xfId="0" applyNumberFormat="1" applyFont="1" applyBorder="1"/>
    <xf numFmtId="167" fontId="4" fillId="0" borderId="30" xfId="0" applyNumberFormat="1" applyFont="1" applyBorder="1"/>
    <xf numFmtId="9" fontId="1" fillId="0" borderId="17" xfId="5" applyFont="1" applyFill="1" applyBorder="1" applyAlignment="1" applyProtection="1">
      <alignment horizontal="right"/>
    </xf>
    <xf numFmtId="165" fontId="1" fillId="2" borderId="16" xfId="1" applyNumberFormat="1" applyFont="1" applyFill="1" applyBorder="1" applyAlignment="1" applyProtection="1">
      <alignment horizontal="right"/>
    </xf>
    <xf numFmtId="3" fontId="1" fillId="0" borderId="31" xfId="1" applyNumberFormat="1" applyFont="1" applyFill="1" applyBorder="1" applyAlignment="1" applyProtection="1">
      <alignment horizontal="right"/>
    </xf>
    <xf numFmtId="0" fontId="1" fillId="0" borderId="32" xfId="0" applyFont="1" applyBorder="1"/>
    <xf numFmtId="9" fontId="1" fillId="0" borderId="33" xfId="1" applyNumberFormat="1" applyFont="1" applyFill="1" applyBorder="1" applyAlignment="1" applyProtection="1"/>
    <xf numFmtId="9" fontId="1" fillId="0" borderId="17" xfId="1" applyNumberFormat="1" applyFont="1" applyFill="1" applyBorder="1" applyAlignment="1" applyProtection="1"/>
    <xf numFmtId="166" fontId="4" fillId="4" borderId="4" xfId="0" applyNumberFormat="1" applyFont="1" applyFill="1" applyBorder="1"/>
    <xf numFmtId="167" fontId="4" fillId="4" borderId="10" xfId="0" applyNumberFormat="1" applyFont="1" applyFill="1" applyBorder="1"/>
    <xf numFmtId="166" fontId="4" fillId="4" borderId="6" xfId="0" applyNumberFormat="1" applyFont="1" applyFill="1" applyBorder="1"/>
    <xf numFmtId="167" fontId="4" fillId="4" borderId="6" xfId="0" applyNumberFormat="1" applyFont="1" applyFill="1" applyBorder="1"/>
    <xf numFmtId="3" fontId="4" fillId="4" borderId="4" xfId="0" applyNumberFormat="1" applyFont="1" applyFill="1" applyBorder="1"/>
    <xf numFmtId="3" fontId="4" fillId="4" borderId="34" xfId="0" applyNumberFormat="1" applyFont="1" applyFill="1" applyBorder="1"/>
    <xf numFmtId="166" fontId="4" fillId="4" borderId="7" xfId="0" applyNumberFormat="1" applyFont="1" applyFill="1" applyBorder="1"/>
    <xf numFmtId="166" fontId="4" fillId="4" borderId="0" xfId="0" applyNumberFormat="1" applyFont="1" applyFill="1"/>
    <xf numFmtId="167" fontId="4" fillId="4" borderId="0" xfId="0" applyNumberFormat="1" applyFont="1" applyFill="1"/>
    <xf numFmtId="3" fontId="4" fillId="4" borderId="7" xfId="0" applyNumberFormat="1" applyFont="1" applyFill="1" applyBorder="1"/>
    <xf numFmtId="3" fontId="4" fillId="4" borderId="35" xfId="0" applyNumberFormat="1" applyFont="1" applyFill="1" applyBorder="1"/>
    <xf numFmtId="3" fontId="4" fillId="4" borderId="0" xfId="0" applyNumberFormat="1" applyFont="1" applyFill="1"/>
    <xf numFmtId="1" fontId="4" fillId="4" borderId="7" xfId="0" applyNumberFormat="1" applyFont="1" applyFill="1" applyBorder="1"/>
    <xf numFmtId="168" fontId="4" fillId="4" borderId="0" xfId="0" applyNumberFormat="1" applyFont="1" applyFill="1"/>
    <xf numFmtId="168" fontId="4" fillId="4" borderId="7" xfId="0" applyNumberFormat="1" applyFont="1" applyFill="1" applyBorder="1"/>
    <xf numFmtId="166" fontId="4" fillId="4" borderId="36" xfId="0" applyNumberFormat="1" applyFont="1" applyFill="1" applyBorder="1"/>
    <xf numFmtId="168" fontId="4" fillId="4" borderId="36" xfId="0" applyNumberFormat="1" applyFont="1" applyFill="1" applyBorder="1"/>
    <xf numFmtId="3" fontId="4" fillId="4" borderId="37" xfId="0" applyNumberFormat="1" applyFont="1" applyFill="1" applyBorder="1"/>
    <xf numFmtId="9" fontId="1" fillId="4" borderId="23" xfId="1" applyNumberFormat="1" applyFont="1" applyFill="1" applyBorder="1" applyAlignment="1" applyProtection="1"/>
    <xf numFmtId="168" fontId="1" fillId="4" borderId="38" xfId="1" applyNumberFormat="1" applyFont="1" applyFill="1" applyBorder="1" applyAlignment="1" applyProtection="1"/>
    <xf numFmtId="168" fontId="1" fillId="4" borderId="15" xfId="1" applyNumberFormat="1" applyFont="1" applyFill="1" applyBorder="1" applyAlignment="1" applyProtection="1"/>
    <xf numFmtId="167" fontId="4" fillId="4" borderId="12" xfId="0" applyNumberFormat="1" applyFont="1" applyFill="1" applyBorder="1"/>
    <xf numFmtId="167" fontId="4" fillId="4" borderId="39" xfId="0" applyNumberFormat="1" applyFont="1" applyFill="1" applyBorder="1"/>
    <xf numFmtId="3" fontId="4" fillId="4" borderId="28" xfId="0" applyNumberFormat="1" applyFont="1" applyFill="1" applyBorder="1"/>
    <xf numFmtId="167" fontId="4" fillId="4" borderId="30" xfId="0" applyNumberFormat="1" applyFont="1" applyFill="1" applyBorder="1"/>
    <xf numFmtId="167" fontId="4" fillId="4" borderId="28" xfId="0" applyNumberFormat="1" applyFont="1" applyFill="1" applyBorder="1"/>
    <xf numFmtId="0" fontId="17" fillId="0" borderId="9" xfId="0" applyFont="1" applyBorder="1" applyAlignment="1">
      <alignment horizontal="left"/>
    </xf>
    <xf numFmtId="0" fontId="17" fillId="0" borderId="40" xfId="0" applyFont="1" applyBorder="1" applyAlignment="1">
      <alignment horizontal="left"/>
    </xf>
    <xf numFmtId="9" fontId="1" fillId="4" borderId="41" xfId="3" applyNumberFormat="1" applyFont="1" applyFill="1" applyBorder="1" applyAlignment="1" applyProtection="1"/>
    <xf numFmtId="168" fontId="1" fillId="4" borderId="42" xfId="3" applyNumberFormat="1" applyFont="1" applyFill="1" applyBorder="1" applyAlignment="1" applyProtection="1"/>
    <xf numFmtId="168" fontId="1" fillId="4" borderId="43" xfId="3" applyNumberFormat="1" applyFont="1" applyFill="1" applyBorder="1" applyAlignment="1" applyProtection="1"/>
    <xf numFmtId="3" fontId="4" fillId="4" borderId="11" xfId="0" applyNumberFormat="1" applyFont="1" applyFill="1" applyBorder="1"/>
    <xf numFmtId="3" fontId="4" fillId="4" borderId="36" xfId="0" applyNumberFormat="1" applyFont="1" applyFill="1" applyBorder="1"/>
    <xf numFmtId="166" fontId="3" fillId="2" borderId="7" xfId="0" applyNumberFormat="1" applyFont="1" applyFill="1" applyBorder="1" applyAlignment="1">
      <alignment horizontal="center"/>
    </xf>
    <xf numFmtId="9" fontId="3" fillId="2" borderId="14" xfId="5" applyFont="1" applyFill="1" applyBorder="1" applyAlignment="1" applyProtection="1">
      <alignment horizontal="center"/>
    </xf>
    <xf numFmtId="166" fontId="3" fillId="2" borderId="19" xfId="0" applyNumberFormat="1" applyFont="1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3" fontId="1" fillId="2" borderId="15" xfId="0" applyNumberFormat="1" applyFont="1" applyFill="1" applyBorder="1" applyAlignment="1">
      <alignment horizontal="center"/>
    </xf>
    <xf numFmtId="166" fontId="3" fillId="2" borderId="21" xfId="0" applyNumberFormat="1" applyFont="1" applyFill="1" applyBorder="1" applyAlignment="1">
      <alignment horizontal="center"/>
    </xf>
    <xf numFmtId="166" fontId="1" fillId="2" borderId="15" xfId="0" applyNumberFormat="1" applyFont="1" applyFill="1" applyBorder="1" applyAlignment="1">
      <alignment horizontal="center"/>
    </xf>
    <xf numFmtId="168" fontId="3" fillId="3" borderId="19" xfId="0" applyNumberFormat="1" applyFont="1" applyFill="1" applyBorder="1" applyAlignment="1">
      <alignment horizontal="center"/>
    </xf>
    <xf numFmtId="9" fontId="3" fillId="2" borderId="12" xfId="5" applyFont="1" applyFill="1" applyBorder="1" applyAlignment="1" applyProtection="1">
      <alignment horizontal="right"/>
    </xf>
    <xf numFmtId="9" fontId="3" fillId="2" borderId="28" xfId="5" applyFont="1" applyFill="1" applyBorder="1" applyAlignment="1" applyProtection="1">
      <alignment horizontal="right"/>
    </xf>
    <xf numFmtId="166" fontId="3" fillId="2" borderId="19" xfId="0" applyNumberFormat="1" applyFont="1" applyFill="1" applyBorder="1" applyAlignment="1">
      <alignment horizontal="right"/>
    </xf>
    <xf numFmtId="166" fontId="3" fillId="2" borderId="44" xfId="0" applyNumberFormat="1" applyFont="1" applyFill="1" applyBorder="1" applyAlignment="1">
      <alignment horizontal="right"/>
    </xf>
    <xf numFmtId="168" fontId="4" fillId="0" borderId="4" xfId="0" applyNumberFormat="1" applyFont="1" applyBorder="1"/>
    <xf numFmtId="168" fontId="4" fillId="0" borderId="7" xfId="0" applyNumberFormat="1" applyFont="1" applyBorder="1"/>
    <xf numFmtId="3" fontId="14" fillId="2" borderId="7" xfId="0" applyNumberFormat="1" applyFont="1" applyFill="1" applyBorder="1"/>
    <xf numFmtId="168" fontId="3" fillId="3" borderId="45" xfId="0" applyNumberFormat="1" applyFont="1" applyFill="1" applyBorder="1" applyAlignment="1">
      <alignment horizontal="center"/>
    </xf>
    <xf numFmtId="9" fontId="3" fillId="2" borderId="25" xfId="6" applyFont="1" applyFill="1" applyBorder="1" applyAlignment="1" applyProtection="1">
      <alignment horizontal="right"/>
    </xf>
    <xf numFmtId="9" fontId="3" fillId="2" borderId="29" xfId="6" applyFont="1" applyFill="1" applyBorder="1" applyAlignment="1" applyProtection="1">
      <alignment horizontal="right"/>
    </xf>
    <xf numFmtId="168" fontId="14" fillId="3" borderId="45" xfId="0" applyNumberFormat="1" applyFont="1" applyFill="1" applyBorder="1"/>
    <xf numFmtId="165" fontId="1" fillId="2" borderId="46" xfId="1" applyNumberFormat="1" applyFont="1" applyFill="1" applyBorder="1" applyAlignment="1" applyProtection="1">
      <alignment horizontal="right"/>
    </xf>
    <xf numFmtId="168" fontId="13" fillId="3" borderId="47" xfId="2" applyNumberFormat="1" applyFont="1" applyFill="1" applyBorder="1" applyAlignment="1" applyProtection="1"/>
    <xf numFmtId="9" fontId="14" fillId="2" borderId="29" xfId="5" applyFont="1" applyFill="1" applyBorder="1" applyAlignment="1" applyProtection="1"/>
    <xf numFmtId="166" fontId="13" fillId="3" borderId="23" xfId="1" applyNumberFormat="1" applyFont="1" applyFill="1" applyBorder="1" applyAlignment="1" applyProtection="1"/>
    <xf numFmtId="3" fontId="13" fillId="3" borderId="23" xfId="1" applyNumberFormat="1" applyFont="1" applyFill="1" applyBorder="1" applyAlignment="1" applyProtection="1"/>
    <xf numFmtId="168" fontId="4" fillId="4" borderId="4" xfId="0" applyNumberFormat="1" applyFont="1" applyFill="1" applyBorder="1"/>
    <xf numFmtId="9" fontId="14" fillId="2" borderId="48" xfId="5" applyFont="1" applyFill="1" applyBorder="1" applyAlignment="1" applyProtection="1">
      <alignment horizontal="center"/>
    </xf>
    <xf numFmtId="165" fontId="3" fillId="2" borderId="48" xfId="1" applyNumberFormat="1" applyFont="1" applyFill="1" applyBorder="1" applyAlignment="1" applyProtection="1">
      <alignment horizontal="center"/>
    </xf>
    <xf numFmtId="9" fontId="3" fillId="2" borderId="48" xfId="5" applyFont="1" applyFill="1" applyBorder="1" applyAlignment="1" applyProtection="1">
      <alignment horizontal="center"/>
    </xf>
    <xf numFmtId="165" fontId="14" fillId="2" borderId="48" xfId="1" applyNumberFormat="1" applyFont="1" applyFill="1" applyBorder="1" applyAlignment="1" applyProtection="1">
      <alignment horizontal="center"/>
    </xf>
    <xf numFmtId="168" fontId="1" fillId="4" borderId="38" xfId="1" applyNumberFormat="1" applyFont="1" applyFill="1" applyBorder="1" applyAlignment="1" applyProtection="1">
      <alignment horizontal="right"/>
    </xf>
    <xf numFmtId="166" fontId="14" fillId="0" borderId="0" xfId="0" applyNumberFormat="1" applyFont="1"/>
    <xf numFmtId="168" fontId="0" fillId="0" borderId="43" xfId="0" applyNumberFormat="1" applyBorder="1"/>
    <xf numFmtId="168" fontId="4" fillId="4" borderId="6" xfId="0" applyNumberFormat="1" applyFont="1" applyFill="1" applyBorder="1"/>
    <xf numFmtId="166" fontId="4" fillId="0" borderId="0" xfId="0" applyNumberFormat="1" applyFont="1"/>
    <xf numFmtId="166" fontId="18" fillId="0" borderId="0" xfId="0" applyNumberFormat="1" applyFont="1"/>
    <xf numFmtId="166" fontId="18" fillId="0" borderId="44" xfId="0" applyNumberFormat="1" applyFont="1" applyBorder="1"/>
    <xf numFmtId="168" fontId="18" fillId="0" borderId="0" xfId="0" applyNumberFormat="1" applyFont="1"/>
    <xf numFmtId="9" fontId="14" fillId="2" borderId="49" xfId="6" applyFont="1" applyFill="1" applyBorder="1" applyAlignment="1" applyProtection="1">
      <alignment horizontal="right"/>
    </xf>
    <xf numFmtId="168" fontId="14" fillId="3" borderId="50" xfId="0" applyNumberFormat="1" applyFont="1" applyFill="1" applyBorder="1"/>
    <xf numFmtId="9" fontId="14" fillId="2" borderId="51" xfId="6" applyFont="1" applyFill="1" applyBorder="1" applyAlignment="1" applyProtection="1">
      <alignment horizontal="right"/>
    </xf>
    <xf numFmtId="168" fontId="14" fillId="0" borderId="0" xfId="0" applyNumberFormat="1" applyFont="1"/>
    <xf numFmtId="166" fontId="3" fillId="2" borderId="52" xfId="0" applyNumberFormat="1" applyFont="1" applyFill="1" applyBorder="1" applyAlignment="1">
      <alignment horizontal="center"/>
    </xf>
    <xf numFmtId="166" fontId="3" fillId="2" borderId="53" xfId="0" applyNumberFormat="1" applyFont="1" applyFill="1" applyBorder="1" applyAlignment="1">
      <alignment horizontal="center"/>
    </xf>
    <xf numFmtId="168" fontId="4" fillId="4" borderId="54" xfId="0" applyNumberFormat="1" applyFont="1" applyFill="1" applyBorder="1"/>
    <xf numFmtId="168" fontId="4" fillId="4" borderId="55" xfId="0" applyNumberFormat="1" applyFont="1" applyFill="1" applyBorder="1"/>
    <xf numFmtId="168" fontId="4" fillId="4" borderId="56" xfId="0" applyNumberFormat="1" applyFont="1" applyFill="1" applyBorder="1"/>
    <xf numFmtId="168" fontId="18" fillId="0" borderId="14" xfId="0" applyNumberFormat="1" applyFont="1" applyBorder="1"/>
    <xf numFmtId="3" fontId="4" fillId="4" borderId="12" xfId="0" applyNumberFormat="1" applyFont="1" applyFill="1" applyBorder="1"/>
    <xf numFmtId="3" fontId="4" fillId="4" borderId="30" xfId="0" applyNumberFormat="1" applyFont="1" applyFill="1" applyBorder="1"/>
    <xf numFmtId="168" fontId="1" fillId="4" borderId="57" xfId="3" applyNumberFormat="1" applyFont="1" applyFill="1" applyBorder="1" applyAlignment="1" applyProtection="1"/>
    <xf numFmtId="168" fontId="1" fillId="4" borderId="58" xfId="3" applyNumberFormat="1" applyFont="1" applyFill="1" applyBorder="1" applyAlignment="1" applyProtection="1"/>
    <xf numFmtId="168" fontId="1" fillId="4" borderId="59" xfId="3" applyNumberFormat="1" applyFont="1" applyFill="1" applyBorder="1" applyAlignment="1" applyProtection="1"/>
    <xf numFmtId="3" fontId="14" fillId="0" borderId="0" xfId="0" applyNumberFormat="1" applyFont="1"/>
    <xf numFmtId="0" fontId="6" fillId="0" borderId="60" xfId="0" applyFont="1" applyBorder="1"/>
    <xf numFmtId="3" fontId="0" fillId="0" borderId="11" xfId="0" applyNumberFormat="1" applyBorder="1"/>
    <xf numFmtId="0" fontId="19" fillId="4" borderId="0" xfId="4" applyFont="1" applyFill="1"/>
    <xf numFmtId="168" fontId="1" fillId="4" borderId="0" xfId="3" applyNumberFormat="1" applyFont="1" applyFill="1" applyBorder="1" applyAlignment="1" applyProtection="1"/>
    <xf numFmtId="9" fontId="1" fillId="4" borderId="0" xfId="3" applyNumberFormat="1" applyFont="1" applyFill="1" applyBorder="1" applyAlignment="1" applyProtection="1"/>
    <xf numFmtId="168" fontId="14" fillId="3" borderId="61" xfId="0" applyNumberFormat="1" applyFont="1" applyFill="1" applyBorder="1"/>
    <xf numFmtId="9" fontId="14" fillId="2" borderId="58" xfId="5" applyFont="1" applyFill="1" applyBorder="1" applyAlignment="1" applyProtection="1"/>
    <xf numFmtId="3" fontId="3" fillId="2" borderId="44" xfId="0" applyNumberFormat="1" applyFont="1" applyFill="1" applyBorder="1" applyAlignment="1">
      <alignment horizontal="right"/>
    </xf>
    <xf numFmtId="9" fontId="1" fillId="0" borderId="23" xfId="5" applyFont="1" applyFill="1" applyBorder="1" applyAlignment="1" applyProtection="1">
      <alignment horizontal="right"/>
    </xf>
    <xf numFmtId="9" fontId="1" fillId="0" borderId="23" xfId="1" applyNumberFormat="1" applyFont="1" applyFill="1" applyBorder="1" applyAlignment="1" applyProtection="1"/>
    <xf numFmtId="3" fontId="1" fillId="0" borderId="31" xfId="1" applyNumberFormat="1" applyFont="1" applyFill="1" applyBorder="1" applyAlignment="1" applyProtection="1"/>
    <xf numFmtId="168" fontId="1" fillId="4" borderId="41" xfId="3" applyNumberFormat="1" applyFont="1" applyFill="1" applyBorder="1" applyAlignment="1" applyProtection="1"/>
    <xf numFmtId="9" fontId="1" fillId="4" borderId="57" xfId="3" applyNumberFormat="1" applyFont="1" applyFill="1" applyBorder="1" applyAlignment="1" applyProtection="1"/>
    <xf numFmtId="9" fontId="1" fillId="4" borderId="62" xfId="3" applyNumberFormat="1" applyFont="1" applyFill="1" applyBorder="1" applyAlignment="1" applyProtection="1"/>
    <xf numFmtId="166" fontId="4" fillId="4" borderId="34" xfId="0" applyNumberFormat="1" applyFont="1" applyFill="1" applyBorder="1"/>
    <xf numFmtId="166" fontId="4" fillId="4" borderId="35" xfId="0" applyNumberFormat="1" applyFont="1" applyFill="1" applyBorder="1"/>
    <xf numFmtId="166" fontId="4" fillId="4" borderId="37" xfId="0" applyNumberFormat="1" applyFont="1" applyFill="1" applyBorder="1"/>
    <xf numFmtId="168" fontId="1" fillId="4" borderId="23" xfId="1" applyNumberFormat="1" applyFont="1" applyFill="1" applyBorder="1" applyAlignment="1" applyProtection="1">
      <alignment horizontal="right"/>
    </xf>
    <xf numFmtId="3" fontId="4" fillId="0" borderId="63" xfId="0" applyNumberFormat="1" applyFont="1" applyBorder="1"/>
    <xf numFmtId="167" fontId="4" fillId="0" borderId="64" xfId="0" applyNumberFormat="1" applyFont="1" applyBorder="1"/>
    <xf numFmtId="3" fontId="4" fillId="0" borderId="65" xfId="0" applyNumberFormat="1" applyFont="1" applyBorder="1"/>
    <xf numFmtId="3" fontId="4" fillId="0" borderId="66" xfId="0" applyNumberFormat="1" applyFont="1" applyBorder="1"/>
    <xf numFmtId="3" fontId="4" fillId="0" borderId="67" xfId="0" applyNumberFormat="1" applyFont="1" applyBorder="1"/>
    <xf numFmtId="3" fontId="1" fillId="0" borderId="68" xfId="1" applyNumberFormat="1" applyFont="1" applyFill="1" applyBorder="1" applyAlignment="1" applyProtection="1">
      <alignment horizontal="right"/>
    </xf>
    <xf numFmtId="9" fontId="13" fillId="2" borderId="46" xfId="1" applyNumberFormat="1" applyFont="1" applyFill="1" applyBorder="1" applyAlignment="1" applyProtection="1">
      <alignment horizontal="right"/>
    </xf>
    <xf numFmtId="3" fontId="4" fillId="0" borderId="34" xfId="0" applyNumberFormat="1" applyFont="1" applyBorder="1"/>
    <xf numFmtId="3" fontId="4" fillId="0" borderId="35" xfId="0" applyNumberFormat="1" applyFont="1" applyBorder="1"/>
    <xf numFmtId="3" fontId="4" fillId="4" borderId="19" xfId="0" applyNumberFormat="1" applyFont="1" applyFill="1" applyBorder="1"/>
    <xf numFmtId="3" fontId="4" fillId="4" borderId="44" xfId="0" applyNumberFormat="1" applyFont="1" applyFill="1" applyBorder="1"/>
    <xf numFmtId="168" fontId="3" fillId="3" borderId="44" xfId="0" applyNumberFormat="1" applyFont="1" applyFill="1" applyBorder="1" applyAlignment="1">
      <alignment horizontal="center"/>
    </xf>
    <xf numFmtId="168" fontId="3" fillId="3" borderId="61" xfId="0" applyNumberFormat="1" applyFont="1" applyFill="1" applyBorder="1" applyAlignment="1">
      <alignment horizontal="center"/>
    </xf>
    <xf numFmtId="3" fontId="1" fillId="0" borderId="15" xfId="1" applyNumberFormat="1" applyFont="1" applyFill="1" applyBorder="1" applyAlignment="1" applyProtection="1"/>
    <xf numFmtId="166" fontId="3" fillId="2" borderId="15" xfId="0" applyNumberFormat="1" applyFont="1" applyFill="1" applyBorder="1" applyAlignment="1">
      <alignment horizontal="center"/>
    </xf>
    <xf numFmtId="168" fontId="1" fillId="4" borderId="69" xfId="1" applyNumberFormat="1" applyFont="1" applyFill="1" applyBorder="1" applyAlignment="1" applyProtection="1"/>
    <xf numFmtId="168" fontId="4" fillId="0" borderId="54" xfId="0" applyNumberFormat="1" applyFont="1" applyBorder="1"/>
    <xf numFmtId="168" fontId="4" fillId="0" borderId="55" xfId="0" applyNumberFormat="1" applyFont="1" applyBorder="1"/>
    <xf numFmtId="3" fontId="4" fillId="0" borderId="55" xfId="0" applyNumberFormat="1" applyFont="1" applyBorder="1"/>
    <xf numFmtId="168" fontId="1" fillId="4" borderId="70" xfId="1" applyNumberFormat="1" applyFont="1" applyFill="1" applyBorder="1" applyAlignment="1" applyProtection="1"/>
    <xf numFmtId="3" fontId="4" fillId="0" borderId="54" xfId="0" applyNumberFormat="1" applyFont="1" applyBorder="1"/>
    <xf numFmtId="3" fontId="1" fillId="0" borderId="69" xfId="1" applyNumberFormat="1" applyFont="1" applyFill="1" applyBorder="1" applyAlignment="1" applyProtection="1">
      <alignment horizontal="right"/>
    </xf>
    <xf numFmtId="3" fontId="3" fillId="2" borderId="71" xfId="1" applyNumberFormat="1" applyFont="1" applyFill="1" applyBorder="1" applyAlignment="1" applyProtection="1">
      <alignment horizontal="center"/>
    </xf>
    <xf numFmtId="3" fontId="3" fillId="2" borderId="72" xfId="1" applyNumberFormat="1" applyFont="1" applyFill="1" applyBorder="1" applyAlignment="1" applyProtection="1">
      <alignment horizontal="center"/>
    </xf>
    <xf numFmtId="1" fontId="18" fillId="0" borderId="73" xfId="0" applyNumberFormat="1" applyFont="1" applyBorder="1"/>
    <xf numFmtId="168" fontId="1" fillId="4" borderId="70" xfId="3" applyNumberFormat="1" applyFont="1" applyFill="1" applyBorder="1" applyAlignment="1" applyProtection="1"/>
    <xf numFmtId="0" fontId="19" fillId="4" borderId="0" xfId="0" applyFont="1" applyFill="1" applyAlignment="1">
      <alignment horizontal="left" vertical="center"/>
    </xf>
    <xf numFmtId="1" fontId="18" fillId="0" borderId="78" xfId="0" applyNumberFormat="1" applyFont="1" applyBorder="1"/>
    <xf numFmtId="168" fontId="3" fillId="2" borderId="16" xfId="0" applyNumberFormat="1" applyFont="1" applyFill="1" applyBorder="1" applyAlignment="1">
      <alignment horizontal="center"/>
    </xf>
    <xf numFmtId="168" fontId="3" fillId="2" borderId="15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2" borderId="75" xfId="0" applyFont="1" applyFill="1" applyBorder="1" applyAlignment="1">
      <alignment horizontal="center" vertical="center"/>
    </xf>
    <xf numFmtId="0" fontId="6" fillId="0" borderId="41" xfId="0" applyFont="1" applyBorder="1"/>
    <xf numFmtId="0" fontId="6" fillId="0" borderId="41" xfId="0" applyFont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/>
    </xf>
    <xf numFmtId="0" fontId="13" fillId="2" borderId="76" xfId="0" applyFont="1" applyFill="1" applyBorder="1" applyAlignment="1">
      <alignment horizontal="center"/>
    </xf>
    <xf numFmtId="0" fontId="13" fillId="2" borderId="77" xfId="0" applyFont="1" applyFill="1" applyBorder="1" applyAlignment="1">
      <alignment horizontal="center"/>
    </xf>
    <xf numFmtId="0" fontId="1" fillId="2" borderId="76" xfId="0" applyFont="1" applyFill="1" applyBorder="1" applyAlignment="1">
      <alignment horizontal="center"/>
    </xf>
    <xf numFmtId="0" fontId="1" fillId="2" borderId="77" xfId="0" applyFont="1" applyFill="1" applyBorder="1" applyAlignment="1">
      <alignment horizontal="center"/>
    </xf>
  </cellXfs>
  <cellStyles count="7">
    <cellStyle name="Milliers" xfId="1" builtinId="3"/>
    <cellStyle name="Milliers_7.statistiques.infomediaires.décembre08" xfId="2"/>
    <cellStyle name="Milliers_7.statistiques.infomediaires.Mai 11_Leboncoin" xfId="3"/>
    <cellStyle name="Normal" xfId="0" builtinId="0"/>
    <cellStyle name="Normal_Analyse_doublons_juillet06_2.analyse.performance.décembre08" xfId="4"/>
    <cellStyle name="Pourcentage" xfId="5" builtinId="5"/>
    <cellStyle name="Pourcentage_7.statistiques.infomediaires.décembre08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eetMetadata" Target="metadata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22/10/relationships/richValueRel" Target="richData/richValueRel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dom\soft\Documents%20and%20Settings\user\Bureau\Maquette%20PANEL%20VO%20FRANCE_2009\2009-Maquette%20panels\7.statistiques.infomediaires.d&#233;cembre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dom\soft\Documents%20and%20Settings\s.elard\Bureau\Panel%20Aout\FichierServeur\marquepartyp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gion"/>
      <sheetName val="regionpartype"/>
      <sheetName val="departement"/>
      <sheetName val="departementpartype"/>
      <sheetName val="marque"/>
      <sheetName val="marquepartype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rqueparsite"/>
    </sheetNames>
    <sheetDataSet>
      <sheetData sheetId="0">
        <row r="50">
          <cell r="A50" t="str">
            <v>ALFA ROMEO</v>
          </cell>
        </row>
        <row r="51">
          <cell r="A51" t="str">
            <v>AUDI</v>
          </cell>
        </row>
        <row r="52">
          <cell r="A52" t="str">
            <v>BMW</v>
          </cell>
        </row>
        <row r="53">
          <cell r="A53" t="str">
            <v>CHEVROLET - DAEWOO</v>
          </cell>
        </row>
        <row r="54">
          <cell r="A54" t="str">
            <v>CHRYSLER</v>
          </cell>
        </row>
        <row r="55">
          <cell r="A55" t="str">
            <v>CITROEN</v>
          </cell>
        </row>
        <row r="56">
          <cell r="A56" t="str">
            <v>DAIHATSU</v>
          </cell>
        </row>
        <row r="57">
          <cell r="A57" t="str">
            <v>FERRARI</v>
          </cell>
        </row>
        <row r="58">
          <cell r="A58" t="str">
            <v>FIAT</v>
          </cell>
        </row>
        <row r="59">
          <cell r="A59" t="str">
            <v>FORD</v>
          </cell>
        </row>
        <row r="60">
          <cell r="A60" t="str">
            <v>HONDA</v>
          </cell>
        </row>
        <row r="61">
          <cell r="A61" t="str">
            <v>HYUNDAI</v>
          </cell>
        </row>
        <row r="62">
          <cell r="A62" t="str">
            <v>ISUZU</v>
          </cell>
        </row>
        <row r="63">
          <cell r="A63" t="str">
            <v>IVECO</v>
          </cell>
        </row>
        <row r="64">
          <cell r="A64" t="str">
            <v>JAGUAR</v>
          </cell>
        </row>
        <row r="65">
          <cell r="A65" t="str">
            <v>JEEP</v>
          </cell>
        </row>
        <row r="66">
          <cell r="A66" t="str">
            <v>KIA</v>
          </cell>
        </row>
        <row r="67">
          <cell r="A67" t="str">
            <v>LADA</v>
          </cell>
        </row>
        <row r="68">
          <cell r="A68" t="str">
            <v>LANCIA</v>
          </cell>
        </row>
        <row r="69">
          <cell r="A69" t="str">
            <v>LAND ROVER</v>
          </cell>
        </row>
        <row r="70">
          <cell r="A70" t="str">
            <v>MAZDA</v>
          </cell>
        </row>
        <row r="71">
          <cell r="A71" t="str">
            <v>MERCEDES</v>
          </cell>
        </row>
        <row r="72">
          <cell r="A72" t="str">
            <v>MG</v>
          </cell>
        </row>
        <row r="73">
          <cell r="A73" t="str">
            <v>MINI</v>
          </cell>
        </row>
        <row r="74">
          <cell r="A74" t="str">
            <v>MITSUBISHI</v>
          </cell>
        </row>
        <row r="75">
          <cell r="A75" t="str">
            <v>NISSAN</v>
          </cell>
        </row>
        <row r="76">
          <cell r="A76" t="str">
            <v>OPEL</v>
          </cell>
        </row>
        <row r="77">
          <cell r="A77" t="str">
            <v>PEUGEOT</v>
          </cell>
        </row>
        <row r="78">
          <cell r="A78" t="str">
            <v>PORSCHE</v>
          </cell>
        </row>
        <row r="79">
          <cell r="A79" t="str">
            <v>RENAULT</v>
          </cell>
        </row>
        <row r="80">
          <cell r="A80" t="str">
            <v>ROVER</v>
          </cell>
        </row>
        <row r="81">
          <cell r="A81" t="str">
            <v>SAAB</v>
          </cell>
        </row>
        <row r="82">
          <cell r="A82" t="str">
            <v>SEAT</v>
          </cell>
        </row>
        <row r="83">
          <cell r="A83" t="str">
            <v>SKODA</v>
          </cell>
        </row>
        <row r="84">
          <cell r="A84" t="str">
            <v>SMART</v>
          </cell>
        </row>
        <row r="85">
          <cell r="A85" t="str">
            <v>SSANGYONG</v>
          </cell>
        </row>
        <row r="86">
          <cell r="A86" t="str">
            <v>SUBARU</v>
          </cell>
        </row>
        <row r="87">
          <cell r="A87" t="str">
            <v>SUZUKI</v>
          </cell>
        </row>
        <row r="88">
          <cell r="A88" t="str">
            <v>TOYOTA</v>
          </cell>
        </row>
        <row r="89">
          <cell r="A89" t="str">
            <v>VOLKSWAGEN</v>
          </cell>
        </row>
        <row r="90">
          <cell r="A90" t="str">
            <v>VOLVO</v>
          </cell>
        </row>
      </sheetData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K38"/>
  <sheetViews>
    <sheetView showGridLines="0" tabSelected="1" zoomScale="90" zoomScaleNormal="90" workbookViewId="0">
      <pane xSplit="1" ySplit="3" topLeftCell="B4" activePane="bottomRight" state="frozen"/>
      <selection activeCell="W29" sqref="W29"/>
      <selection pane="topRight" activeCell="W29" sqref="W29"/>
      <selection pane="bottomLeft" activeCell="W29" sqref="W29"/>
      <selection pane="bottomRight" sqref="A1:A3"/>
    </sheetView>
  </sheetViews>
  <sheetFormatPr baseColWidth="10" defaultRowHeight="12.75"/>
  <cols>
    <col min="1" max="1" width="30" customWidth="1"/>
    <col min="2" max="2" width="12.42578125" bestFit="1" customWidth="1"/>
    <col min="3" max="3" width="11.7109375" bestFit="1" customWidth="1"/>
    <col min="4" max="4" width="13" bestFit="1" customWidth="1"/>
    <col min="5" max="5" width="8.42578125" bestFit="1" customWidth="1"/>
    <col min="6" max="6" width="10.7109375" customWidth="1"/>
    <col min="7" max="7" width="8.42578125" customWidth="1"/>
    <col min="8" max="8" width="17" customWidth="1"/>
    <col min="9" max="9" width="13.42578125" customWidth="1"/>
    <col min="10" max="10" width="14" bestFit="1" customWidth="1"/>
    <col min="11" max="11" width="8.42578125" bestFit="1" customWidth="1"/>
    <col min="12" max="12" width="13.140625" bestFit="1" customWidth="1"/>
    <col min="13" max="13" width="8.42578125" bestFit="1" customWidth="1"/>
    <col min="14" max="14" width="13" bestFit="1" customWidth="1"/>
    <col min="15" max="15" width="8.42578125" bestFit="1" customWidth="1"/>
    <col min="16" max="16" width="11" customWidth="1"/>
    <col min="17" max="19" width="8.42578125" customWidth="1"/>
    <col min="20" max="20" width="12.140625" customWidth="1"/>
    <col min="21" max="21" width="9.5703125" customWidth="1"/>
    <col min="22" max="22" width="12.85546875" bestFit="1" customWidth="1"/>
    <col min="23" max="23" width="9.140625" customWidth="1"/>
    <col min="24" max="24" width="17.5703125" style="46" customWidth="1"/>
    <col min="25" max="25" width="10" style="46" customWidth="1"/>
    <col min="26" max="27" width="13" customWidth="1"/>
  </cols>
  <sheetData>
    <row r="1" spans="1:28" ht="25.5" customHeight="1" thickBot="1">
      <c r="A1" s="240" t="s">
        <v>0</v>
      </c>
      <c r="B1" s="241" t="s">
        <v>1</v>
      </c>
      <c r="C1" s="241"/>
      <c r="D1" s="241" t="s">
        <v>2</v>
      </c>
      <c r="E1" s="241"/>
      <c r="F1" s="241" t="s">
        <v>204</v>
      </c>
      <c r="G1" s="241"/>
      <c r="H1" s="241" t="s">
        <v>83</v>
      </c>
      <c r="I1" s="241"/>
      <c r="J1" s="241" t="s">
        <v>203</v>
      </c>
      <c r="K1" s="241"/>
      <c r="L1" s="234" t="s">
        <v>81</v>
      </c>
      <c r="M1" s="234"/>
      <c r="N1" s="241" t="s">
        <v>3</v>
      </c>
      <c r="O1" s="241"/>
      <c r="P1" s="239" t="s">
        <v>205</v>
      </c>
      <c r="Q1" s="239"/>
      <c r="R1" s="234" t="s">
        <v>206</v>
      </c>
      <c r="S1" s="235"/>
      <c r="T1" s="234" t="s">
        <v>195</v>
      </c>
      <c r="U1" s="235"/>
      <c r="V1" s="234" t="s">
        <v>191</v>
      </c>
      <c r="W1" s="238"/>
      <c r="X1" s="238" t="s">
        <v>192</v>
      </c>
      <c r="Y1" s="235"/>
      <c r="Z1" s="1" t="s">
        <v>200</v>
      </c>
      <c r="AA1" s="1" t="s">
        <v>199</v>
      </c>
      <c r="AB1" s="228" t="e" vm="1">
        <v>#VALUE!</v>
      </c>
    </row>
    <row r="2" spans="1:28" ht="13.5" thickBot="1">
      <c r="A2" s="240"/>
      <c r="B2" s="237" t="s">
        <v>4</v>
      </c>
      <c r="C2" s="237"/>
      <c r="D2" s="237" t="s">
        <v>4</v>
      </c>
      <c r="E2" s="237"/>
      <c r="F2" s="237" t="s">
        <v>4</v>
      </c>
      <c r="G2" s="237"/>
      <c r="H2" s="237" t="s">
        <v>4</v>
      </c>
      <c r="I2" s="237"/>
      <c r="J2" s="237" t="s">
        <v>4</v>
      </c>
      <c r="K2" s="237"/>
      <c r="L2" s="242" t="s">
        <v>4</v>
      </c>
      <c r="M2" s="242"/>
      <c r="N2" s="237" t="s">
        <v>4</v>
      </c>
      <c r="O2" s="237"/>
      <c r="P2" s="237" t="s">
        <v>4</v>
      </c>
      <c r="Q2" s="237"/>
      <c r="R2" s="237" t="s">
        <v>4</v>
      </c>
      <c r="S2" s="237"/>
      <c r="T2" s="236" t="s">
        <v>4</v>
      </c>
      <c r="U2" s="236"/>
      <c r="V2" s="237" t="s">
        <v>4</v>
      </c>
      <c r="W2" s="243"/>
      <c r="X2" s="232" t="s">
        <v>92</v>
      </c>
      <c r="Y2" s="233"/>
      <c r="Z2" s="2" t="s">
        <v>4</v>
      </c>
      <c r="AA2" s="2" t="s">
        <v>4</v>
      </c>
    </row>
    <row r="3" spans="1:28" ht="13.5" thickBot="1">
      <c r="A3" s="240"/>
      <c r="B3" s="3" t="s">
        <v>5</v>
      </c>
      <c r="C3" s="4" t="s">
        <v>6</v>
      </c>
      <c r="D3" s="3" t="s">
        <v>5</v>
      </c>
      <c r="E3" s="4" t="s">
        <v>6</v>
      </c>
      <c r="F3" s="3" t="s">
        <v>5</v>
      </c>
      <c r="G3" s="4" t="s">
        <v>6</v>
      </c>
      <c r="H3" s="3" t="s">
        <v>5</v>
      </c>
      <c r="I3" s="4" t="s">
        <v>6</v>
      </c>
      <c r="J3" s="3" t="s">
        <v>5</v>
      </c>
      <c r="K3" s="4" t="s">
        <v>6</v>
      </c>
      <c r="L3" s="3" t="s">
        <v>5</v>
      </c>
      <c r="M3" s="5" t="s">
        <v>6</v>
      </c>
      <c r="N3" s="3" t="s">
        <v>5</v>
      </c>
      <c r="O3" s="4" t="s">
        <v>6</v>
      </c>
      <c r="P3" s="3" t="s">
        <v>5</v>
      </c>
      <c r="Q3" s="4" t="s">
        <v>6</v>
      </c>
      <c r="R3" s="3" t="s">
        <v>5</v>
      </c>
      <c r="S3" s="4" t="s">
        <v>6</v>
      </c>
      <c r="T3" s="3" t="s">
        <v>5</v>
      </c>
      <c r="U3" s="5" t="s">
        <v>6</v>
      </c>
      <c r="V3" s="29" t="s">
        <v>5</v>
      </c>
      <c r="W3" s="30" t="s">
        <v>6</v>
      </c>
      <c r="X3" s="40" t="s">
        <v>5</v>
      </c>
      <c r="Y3" s="41" t="s">
        <v>6</v>
      </c>
      <c r="Z3" s="3" t="s">
        <v>5</v>
      </c>
      <c r="AA3" s="3" t="s">
        <v>5</v>
      </c>
    </row>
    <row r="4" spans="1:28" ht="14.25">
      <c r="A4" s="124" t="s">
        <v>8</v>
      </c>
      <c r="B4" s="143">
        <v>14932</v>
      </c>
      <c r="C4" s="8">
        <f t="shared" ref="C4:C25" si="0">B4/$V4</f>
        <v>0.17807565711014645</v>
      </c>
      <c r="D4" s="7">
        <v>4941</v>
      </c>
      <c r="E4" s="8">
        <f t="shared" ref="E4:E25" si="1">D4/$V4</f>
        <v>5.8925249248676238E-2</v>
      </c>
      <c r="F4" s="7">
        <v>4785</v>
      </c>
      <c r="G4" s="9">
        <f t="shared" ref="G4:G25" si="2">F4/$V4</f>
        <v>5.706482850737013E-2</v>
      </c>
      <c r="H4" s="7">
        <v>9753</v>
      </c>
      <c r="I4" s="8">
        <f t="shared" ref="I4:I25" si="3">H4/$V4</f>
        <v>0.11631207365358012</v>
      </c>
      <c r="J4" s="7">
        <v>30722</v>
      </c>
      <c r="K4" s="8">
        <f>J4/$V4</f>
        <v>0.3663836282974765</v>
      </c>
      <c r="L4" s="77">
        <v>6175</v>
      </c>
      <c r="M4" s="8">
        <f t="shared" ref="M4:M25" si="4">L4/$V4</f>
        <v>7.3641654343366891E-2</v>
      </c>
      <c r="N4" s="77">
        <v>4078</v>
      </c>
      <c r="O4" s="8">
        <f t="shared" ref="O4:O25" si="5">N4/$V4</f>
        <v>4.8633306301578971E-2</v>
      </c>
      <c r="P4" s="77">
        <v>511</v>
      </c>
      <c r="Q4" s="9">
        <f t="shared" ref="Q4:Q25" si="6">P4/$V4</f>
        <v>6.0940705051757858E-3</v>
      </c>
      <c r="R4" s="77">
        <v>1668</v>
      </c>
      <c r="S4" s="9">
        <f t="shared" ref="S4:U25" si="7">R4/$V4</f>
        <v>1.9892191003196107E-2</v>
      </c>
      <c r="T4" s="7">
        <v>6287</v>
      </c>
      <c r="U4" s="9">
        <f t="shared" si="7"/>
        <v>7.4977341029432806E-2</v>
      </c>
      <c r="V4" s="172">
        <f>+B4+D4+H4+J4+L4+N4+T4+F4+P4+R4</f>
        <v>83852</v>
      </c>
      <c r="W4" s="132">
        <f>V4/$V$27</f>
        <v>3.6229930350322327E-2</v>
      </c>
      <c r="X4" s="42">
        <v>40624</v>
      </c>
      <c r="Y4" s="43">
        <f>X4/$X$27</f>
        <v>3.5595339590089314E-2</v>
      </c>
      <c r="Z4" s="143">
        <v>0</v>
      </c>
      <c r="AA4" s="218">
        <v>0</v>
      </c>
    </row>
    <row r="5" spans="1:28" ht="14.25">
      <c r="A5" s="125" t="s">
        <v>9</v>
      </c>
      <c r="B5" s="144">
        <v>21467</v>
      </c>
      <c r="C5" s="11">
        <f t="shared" si="0"/>
        <v>0.16400168073646818</v>
      </c>
      <c r="D5" s="10">
        <v>1738</v>
      </c>
      <c r="E5" s="11">
        <f t="shared" si="1"/>
        <v>1.3277818098475877E-2</v>
      </c>
      <c r="F5" s="10">
        <v>6419</v>
      </c>
      <c r="G5" s="12">
        <f t="shared" si="2"/>
        <v>4.903930631422132E-2</v>
      </c>
      <c r="H5" s="10">
        <v>16553</v>
      </c>
      <c r="I5" s="11">
        <f t="shared" si="3"/>
        <v>0.1264601398067153</v>
      </c>
      <c r="J5" s="10">
        <v>48874</v>
      </c>
      <c r="K5" s="11">
        <f t="shared" ref="K5:K25" si="8">J5/$V5</f>
        <v>0.37338324611329693</v>
      </c>
      <c r="L5" s="78">
        <v>11555</v>
      </c>
      <c r="M5" s="11">
        <f t="shared" si="4"/>
        <v>8.8276863134573516E-2</v>
      </c>
      <c r="N5" s="78">
        <v>6832</v>
      </c>
      <c r="O5" s="11">
        <f t="shared" si="5"/>
        <v>5.21945070476336E-2</v>
      </c>
      <c r="P5" s="78">
        <v>2289</v>
      </c>
      <c r="Q5" s="12">
        <f t="shared" si="6"/>
        <v>1.7487298980098553E-2</v>
      </c>
      <c r="R5" s="78">
        <v>3607</v>
      </c>
      <c r="S5" s="12">
        <f t="shared" si="7"/>
        <v>2.7556438366629743E-2</v>
      </c>
      <c r="T5" s="10">
        <v>11561</v>
      </c>
      <c r="U5" s="12">
        <f t="shared" si="7"/>
        <v>8.8322701401887013E-2</v>
      </c>
      <c r="V5" s="173">
        <f>+B5+D5+H5+J5+L5+N5+T5+F5+P5+R5</f>
        <v>130895</v>
      </c>
      <c r="W5" s="132">
        <f t="shared" ref="W5:W25" si="9">V5/$V$27</f>
        <v>5.6555797514733587E-2</v>
      </c>
      <c r="X5" s="44">
        <v>67696</v>
      </c>
      <c r="Y5" s="43">
        <f t="shared" ref="Y5:Y25" si="10">X5/$X$27</f>
        <v>5.9316219695024763E-2</v>
      </c>
      <c r="Z5" s="144">
        <v>0</v>
      </c>
      <c r="AA5" s="219">
        <v>0</v>
      </c>
    </row>
    <row r="6" spans="1:28" ht="14.25">
      <c r="A6" s="125" t="s">
        <v>10</v>
      </c>
      <c r="B6" s="144">
        <v>7070</v>
      </c>
      <c r="C6" s="11">
        <f t="shared" si="0"/>
        <v>0.17824727712787414</v>
      </c>
      <c r="D6" s="10">
        <v>1493</v>
      </c>
      <c r="E6" s="11">
        <f t="shared" si="1"/>
        <v>3.7641185962081485E-2</v>
      </c>
      <c r="F6" s="10">
        <v>1496</v>
      </c>
      <c r="G6" s="12">
        <f t="shared" si="2"/>
        <v>3.7716821298910852E-2</v>
      </c>
      <c r="H6" s="10">
        <v>4984</v>
      </c>
      <c r="I6" s="11">
        <f t="shared" si="3"/>
        <v>0.12565550625252117</v>
      </c>
      <c r="J6" s="10">
        <v>18621</v>
      </c>
      <c r="K6" s="11">
        <f t="shared" si="8"/>
        <v>0.46946853569987901</v>
      </c>
      <c r="L6" s="78">
        <v>1049</v>
      </c>
      <c r="M6" s="11">
        <f t="shared" si="4"/>
        <v>2.6447156111335215E-2</v>
      </c>
      <c r="N6" s="78">
        <v>1604</v>
      </c>
      <c r="O6" s="11">
        <f t="shared" si="5"/>
        <v>4.0439693424768053E-2</v>
      </c>
      <c r="P6" s="78">
        <v>877</v>
      </c>
      <c r="Q6" s="12">
        <f t="shared" si="6"/>
        <v>2.2110730133118192E-2</v>
      </c>
      <c r="R6" s="78">
        <v>1421</v>
      </c>
      <c r="S6" s="12">
        <f t="shared" si="7"/>
        <v>3.5825937878176686E-2</v>
      </c>
      <c r="T6" s="10">
        <v>1049</v>
      </c>
      <c r="U6" s="12">
        <f t="shared" si="7"/>
        <v>2.6447156111335215E-2</v>
      </c>
      <c r="V6" s="173">
        <f>+B6+D6+H6+J6+L6+N6+T6+F6+P6+R6</f>
        <v>39664</v>
      </c>
      <c r="W6" s="132">
        <f t="shared" si="9"/>
        <v>1.7137622923903837E-2</v>
      </c>
      <c r="X6" s="44">
        <v>23715</v>
      </c>
      <c r="Y6" s="43">
        <f t="shared" si="10"/>
        <v>2.077942788447637E-2</v>
      </c>
      <c r="Z6" s="144">
        <v>0</v>
      </c>
      <c r="AA6" s="219">
        <v>0</v>
      </c>
    </row>
    <row r="7" spans="1:28" ht="14.25">
      <c r="A7" s="125" t="s">
        <v>11</v>
      </c>
      <c r="B7" s="144">
        <v>9104</v>
      </c>
      <c r="C7" s="11">
        <f t="shared" si="0"/>
        <v>0.14779220779220778</v>
      </c>
      <c r="D7" s="10">
        <v>1187</v>
      </c>
      <c r="E7" s="11">
        <f t="shared" si="1"/>
        <v>1.926948051948052E-2</v>
      </c>
      <c r="F7" s="10">
        <v>2822</v>
      </c>
      <c r="G7" s="12">
        <f t="shared" si="2"/>
        <v>4.581168831168831E-2</v>
      </c>
      <c r="H7" s="10">
        <v>9794</v>
      </c>
      <c r="I7" s="11">
        <f t="shared" si="3"/>
        <v>0.15899350649350649</v>
      </c>
      <c r="J7" s="10">
        <v>22281</v>
      </c>
      <c r="K7" s="11">
        <f t="shared" si="8"/>
        <v>0.36170454545454545</v>
      </c>
      <c r="L7" s="78">
        <v>5198</v>
      </c>
      <c r="M7" s="11">
        <f t="shared" si="4"/>
        <v>8.4383116883116879E-2</v>
      </c>
      <c r="N7" s="78">
        <v>2375</v>
      </c>
      <c r="O7" s="11">
        <f t="shared" si="5"/>
        <v>3.8555194805194808E-2</v>
      </c>
      <c r="P7" s="78">
        <v>1511</v>
      </c>
      <c r="Q7" s="12">
        <f t="shared" si="6"/>
        <v>2.4529220779220779E-2</v>
      </c>
      <c r="R7" s="78">
        <v>2122</v>
      </c>
      <c r="S7" s="12">
        <f t="shared" si="7"/>
        <v>3.444805194805195E-2</v>
      </c>
      <c r="T7" s="10">
        <v>5206</v>
      </c>
      <c r="U7" s="12">
        <f t="shared" si="7"/>
        <v>8.4512987012987012E-2</v>
      </c>
      <c r="V7" s="173">
        <f>+B7+D7+H7+J7+L7+N7+T7+F7+P7+R7</f>
        <v>61600</v>
      </c>
      <c r="W7" s="132">
        <f t="shared" si="9"/>
        <v>2.6615509583311731E-2</v>
      </c>
      <c r="X7" s="44">
        <v>30262</v>
      </c>
      <c r="Y7" s="43">
        <f t="shared" si="10"/>
        <v>2.6516004496733032E-2</v>
      </c>
      <c r="Z7" s="144">
        <v>0</v>
      </c>
      <c r="AA7" s="219">
        <v>0</v>
      </c>
    </row>
    <row r="8" spans="1:28" ht="14.25">
      <c r="A8" s="125" t="s">
        <v>12</v>
      </c>
      <c r="B8" s="144">
        <v>24993</v>
      </c>
      <c r="C8" s="11">
        <f t="shared" si="0"/>
        <v>0.13560673882965738</v>
      </c>
      <c r="D8" s="10">
        <v>4640</v>
      </c>
      <c r="E8" s="11">
        <f t="shared" si="1"/>
        <v>2.5175659911559643E-2</v>
      </c>
      <c r="F8" s="10">
        <v>4970</v>
      </c>
      <c r="G8" s="12">
        <f t="shared" si="2"/>
        <v>2.6966170206993843E-2</v>
      </c>
      <c r="H8" s="10">
        <v>18229</v>
      </c>
      <c r="I8" s="11">
        <f t="shared" si="3"/>
        <v>9.8906703562030324E-2</v>
      </c>
      <c r="J8" s="10">
        <v>46826</v>
      </c>
      <c r="K8" s="11">
        <f t="shared" si="8"/>
        <v>0.25406798513333878</v>
      </c>
      <c r="L8" s="78">
        <v>35384</v>
      </c>
      <c r="M8" s="11">
        <f t="shared" si="4"/>
        <v>0.19198610998073845</v>
      </c>
      <c r="N8" s="78">
        <v>7082</v>
      </c>
      <c r="O8" s="11">
        <f t="shared" si="5"/>
        <v>3.8425436097772714E-2</v>
      </c>
      <c r="P8" s="78">
        <v>1884</v>
      </c>
      <c r="Q8" s="12">
        <f t="shared" si="6"/>
        <v>1.0222186050297061E-2</v>
      </c>
      <c r="R8" s="78">
        <v>4886</v>
      </c>
      <c r="S8" s="12">
        <f t="shared" si="7"/>
        <v>2.6510403949974226E-2</v>
      </c>
      <c r="T8" s="10">
        <v>35411</v>
      </c>
      <c r="U8" s="12">
        <f t="shared" si="7"/>
        <v>0.19213260627763762</v>
      </c>
      <c r="V8" s="173">
        <f>+B8+D8+H8+J8+L8+N8+T8+F8+P8+R8</f>
        <v>184305</v>
      </c>
      <c r="W8" s="132">
        <f t="shared" si="9"/>
        <v>7.9632654119355009E-2</v>
      </c>
      <c r="X8" s="44">
        <v>69641</v>
      </c>
      <c r="Y8" s="43">
        <f t="shared" si="10"/>
        <v>6.1020456980932697E-2</v>
      </c>
      <c r="Z8" s="144">
        <v>0</v>
      </c>
      <c r="AA8" s="219">
        <v>0</v>
      </c>
    </row>
    <row r="9" spans="1:28" ht="14.25">
      <c r="A9" s="125" t="s">
        <v>13</v>
      </c>
      <c r="B9" s="144">
        <v>15807</v>
      </c>
      <c r="C9" s="11">
        <f t="shared" si="0"/>
        <v>0.16064350901441085</v>
      </c>
      <c r="D9" s="10">
        <v>1789</v>
      </c>
      <c r="E9" s="11">
        <f t="shared" si="1"/>
        <v>1.8181263846826154E-2</v>
      </c>
      <c r="F9" s="10">
        <v>4100</v>
      </c>
      <c r="G9" s="12">
        <f t="shared" si="2"/>
        <v>4.1667513567348928E-2</v>
      </c>
      <c r="H9" s="10">
        <v>16183</v>
      </c>
      <c r="I9" s="11">
        <f t="shared" si="3"/>
        <v>0.16446472489278238</v>
      </c>
      <c r="J9" s="10">
        <v>35566</v>
      </c>
      <c r="K9" s="11">
        <f t="shared" si="8"/>
        <v>0.36145043598447124</v>
      </c>
      <c r="L9" s="78">
        <v>7879</v>
      </c>
      <c r="M9" s="11">
        <f t="shared" si="4"/>
        <v>8.0072765706620058E-2</v>
      </c>
      <c r="N9" s="78">
        <v>4566</v>
      </c>
      <c r="O9" s="11">
        <f t="shared" si="5"/>
        <v>4.6403382182564686E-2</v>
      </c>
      <c r="P9" s="78">
        <v>1153</v>
      </c>
      <c r="Q9" s="12">
        <f t="shared" si="6"/>
        <v>1.1717717839793492E-2</v>
      </c>
      <c r="R9" s="78">
        <v>3455</v>
      </c>
      <c r="S9" s="12">
        <f t="shared" si="7"/>
        <v>3.511250228663184E-2</v>
      </c>
      <c r="T9" s="10">
        <v>7900</v>
      </c>
      <c r="U9" s="12">
        <f t="shared" si="7"/>
        <v>8.0286184678550379E-2</v>
      </c>
      <c r="V9" s="173">
        <f t="shared" ref="V9:V25" si="11">+B9+D9+H9+J9+L9+N9+T9+F9+P9+R9</f>
        <v>98398</v>
      </c>
      <c r="W9" s="132">
        <f t="shared" si="9"/>
        <v>4.2514819999654341E-2</v>
      </c>
      <c r="X9" s="44">
        <v>48613</v>
      </c>
      <c r="Y9" s="43">
        <f t="shared" si="10"/>
        <v>4.2595417573183629E-2</v>
      </c>
      <c r="Z9" s="144">
        <v>0</v>
      </c>
      <c r="AA9" s="219">
        <v>0</v>
      </c>
    </row>
    <row r="10" spans="1:28" ht="14.25">
      <c r="A10" s="125" t="s">
        <v>14</v>
      </c>
      <c r="B10" s="144">
        <v>6894</v>
      </c>
      <c r="C10" s="11">
        <f t="shared" si="0"/>
        <v>0.11862481932686351</v>
      </c>
      <c r="D10" s="10">
        <v>4496</v>
      </c>
      <c r="E10" s="11">
        <f t="shared" si="1"/>
        <v>7.7362516346617116E-2</v>
      </c>
      <c r="F10" s="10">
        <v>1339</v>
      </c>
      <c r="G10" s="12">
        <f t="shared" si="2"/>
        <v>2.3040126643265192E-2</v>
      </c>
      <c r="H10" s="10">
        <v>7991</v>
      </c>
      <c r="I10" s="11">
        <f t="shared" si="3"/>
        <v>0.13750086034826897</v>
      </c>
      <c r="J10" s="10">
        <v>19177</v>
      </c>
      <c r="K10" s="11">
        <f t="shared" si="8"/>
        <v>0.32997797508431415</v>
      </c>
      <c r="L10" s="78">
        <v>4707</v>
      </c>
      <c r="M10" s="11">
        <f t="shared" si="4"/>
        <v>8.0993186041709686E-2</v>
      </c>
      <c r="N10" s="78">
        <v>6240</v>
      </c>
      <c r="O10" s="11">
        <f t="shared" si="5"/>
        <v>0.10737146396861449</v>
      </c>
      <c r="P10" s="78">
        <v>788</v>
      </c>
      <c r="Q10" s="12">
        <f t="shared" si="6"/>
        <v>1.3559088719113497E-2</v>
      </c>
      <c r="R10" s="78">
        <v>1776</v>
      </c>
      <c r="S10" s="12">
        <f t="shared" si="7"/>
        <v>3.0559570514144124E-2</v>
      </c>
      <c r="T10" s="10">
        <v>4708</v>
      </c>
      <c r="U10" s="12">
        <f t="shared" si="7"/>
        <v>8.1010393007089274E-2</v>
      </c>
      <c r="V10" s="173">
        <f t="shared" si="11"/>
        <v>58116</v>
      </c>
      <c r="W10" s="132">
        <f t="shared" si="9"/>
        <v>2.5110177839995852E-2</v>
      </c>
      <c r="X10" s="44">
        <v>30153</v>
      </c>
      <c r="Y10" s="43">
        <f t="shared" si="10"/>
        <v>2.642049711155876E-2</v>
      </c>
      <c r="Z10" s="144">
        <v>0</v>
      </c>
      <c r="AA10" s="219">
        <v>0</v>
      </c>
    </row>
    <row r="11" spans="1:28" ht="14.25">
      <c r="A11" s="125" t="s">
        <v>15</v>
      </c>
      <c r="B11" s="144">
        <v>718</v>
      </c>
      <c r="C11" s="11">
        <f t="shared" si="0"/>
        <v>0.11954711954711955</v>
      </c>
      <c r="D11" s="10">
        <v>70</v>
      </c>
      <c r="E11" s="11">
        <f t="shared" si="1"/>
        <v>1.1655011655011656E-2</v>
      </c>
      <c r="F11" s="10">
        <v>155</v>
      </c>
      <c r="G11" s="12">
        <f t="shared" si="2"/>
        <v>2.5807525807525808E-2</v>
      </c>
      <c r="H11" s="10">
        <v>638</v>
      </c>
      <c r="I11" s="11">
        <f t="shared" si="3"/>
        <v>0.10622710622710622</v>
      </c>
      <c r="J11" s="10">
        <v>4025</v>
      </c>
      <c r="K11" s="11">
        <f t="shared" si="8"/>
        <v>0.67016317016317017</v>
      </c>
      <c r="L11" s="78">
        <v>0</v>
      </c>
      <c r="M11" s="11">
        <f t="shared" si="4"/>
        <v>0</v>
      </c>
      <c r="N11" s="78">
        <v>107</v>
      </c>
      <c r="O11" s="11">
        <f t="shared" si="5"/>
        <v>1.7815517815517816E-2</v>
      </c>
      <c r="P11" s="78">
        <v>76</v>
      </c>
      <c r="Q11" s="12">
        <f t="shared" si="6"/>
        <v>1.2654012654012654E-2</v>
      </c>
      <c r="R11" s="78">
        <v>217</v>
      </c>
      <c r="S11" s="12">
        <f t="shared" si="7"/>
        <v>3.6130536130536128E-2</v>
      </c>
      <c r="T11" s="144">
        <v>0</v>
      </c>
      <c r="U11" s="12">
        <f t="shared" si="7"/>
        <v>0</v>
      </c>
      <c r="V11" s="173">
        <f t="shared" si="11"/>
        <v>6006</v>
      </c>
      <c r="W11" s="132">
        <f t="shared" si="9"/>
        <v>2.5950121843728935E-3</v>
      </c>
      <c r="X11" s="44">
        <v>4795</v>
      </c>
      <c r="Y11" s="43">
        <f t="shared" si="10"/>
        <v>4.2014487331252029E-3</v>
      </c>
      <c r="Z11" s="144">
        <v>0</v>
      </c>
      <c r="AA11" s="219">
        <v>0</v>
      </c>
    </row>
    <row r="12" spans="1:28" ht="14.25">
      <c r="A12" s="125" t="s">
        <v>16</v>
      </c>
      <c r="B12" s="144">
        <v>9616</v>
      </c>
      <c r="C12" s="11">
        <f t="shared" si="0"/>
        <v>0.16418802397254426</v>
      </c>
      <c r="D12" s="10">
        <v>627</v>
      </c>
      <c r="E12" s="11">
        <f t="shared" si="1"/>
        <v>1.0705687503201462E-2</v>
      </c>
      <c r="F12" s="10">
        <v>1743</v>
      </c>
      <c r="G12" s="12">
        <f t="shared" si="2"/>
        <v>2.9760786791196408E-2</v>
      </c>
      <c r="H12" s="10">
        <v>7296</v>
      </c>
      <c r="I12" s="11">
        <f t="shared" si="3"/>
        <v>0.1245752727645261</v>
      </c>
      <c r="J12" s="10">
        <v>22609</v>
      </c>
      <c r="K12" s="11">
        <f t="shared" si="8"/>
        <v>0.3860365051991736</v>
      </c>
      <c r="L12" s="78">
        <v>5309</v>
      </c>
      <c r="M12" s="11">
        <f t="shared" si="4"/>
        <v>9.0648317311796747E-2</v>
      </c>
      <c r="N12" s="78">
        <v>2629</v>
      </c>
      <c r="O12" s="11">
        <f t="shared" si="5"/>
        <v>4.4888759881844723E-2</v>
      </c>
      <c r="P12" s="78">
        <v>1086</v>
      </c>
      <c r="Q12" s="12">
        <f t="shared" si="6"/>
        <v>1.8542865436167125E-2</v>
      </c>
      <c r="R12" s="78">
        <v>2341</v>
      </c>
      <c r="S12" s="12">
        <f t="shared" si="7"/>
        <v>3.9971314904297645E-2</v>
      </c>
      <c r="T12" s="10">
        <v>5311</v>
      </c>
      <c r="U12" s="12">
        <f t="shared" si="7"/>
        <v>9.0682466235251932E-2</v>
      </c>
      <c r="V12" s="173">
        <f t="shared" si="11"/>
        <v>58567</v>
      </c>
      <c r="W12" s="132">
        <f t="shared" si="9"/>
        <v>2.5305041392302243E-2</v>
      </c>
      <c r="X12" s="44">
        <v>30550</v>
      </c>
      <c r="Y12" s="43">
        <f t="shared" si="10"/>
        <v>2.6768354285083413E-2</v>
      </c>
      <c r="Z12" s="144">
        <v>0</v>
      </c>
      <c r="AA12" s="219">
        <v>0</v>
      </c>
    </row>
    <row r="13" spans="1:28" ht="14.25">
      <c r="A13" s="125" t="s">
        <v>17</v>
      </c>
      <c r="B13" s="144">
        <v>7361</v>
      </c>
      <c r="C13" s="11">
        <f t="shared" si="0"/>
        <v>0.16575095699166853</v>
      </c>
      <c r="D13" s="10">
        <v>986</v>
      </c>
      <c r="E13" s="11">
        <f t="shared" si="1"/>
        <v>2.2202206710200404E-2</v>
      </c>
      <c r="F13" s="10">
        <v>960</v>
      </c>
      <c r="G13" s="12">
        <f t="shared" si="2"/>
        <v>2.1616752983562262E-2</v>
      </c>
      <c r="H13" s="10">
        <v>4910</v>
      </c>
      <c r="I13" s="11">
        <f t="shared" si="3"/>
        <v>0.11056068453051114</v>
      </c>
      <c r="J13" s="10">
        <v>18273</v>
      </c>
      <c r="K13" s="11">
        <f t="shared" si="8"/>
        <v>0.4114613825714929</v>
      </c>
      <c r="L13" s="78">
        <v>3518</v>
      </c>
      <c r="M13" s="11">
        <f t="shared" si="4"/>
        <v>7.921639270434587E-2</v>
      </c>
      <c r="N13" s="78">
        <v>2540</v>
      </c>
      <c r="O13" s="11">
        <f t="shared" si="5"/>
        <v>5.7194325602341813E-2</v>
      </c>
      <c r="P13" s="78">
        <v>499</v>
      </c>
      <c r="Q13" s="12">
        <f t="shared" si="6"/>
        <v>1.1236208061247466E-2</v>
      </c>
      <c r="R13" s="78">
        <v>1844</v>
      </c>
      <c r="S13" s="12">
        <f t="shared" si="7"/>
        <v>4.1522179689259177E-2</v>
      </c>
      <c r="T13" s="10">
        <v>3519</v>
      </c>
      <c r="U13" s="12">
        <f t="shared" si="7"/>
        <v>7.9238910155370407E-2</v>
      </c>
      <c r="V13" s="173">
        <f t="shared" si="11"/>
        <v>44410</v>
      </c>
      <c r="W13" s="132">
        <f t="shared" si="9"/>
        <v>1.9188226957708991E-2</v>
      </c>
      <c r="X13" s="44">
        <v>23827</v>
      </c>
      <c r="Y13" s="43">
        <f t="shared" si="10"/>
        <v>2.0877563913279294E-2</v>
      </c>
      <c r="Z13" s="144">
        <v>0</v>
      </c>
      <c r="AA13" s="219">
        <v>0</v>
      </c>
    </row>
    <row r="14" spans="1:28" ht="14.25">
      <c r="A14" s="125" t="s">
        <v>18</v>
      </c>
      <c r="B14" s="144">
        <v>42568</v>
      </c>
      <c r="C14" s="11">
        <f t="shared" si="0"/>
        <v>0.1583442447327699</v>
      </c>
      <c r="D14" s="10">
        <v>11990</v>
      </c>
      <c r="E14" s="11">
        <f t="shared" si="1"/>
        <v>4.460034519700036E-2</v>
      </c>
      <c r="F14" s="10">
        <v>8244</v>
      </c>
      <c r="G14" s="12">
        <f t="shared" si="2"/>
        <v>3.0665992143792405E-2</v>
      </c>
      <c r="H14" s="10">
        <v>57011</v>
      </c>
      <c r="I14" s="11">
        <f t="shared" si="3"/>
        <v>0.21206924770860611</v>
      </c>
      <c r="J14" s="10">
        <v>105283</v>
      </c>
      <c r="K14" s="11">
        <f t="shared" si="8"/>
        <v>0.39163120461849782</v>
      </c>
      <c r="L14" s="78">
        <v>9293</v>
      </c>
      <c r="M14" s="11">
        <f t="shared" si="4"/>
        <v>3.4568057374122128E-2</v>
      </c>
      <c r="N14" s="78">
        <v>14667</v>
      </c>
      <c r="O14" s="11">
        <f t="shared" si="5"/>
        <v>5.4558237114629211E-2</v>
      </c>
      <c r="P14" s="78">
        <v>3914</v>
      </c>
      <c r="Q14" s="12">
        <f t="shared" si="6"/>
        <v>1.4559278657302702E-2</v>
      </c>
      <c r="R14" s="78">
        <v>6575</v>
      </c>
      <c r="S14" s="12">
        <f t="shared" si="7"/>
        <v>2.4457653850732057E-2</v>
      </c>
      <c r="T14" s="10">
        <v>9287</v>
      </c>
      <c r="U14" s="12">
        <f t="shared" si="7"/>
        <v>3.4545738602547317E-2</v>
      </c>
      <c r="V14" s="173">
        <f t="shared" si="11"/>
        <v>268832</v>
      </c>
      <c r="W14" s="132">
        <f t="shared" si="9"/>
        <v>0.11615423169319576</v>
      </c>
      <c r="X14" s="44">
        <v>168961</v>
      </c>
      <c r="Y14" s="43">
        <f t="shared" si="10"/>
        <v>0.14804608538009748</v>
      </c>
      <c r="Z14" s="144">
        <v>2533</v>
      </c>
      <c r="AA14" s="219">
        <v>2381</v>
      </c>
    </row>
    <row r="15" spans="1:28" ht="14.25">
      <c r="A15" s="125" t="s">
        <v>19</v>
      </c>
      <c r="B15" s="144">
        <v>17060</v>
      </c>
      <c r="C15" s="11">
        <f t="shared" si="0"/>
        <v>0.16780107801864894</v>
      </c>
      <c r="D15" s="10">
        <v>1495</v>
      </c>
      <c r="E15" s="11">
        <f t="shared" si="1"/>
        <v>1.4704725183932014E-2</v>
      </c>
      <c r="F15" s="10">
        <v>5240</v>
      </c>
      <c r="G15" s="12">
        <f t="shared" si="2"/>
        <v>5.1540307668096155E-2</v>
      </c>
      <c r="H15" s="10">
        <v>14540</v>
      </c>
      <c r="I15" s="11">
        <f t="shared" si="3"/>
        <v>0.14301451784238894</v>
      </c>
      <c r="J15" s="10">
        <v>42300</v>
      </c>
      <c r="K15" s="11">
        <f t="shared" si="8"/>
        <v>0.41606011724436398</v>
      </c>
      <c r="L15" s="78">
        <v>6287</v>
      </c>
      <c r="M15" s="11">
        <f t="shared" si="4"/>
        <v>6.1838533265137503E-2</v>
      </c>
      <c r="N15" s="78">
        <v>4441</v>
      </c>
      <c r="O15" s="11">
        <f t="shared" si="5"/>
        <v>4.3681394342369277E-2</v>
      </c>
      <c r="P15" s="78">
        <v>1625</v>
      </c>
      <c r="Q15" s="12">
        <f t="shared" si="6"/>
        <v>1.5983396939056538E-2</v>
      </c>
      <c r="R15" s="78">
        <v>2392</v>
      </c>
      <c r="S15" s="12">
        <f t="shared" si="7"/>
        <v>2.3527560294291223E-2</v>
      </c>
      <c r="T15" s="10">
        <v>6288</v>
      </c>
      <c r="U15" s="12">
        <f t="shared" si="7"/>
        <v>6.1848369201715388E-2</v>
      </c>
      <c r="V15" s="173">
        <f t="shared" si="11"/>
        <v>101668</v>
      </c>
      <c r="W15" s="132">
        <f t="shared" si="9"/>
        <v>4.392768877136586E-2</v>
      </c>
      <c r="X15" s="44">
        <v>54166</v>
      </c>
      <c r="Y15" s="43">
        <f t="shared" si="10"/>
        <v>4.7461036929814342E-2</v>
      </c>
      <c r="Z15" s="144">
        <v>0</v>
      </c>
      <c r="AA15" s="219">
        <v>0</v>
      </c>
    </row>
    <row r="16" spans="1:28" ht="14.25">
      <c r="A16" s="125" t="s">
        <v>20</v>
      </c>
      <c r="B16" s="144">
        <v>4610</v>
      </c>
      <c r="C16" s="11">
        <f t="shared" si="0"/>
        <v>0.16123955090762829</v>
      </c>
      <c r="D16" s="10">
        <v>532</v>
      </c>
      <c r="E16" s="11">
        <f t="shared" si="1"/>
        <v>1.8607254030988774E-2</v>
      </c>
      <c r="F16" s="10">
        <v>1364</v>
      </c>
      <c r="G16" s="12">
        <f t="shared" si="2"/>
        <v>4.7707320485467455E-2</v>
      </c>
      <c r="H16" s="10">
        <v>4068</v>
      </c>
      <c r="I16" s="11">
        <f t="shared" si="3"/>
        <v>0.14228253646252317</v>
      </c>
      <c r="J16" s="10">
        <v>10528</v>
      </c>
      <c r="K16" s="11">
        <f t="shared" si="8"/>
        <v>0.36822776398167256</v>
      </c>
      <c r="L16" s="78">
        <v>2117</v>
      </c>
      <c r="M16" s="11">
        <f t="shared" si="4"/>
        <v>7.4044279668427124E-2</v>
      </c>
      <c r="N16" s="78">
        <v>1592</v>
      </c>
      <c r="O16" s="11">
        <f t="shared" si="5"/>
        <v>5.5681857927319785E-2</v>
      </c>
      <c r="P16" s="78">
        <v>390</v>
      </c>
      <c r="Q16" s="12">
        <f t="shared" si="6"/>
        <v>1.3640656150536883E-2</v>
      </c>
      <c r="R16" s="78">
        <v>1271</v>
      </c>
      <c r="S16" s="12">
        <f t="shared" si="7"/>
        <v>4.4454548634185583E-2</v>
      </c>
      <c r="T16" s="10">
        <v>2119</v>
      </c>
      <c r="U16" s="12">
        <f t="shared" si="7"/>
        <v>7.4114231751250398E-2</v>
      </c>
      <c r="V16" s="173">
        <f t="shared" si="11"/>
        <v>28591</v>
      </c>
      <c r="W16" s="132">
        <f t="shared" si="9"/>
        <v>1.2353312248319247E-2</v>
      </c>
      <c r="X16" s="44">
        <v>14601</v>
      </c>
      <c r="Y16" s="43">
        <f t="shared" si="10"/>
        <v>1.2793608540638393E-2</v>
      </c>
      <c r="Z16" s="144">
        <v>0</v>
      </c>
      <c r="AA16" s="219">
        <v>0</v>
      </c>
    </row>
    <row r="17" spans="1:89" ht="14.25">
      <c r="A17" s="125" t="s">
        <v>21</v>
      </c>
      <c r="B17" s="144">
        <v>16607</v>
      </c>
      <c r="C17" s="11">
        <f t="shared" si="0"/>
        <v>0.18676128248670168</v>
      </c>
      <c r="D17" s="10">
        <v>7988</v>
      </c>
      <c r="E17" s="11">
        <f t="shared" si="1"/>
        <v>8.9832547992037881E-2</v>
      </c>
      <c r="F17" s="10">
        <v>2002</v>
      </c>
      <c r="G17" s="12">
        <f t="shared" si="2"/>
        <v>2.251436668503503E-2</v>
      </c>
      <c r="H17" s="10">
        <v>11847</v>
      </c>
      <c r="I17" s="11">
        <f t="shared" si="3"/>
        <v>0.13323062043836664</v>
      </c>
      <c r="J17" s="10">
        <v>36011</v>
      </c>
      <c r="K17" s="11">
        <f t="shared" si="8"/>
        <v>0.40497745189550277</v>
      </c>
      <c r="L17" s="78">
        <v>3077</v>
      </c>
      <c r="M17" s="11">
        <f t="shared" si="4"/>
        <v>3.4603749395530861E-2</v>
      </c>
      <c r="N17" s="78">
        <v>4986</v>
      </c>
      <c r="O17" s="11">
        <f t="shared" si="5"/>
        <v>5.6072243901890445E-2</v>
      </c>
      <c r="P17" s="78">
        <v>855</v>
      </c>
      <c r="Q17" s="12">
        <f t="shared" si="6"/>
        <v>9.6152764813711052E-3</v>
      </c>
      <c r="R17" s="78">
        <v>2469</v>
      </c>
      <c r="S17" s="12">
        <f t="shared" si="7"/>
        <v>2.7766219453222524E-2</v>
      </c>
      <c r="T17" s="10">
        <v>3079</v>
      </c>
      <c r="U17" s="12">
        <f t="shared" si="7"/>
        <v>3.4626241270341092E-2</v>
      </c>
      <c r="V17" s="173">
        <f t="shared" si="11"/>
        <v>88921</v>
      </c>
      <c r="W17" s="132">
        <f t="shared" si="9"/>
        <v>3.8420092981455559E-2</v>
      </c>
      <c r="X17" s="44">
        <v>48689</v>
      </c>
      <c r="Y17" s="43">
        <f t="shared" si="10"/>
        <v>4.2662009878442757E-2</v>
      </c>
      <c r="Z17" s="144">
        <v>0</v>
      </c>
      <c r="AA17" s="219">
        <v>0</v>
      </c>
    </row>
    <row r="18" spans="1:89" ht="14.25">
      <c r="A18" s="125" t="s">
        <v>22</v>
      </c>
      <c r="B18" s="144">
        <v>18610</v>
      </c>
      <c r="C18" s="11">
        <f t="shared" si="0"/>
        <v>0.15162872553652615</v>
      </c>
      <c r="D18" s="10">
        <v>2843</v>
      </c>
      <c r="E18" s="11">
        <f t="shared" si="1"/>
        <v>2.3163915459448889E-2</v>
      </c>
      <c r="F18" s="10">
        <v>4631</v>
      </c>
      <c r="G18" s="12">
        <f t="shared" si="2"/>
        <v>3.7732005801163489E-2</v>
      </c>
      <c r="H18" s="10">
        <v>15319</v>
      </c>
      <c r="I18" s="11">
        <f t="shared" si="3"/>
        <v>0.12481463979011521</v>
      </c>
      <c r="J18" s="10">
        <v>44993</v>
      </c>
      <c r="K18" s="11">
        <f t="shared" si="8"/>
        <v>0.36658953509215053</v>
      </c>
      <c r="L18" s="78">
        <v>7951</v>
      </c>
      <c r="M18" s="11">
        <f t="shared" si="4"/>
        <v>6.4782374892042957E-2</v>
      </c>
      <c r="N18" s="78">
        <v>15355</v>
      </c>
      <c r="O18" s="11">
        <f t="shared" si="5"/>
        <v>0.12510795704531752</v>
      </c>
      <c r="P18" s="78">
        <v>1544</v>
      </c>
      <c r="Q18" s="12">
        <f t="shared" si="6"/>
        <v>1.258005116756563E-2</v>
      </c>
      <c r="R18" s="78">
        <v>3535</v>
      </c>
      <c r="S18" s="12">
        <f t="shared" si="7"/>
        <v>2.8802124920559911E-2</v>
      </c>
      <c r="T18" s="10">
        <v>7953</v>
      </c>
      <c r="U18" s="12">
        <f t="shared" si="7"/>
        <v>6.4798670295109745E-2</v>
      </c>
      <c r="V18" s="173">
        <f t="shared" si="11"/>
        <v>122734</v>
      </c>
      <c r="W18" s="132">
        <f t="shared" si="9"/>
        <v>5.3029674564905552E-2</v>
      </c>
      <c r="X18" s="44">
        <v>68811</v>
      </c>
      <c r="Y18" s="43">
        <f t="shared" si="10"/>
        <v>6.0293198910339595E-2</v>
      </c>
      <c r="Z18" s="144">
        <v>0</v>
      </c>
      <c r="AA18" s="219">
        <v>0</v>
      </c>
    </row>
    <row r="19" spans="1:89" ht="14.25">
      <c r="A19" s="125" t="s">
        <v>23</v>
      </c>
      <c r="B19" s="144">
        <v>11312</v>
      </c>
      <c r="C19" s="11">
        <f t="shared" si="0"/>
        <v>0.14187706161969624</v>
      </c>
      <c r="D19" s="10">
        <v>1477</v>
      </c>
      <c r="E19" s="11">
        <f t="shared" si="1"/>
        <v>1.8524789605046971E-2</v>
      </c>
      <c r="F19" s="10">
        <v>3715</v>
      </c>
      <c r="G19" s="12">
        <f t="shared" si="2"/>
        <v>4.6594172906397766E-2</v>
      </c>
      <c r="H19" s="10">
        <v>7995</v>
      </c>
      <c r="I19" s="11">
        <f t="shared" si="3"/>
        <v>0.1002746735899462</v>
      </c>
      <c r="J19" s="10">
        <v>22822</v>
      </c>
      <c r="K19" s="11">
        <f t="shared" si="8"/>
        <v>0.28623747350465939</v>
      </c>
      <c r="L19" s="78">
        <v>13170</v>
      </c>
      <c r="M19" s="11">
        <f t="shared" si="4"/>
        <v>0.16518041915942355</v>
      </c>
      <c r="N19" s="78">
        <v>2644</v>
      </c>
      <c r="O19" s="11">
        <f t="shared" si="5"/>
        <v>3.3161505562453751E-2</v>
      </c>
      <c r="P19" s="78">
        <v>973</v>
      </c>
      <c r="Q19" s="12">
        <f t="shared" si="6"/>
        <v>1.2203534384367436E-2</v>
      </c>
      <c r="R19" s="78">
        <v>2447</v>
      </c>
      <c r="S19" s="12">
        <f t="shared" si="7"/>
        <v>3.0690697470243694E-2</v>
      </c>
      <c r="T19" s="10">
        <v>13176</v>
      </c>
      <c r="U19" s="12">
        <f t="shared" si="7"/>
        <v>0.16525567219776499</v>
      </c>
      <c r="V19" s="173">
        <f t="shared" si="11"/>
        <v>79731</v>
      </c>
      <c r="W19" s="132">
        <f t="shared" si="9"/>
        <v>3.4449370041997197E-2</v>
      </c>
      <c r="X19" s="44">
        <v>31700</v>
      </c>
      <c r="Y19" s="43">
        <f t="shared" si="10"/>
        <v>2.7776001009399153E-2</v>
      </c>
      <c r="Z19" s="144">
        <v>0</v>
      </c>
      <c r="AA19" s="219">
        <v>0</v>
      </c>
    </row>
    <row r="20" spans="1:89" ht="14.25">
      <c r="A20" s="125" t="s">
        <v>24</v>
      </c>
      <c r="B20" s="144">
        <v>22611</v>
      </c>
      <c r="C20" s="11">
        <f t="shared" si="0"/>
        <v>0.16531167292985713</v>
      </c>
      <c r="D20" s="10">
        <v>9634</v>
      </c>
      <c r="E20" s="11">
        <f t="shared" si="1"/>
        <v>7.0435303923145537E-2</v>
      </c>
      <c r="F20" s="10">
        <v>4595</v>
      </c>
      <c r="G20" s="12">
        <f t="shared" si="2"/>
        <v>3.3594583924315316E-2</v>
      </c>
      <c r="H20" s="10">
        <v>11839</v>
      </c>
      <c r="I20" s="11">
        <f t="shared" si="3"/>
        <v>8.6556317536445923E-2</v>
      </c>
      <c r="J20" s="10">
        <v>52352</v>
      </c>
      <c r="K20" s="11">
        <f t="shared" si="8"/>
        <v>0.38275161210136133</v>
      </c>
      <c r="L20" s="78">
        <v>9486</v>
      </c>
      <c r="M20" s="11">
        <f t="shared" si="4"/>
        <v>6.9353258564973902E-2</v>
      </c>
      <c r="N20" s="78">
        <v>10218</v>
      </c>
      <c r="O20" s="11">
        <f t="shared" si="5"/>
        <v>7.470499641755253E-2</v>
      </c>
      <c r="P20" s="78">
        <v>2628</v>
      </c>
      <c r="Q20" s="12">
        <f t="shared" si="6"/>
        <v>1.9213616224831479E-2</v>
      </c>
      <c r="R20" s="78">
        <v>3924</v>
      </c>
      <c r="S20" s="12">
        <f t="shared" si="7"/>
        <v>2.8688824226118237E-2</v>
      </c>
      <c r="T20" s="10">
        <v>9491</v>
      </c>
      <c r="U20" s="12">
        <f t="shared" si="7"/>
        <v>6.938981415139861E-2</v>
      </c>
      <c r="V20" s="173">
        <f t="shared" si="11"/>
        <v>136778</v>
      </c>
      <c r="W20" s="132">
        <f t="shared" si="9"/>
        <v>5.9097665093932009E-2</v>
      </c>
      <c r="X20" s="44">
        <v>72422</v>
      </c>
      <c r="Y20" s="43">
        <f t="shared" si="10"/>
        <v>6.3457209624691022E-2</v>
      </c>
      <c r="Z20" s="144">
        <v>0</v>
      </c>
      <c r="AA20" s="219">
        <v>0</v>
      </c>
    </row>
    <row r="21" spans="1:89" ht="14.25">
      <c r="A21" s="125" t="s">
        <v>25</v>
      </c>
      <c r="B21" s="144">
        <v>27063</v>
      </c>
      <c r="C21" s="11">
        <f t="shared" si="0"/>
        <v>0.1441968020204496</v>
      </c>
      <c r="D21" s="10">
        <v>1878</v>
      </c>
      <c r="E21" s="11">
        <f t="shared" si="1"/>
        <v>1.0006340545926333E-2</v>
      </c>
      <c r="F21" s="10">
        <v>8349</v>
      </c>
      <c r="G21" s="12">
        <f t="shared" si="2"/>
        <v>4.4485057091554286E-2</v>
      </c>
      <c r="H21" s="10">
        <v>21941</v>
      </c>
      <c r="I21" s="11">
        <f t="shared" si="3"/>
        <v>0.11690581358794977</v>
      </c>
      <c r="J21" s="10">
        <v>52164</v>
      </c>
      <c r="K21" s="11">
        <f t="shared" si="8"/>
        <v>0.27793969554723175</v>
      </c>
      <c r="L21" s="78">
        <v>31022</v>
      </c>
      <c r="M21" s="11">
        <f t="shared" si="4"/>
        <v>0.16529110565267663</v>
      </c>
      <c r="N21" s="78">
        <v>6187</v>
      </c>
      <c r="O21" s="11">
        <f t="shared" si="5"/>
        <v>3.2965510627074666E-2</v>
      </c>
      <c r="P21" s="78">
        <v>2586</v>
      </c>
      <c r="Q21" s="12">
        <f t="shared" si="6"/>
        <v>1.3778698962601435E-2</v>
      </c>
      <c r="R21" s="78">
        <v>5427</v>
      </c>
      <c r="S21" s="12">
        <f t="shared" si="7"/>
        <v>2.8916086337988395E-2</v>
      </c>
      <c r="T21" s="10">
        <v>31064</v>
      </c>
      <c r="U21" s="12">
        <f t="shared" si="7"/>
        <v>0.16551488962654717</v>
      </c>
      <c r="V21" s="173">
        <f t="shared" si="11"/>
        <v>187681</v>
      </c>
      <c r="W21" s="132">
        <f t="shared" si="9"/>
        <v>8.1091322306907937E-2</v>
      </c>
      <c r="X21" s="44">
        <v>80589</v>
      </c>
      <c r="Y21" s="43">
        <f t="shared" si="10"/>
        <v>7.0613253796418557E-2</v>
      </c>
      <c r="Z21" s="144">
        <v>0</v>
      </c>
      <c r="AA21" s="219">
        <v>0</v>
      </c>
    </row>
    <row r="22" spans="1:89" ht="14.25">
      <c r="A22" s="125" t="s">
        <v>26</v>
      </c>
      <c r="B22" s="144">
        <v>7694</v>
      </c>
      <c r="C22" s="11">
        <f t="shared" si="0"/>
        <v>0.13719441522084128</v>
      </c>
      <c r="D22" s="10">
        <v>2145</v>
      </c>
      <c r="E22" s="11">
        <f t="shared" si="1"/>
        <v>3.8248248069756248E-2</v>
      </c>
      <c r="F22" s="10">
        <v>1825</v>
      </c>
      <c r="G22" s="12">
        <f t="shared" si="2"/>
        <v>3.2542215723685382E-2</v>
      </c>
      <c r="H22" s="10">
        <v>6724</v>
      </c>
      <c r="I22" s="11">
        <f t="shared" si="3"/>
        <v>0.11989800467181398</v>
      </c>
      <c r="J22" s="10">
        <v>23249</v>
      </c>
      <c r="K22" s="11">
        <f t="shared" si="8"/>
        <v>0.41456108129312957</v>
      </c>
      <c r="L22" s="78">
        <v>4299</v>
      </c>
      <c r="M22" s="11">
        <f t="shared" si="4"/>
        <v>7.665697829924574E-2</v>
      </c>
      <c r="N22" s="78">
        <v>2278</v>
      </c>
      <c r="O22" s="11">
        <f t="shared" si="5"/>
        <v>4.0619817763591949E-2</v>
      </c>
      <c r="P22" s="78">
        <v>1334</v>
      </c>
      <c r="Q22" s="12">
        <f t="shared" si="6"/>
        <v>2.3787022342682904E-2</v>
      </c>
      <c r="R22" s="78">
        <v>2233</v>
      </c>
      <c r="S22" s="12">
        <f t="shared" si="7"/>
        <v>3.9817406964925729E-2</v>
      </c>
      <c r="T22" s="10">
        <v>4300</v>
      </c>
      <c r="U22" s="12">
        <f t="shared" si="7"/>
        <v>7.6674809650327205E-2</v>
      </c>
      <c r="V22" s="173">
        <f t="shared" si="11"/>
        <v>56081</v>
      </c>
      <c r="W22" s="132">
        <f t="shared" si="9"/>
        <v>2.4230915469832876E-2</v>
      </c>
      <c r="X22" s="44">
        <v>31320</v>
      </c>
      <c r="Y22" s="43">
        <f t="shared" si="10"/>
        <v>2.7443039483103518E-2</v>
      </c>
      <c r="Z22" s="144">
        <v>0</v>
      </c>
      <c r="AA22" s="219">
        <v>0</v>
      </c>
    </row>
    <row r="23" spans="1:89" ht="14.25">
      <c r="A23" s="125" t="s">
        <v>27</v>
      </c>
      <c r="B23" s="144">
        <v>11327</v>
      </c>
      <c r="C23" s="11">
        <f t="shared" si="0"/>
        <v>0.16238960890010323</v>
      </c>
      <c r="D23" s="10">
        <v>2153</v>
      </c>
      <c r="E23" s="11">
        <f t="shared" si="1"/>
        <v>3.0866498451657301E-2</v>
      </c>
      <c r="F23" s="10">
        <v>3886</v>
      </c>
      <c r="G23" s="12">
        <f t="shared" si="2"/>
        <v>5.5711664181672213E-2</v>
      </c>
      <c r="H23" s="10">
        <v>9412</v>
      </c>
      <c r="I23" s="11">
        <f t="shared" si="3"/>
        <v>0.13493519899070994</v>
      </c>
      <c r="J23" s="10">
        <v>26807</v>
      </c>
      <c r="K23" s="11">
        <f t="shared" si="8"/>
        <v>0.38431872921206561</v>
      </c>
      <c r="L23" s="78">
        <v>4541</v>
      </c>
      <c r="M23" s="11">
        <f t="shared" si="4"/>
        <v>6.5102075926138314E-2</v>
      </c>
      <c r="N23" s="78">
        <v>3509</v>
      </c>
      <c r="O23" s="11">
        <f t="shared" si="5"/>
        <v>5.0306801238674162E-2</v>
      </c>
      <c r="P23" s="78">
        <v>1158</v>
      </c>
      <c r="Q23" s="12">
        <f t="shared" si="6"/>
        <v>1.6601674503956877E-2</v>
      </c>
      <c r="R23" s="78">
        <v>2414</v>
      </c>
      <c r="S23" s="12">
        <f t="shared" si="7"/>
        <v>3.4608326642963642E-2</v>
      </c>
      <c r="T23" s="10">
        <v>4545</v>
      </c>
      <c r="U23" s="12">
        <f t="shared" si="7"/>
        <v>6.5159421952058719E-2</v>
      </c>
      <c r="V23" s="173">
        <f t="shared" si="11"/>
        <v>69752</v>
      </c>
      <c r="W23" s="132">
        <f t="shared" si="9"/>
        <v>3.0137743903492855E-2</v>
      </c>
      <c r="X23" s="44">
        <v>36183</v>
      </c>
      <c r="Y23" s="43">
        <f t="shared" si="10"/>
        <v>3.1704070805144778E-2</v>
      </c>
      <c r="Z23" s="144">
        <v>0</v>
      </c>
      <c r="AA23" s="219">
        <v>0</v>
      </c>
    </row>
    <row r="24" spans="1:89" ht="14.25">
      <c r="A24" s="125" t="s">
        <v>28</v>
      </c>
      <c r="B24" s="144">
        <v>28717</v>
      </c>
      <c r="C24" s="11">
        <f t="shared" si="0"/>
        <v>0.16773262775470629</v>
      </c>
      <c r="D24" s="10">
        <v>6626</v>
      </c>
      <c r="E24" s="11">
        <f t="shared" si="1"/>
        <v>3.8701688599181105E-2</v>
      </c>
      <c r="F24" s="10">
        <v>4814</v>
      </c>
      <c r="G24" s="12">
        <f t="shared" si="2"/>
        <v>2.8118009193549329E-2</v>
      </c>
      <c r="H24" s="10">
        <v>25794</v>
      </c>
      <c r="I24" s="11">
        <f t="shared" si="3"/>
        <v>0.15065972769804972</v>
      </c>
      <c r="J24" s="10">
        <v>76466</v>
      </c>
      <c r="K24" s="11">
        <f t="shared" si="8"/>
        <v>0.44662893456459141</v>
      </c>
      <c r="L24" s="78">
        <v>5772</v>
      </c>
      <c r="M24" s="11">
        <f t="shared" si="4"/>
        <v>3.3713574795423085E-2</v>
      </c>
      <c r="N24" s="78">
        <v>8695</v>
      </c>
      <c r="O24" s="11">
        <f t="shared" si="5"/>
        <v>5.0786474852079648E-2</v>
      </c>
      <c r="P24" s="78">
        <v>2827</v>
      </c>
      <c r="Q24" s="12">
        <f t="shared" si="6"/>
        <v>1.6512175319934347E-2</v>
      </c>
      <c r="R24" s="78">
        <v>5719</v>
      </c>
      <c r="S24" s="12">
        <f t="shared" si="7"/>
        <v>3.3404008013691026E-2</v>
      </c>
      <c r="T24" s="10">
        <v>5777</v>
      </c>
      <c r="U24" s="12">
        <f t="shared" si="7"/>
        <v>3.3742779208794031E-2</v>
      </c>
      <c r="V24" s="173">
        <f t="shared" si="11"/>
        <v>171207</v>
      </c>
      <c r="W24" s="132">
        <f t="shared" si="9"/>
        <v>7.3973401773215125E-2</v>
      </c>
      <c r="X24" s="44">
        <v>98683</v>
      </c>
      <c r="Y24" s="43">
        <f t="shared" si="10"/>
        <v>8.6467479735348157E-2</v>
      </c>
      <c r="Z24" s="144">
        <v>0</v>
      </c>
      <c r="AA24" s="219">
        <v>0</v>
      </c>
    </row>
    <row r="25" spans="1:89" ht="14.25">
      <c r="A25" s="125" t="s">
        <v>29</v>
      </c>
      <c r="B25" s="144">
        <v>35871</v>
      </c>
      <c r="C25" s="11">
        <f t="shared" si="0"/>
        <v>0.162643391521197</v>
      </c>
      <c r="D25" s="10">
        <v>5749</v>
      </c>
      <c r="E25" s="11">
        <f t="shared" si="1"/>
        <v>2.6066651552935843E-2</v>
      </c>
      <c r="F25" s="10">
        <v>7577</v>
      </c>
      <c r="G25" s="12">
        <f t="shared" si="2"/>
        <v>3.4355021537066426E-2</v>
      </c>
      <c r="H25" s="10">
        <v>27417</v>
      </c>
      <c r="I25" s="11">
        <f t="shared" si="3"/>
        <v>0.12431194740421674</v>
      </c>
      <c r="J25" s="10">
        <v>95297</v>
      </c>
      <c r="K25" s="11">
        <f t="shared" si="8"/>
        <v>0.43208796191339832</v>
      </c>
      <c r="L25" s="78">
        <v>11378</v>
      </c>
      <c r="M25" s="11">
        <f t="shared" si="4"/>
        <v>5.158920879619134E-2</v>
      </c>
      <c r="N25" s="78">
        <v>16082</v>
      </c>
      <c r="O25" s="11">
        <f t="shared" si="5"/>
        <v>7.2917705735660851E-2</v>
      </c>
      <c r="P25" s="78">
        <v>3035</v>
      </c>
      <c r="Q25" s="12">
        <f t="shared" si="6"/>
        <v>1.3761051915665382E-2</v>
      </c>
      <c r="R25" s="78">
        <v>6765</v>
      </c>
      <c r="S25" s="12">
        <f t="shared" si="7"/>
        <v>3.0673316708229426E-2</v>
      </c>
      <c r="T25" s="10">
        <v>11379</v>
      </c>
      <c r="U25" s="12">
        <f t="shared" si="7"/>
        <v>5.1593742915438674E-2</v>
      </c>
      <c r="V25" s="173">
        <f t="shared" si="11"/>
        <v>220550</v>
      </c>
      <c r="W25" s="132">
        <f t="shared" si="9"/>
        <v>9.5293029847392893E-2</v>
      </c>
      <c r="X25" s="44">
        <v>131656</v>
      </c>
      <c r="Y25" s="43">
        <f t="shared" si="10"/>
        <v>0.11535890185783769</v>
      </c>
      <c r="Z25" s="144">
        <v>0</v>
      </c>
      <c r="AA25" s="219">
        <v>0</v>
      </c>
    </row>
    <row r="26" spans="1:89" ht="13.5" thickBot="1">
      <c r="A26" s="58" t="s">
        <v>194</v>
      </c>
      <c r="B26" s="39">
        <v>2797</v>
      </c>
      <c r="C26" s="11">
        <f>B26/$V26</f>
        <v>0.17371591826594621</v>
      </c>
      <c r="D26" s="39">
        <v>448</v>
      </c>
      <c r="E26" s="11">
        <f>D26/$V26</f>
        <v>2.7824358735482269E-2</v>
      </c>
      <c r="F26" s="39">
        <v>126</v>
      </c>
      <c r="G26" s="11">
        <f>F26/$V26</f>
        <v>7.8256008943543877E-3</v>
      </c>
      <c r="H26" s="202">
        <v>1281</v>
      </c>
      <c r="I26" s="11">
        <f>H26/$V26</f>
        <v>7.9560275759269605E-2</v>
      </c>
      <c r="J26" s="202">
        <v>9435</v>
      </c>
      <c r="K26" s="11">
        <f>J26/$V26</f>
        <v>0.58598844792248928</v>
      </c>
      <c r="L26" s="202">
        <v>406</v>
      </c>
      <c r="M26" s="11">
        <f>L26/$V26</f>
        <v>2.5215825104030806E-2</v>
      </c>
      <c r="N26" s="202">
        <v>601</v>
      </c>
      <c r="O26" s="11">
        <f>N26/$V26</f>
        <v>3.7326874107198309E-2</v>
      </c>
      <c r="P26" s="202">
        <v>0</v>
      </c>
      <c r="Q26" s="11">
        <f>P26/$V26</f>
        <v>0</v>
      </c>
      <c r="R26" s="202">
        <v>601</v>
      </c>
      <c r="S26" s="11">
        <f>R26/$V26</f>
        <v>3.7326874107198309E-2</v>
      </c>
      <c r="T26" s="202">
        <v>406</v>
      </c>
      <c r="U26" s="11">
        <f>T26/$V26</f>
        <v>2.5215825104030806E-2</v>
      </c>
      <c r="V26" s="173">
        <f>+B26+D26+H26+J26+L26+N26+T26+F26+P26+R26</f>
        <v>16101</v>
      </c>
      <c r="W26" s="132">
        <v>6.3544092212428141E-3</v>
      </c>
      <c r="X26" s="145">
        <v>12465</v>
      </c>
      <c r="Y26" s="43">
        <v>9.0060589979685749E-3</v>
      </c>
      <c r="Z26" s="39">
        <v>0</v>
      </c>
      <c r="AA26" s="220">
        <v>0</v>
      </c>
    </row>
    <row r="27" spans="1:89" ht="13.5" thickBot="1">
      <c r="A27" s="28" t="s">
        <v>30</v>
      </c>
      <c r="B27" s="117">
        <f>SUM(B4:B26)</f>
        <v>364809</v>
      </c>
      <c r="C27" s="92">
        <f t="shared" ref="C27" si="12">B27/$V27</f>
        <v>0.15762301031783066</v>
      </c>
      <c r="D27" s="117">
        <f>SUM(D4:D26)</f>
        <v>76925</v>
      </c>
      <c r="E27" s="92">
        <f t="shared" ref="E27" si="13">D27/$V27</f>
        <v>3.323698173208206E-2</v>
      </c>
      <c r="F27" s="117">
        <f>SUM(F4:F26)</f>
        <v>85157</v>
      </c>
      <c r="G27" s="92">
        <f t="shared" ref="G27" si="14">F27/$V27</f>
        <v>3.6793781649124627E-2</v>
      </c>
      <c r="H27" s="201">
        <f>SUM(H4:H26)</f>
        <v>311519</v>
      </c>
      <c r="I27" s="92">
        <f t="shared" ref="I27" si="15">H27/$V27</f>
        <v>0.1345980021085014</v>
      </c>
      <c r="J27" s="160">
        <f>SUM(J4:J26)</f>
        <v>864681</v>
      </c>
      <c r="K27" s="92">
        <f t="shared" ref="K27" si="16">J27/$V27</f>
        <v>0.37360268574687616</v>
      </c>
      <c r="L27" s="117">
        <f>SUM(L4:L26)</f>
        <v>189573</v>
      </c>
      <c r="M27" s="92">
        <f t="shared" ref="M27" si="17">L27/$V27</f>
        <v>8.1908798672681082E-2</v>
      </c>
      <c r="N27" s="117">
        <f>SUM(N4:N26)</f>
        <v>129308</v>
      </c>
      <c r="O27" s="92">
        <f t="shared" ref="O27" si="18">N27/$V27</f>
        <v>5.5870102486994692E-2</v>
      </c>
      <c r="P27" s="117">
        <f>SUM(P4:P26)</f>
        <v>33543</v>
      </c>
      <c r="Q27" s="192">
        <f t="shared" ref="Q27" si="19">P27/$V27</f>
        <v>1.4492922694042619E-2</v>
      </c>
      <c r="R27" s="117">
        <f>SUM(R4:R26)</f>
        <v>69109</v>
      </c>
      <c r="S27" s="192">
        <f t="shared" ref="S27:U27" si="20">R27/$V27</f>
        <v>2.9859922918718997E-2</v>
      </c>
      <c r="T27" s="117">
        <f>SUM(T4:T26)</f>
        <v>189816</v>
      </c>
      <c r="U27" s="92">
        <f t="shared" si="20"/>
        <v>8.2013791673147721E-2</v>
      </c>
      <c r="V27" s="230">
        <f>+B27+D27+H27+J27+L27+N27+T27+F27+P27+R27</f>
        <v>2314440</v>
      </c>
      <c r="W27" s="93"/>
      <c r="X27" s="154">
        <v>1141273</v>
      </c>
      <c r="Y27" s="45"/>
      <c r="Z27" s="117">
        <f>SUM(Z4:Z26)</f>
        <v>2533</v>
      </c>
      <c r="AA27" s="221">
        <f>SUM(AA4:AA26)</f>
        <v>2381</v>
      </c>
    </row>
    <row r="28" spans="1:89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</row>
    <row r="29" spans="1:89"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</row>
    <row r="30" spans="1:89">
      <c r="A30" s="186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89"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47"/>
      <c r="Y31" s="34"/>
      <c r="Z31" s="34"/>
      <c r="AA31" s="34"/>
    </row>
    <row r="32" spans="1:89"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X32" s="161"/>
      <c r="Z32" s="85"/>
    </row>
    <row r="33" spans="2:27">
      <c r="D33" s="20"/>
      <c r="R33" s="34"/>
      <c r="X33" s="183"/>
      <c r="Z33" s="85"/>
      <c r="AA33" s="85"/>
    </row>
    <row r="34" spans="2:27">
      <c r="B34" s="85"/>
    </row>
    <row r="35" spans="2:27">
      <c r="H35" s="85"/>
      <c r="J35" s="85"/>
      <c r="X35" s="183"/>
    </row>
    <row r="36" spans="2:27">
      <c r="H36" s="85"/>
      <c r="X36" s="183"/>
    </row>
    <row r="37" spans="2:27">
      <c r="Z37" s="85"/>
    </row>
    <row r="38" spans="2:27">
      <c r="M38" s="85"/>
    </row>
  </sheetData>
  <mergeCells count="25">
    <mergeCell ref="J2:K2"/>
    <mergeCell ref="V1:W1"/>
    <mergeCell ref="A1:A3"/>
    <mergeCell ref="B1:C1"/>
    <mergeCell ref="D1:E1"/>
    <mergeCell ref="B2:C2"/>
    <mergeCell ref="D2:E2"/>
    <mergeCell ref="L1:M1"/>
    <mergeCell ref="H1:I1"/>
    <mergeCell ref="J1:K1"/>
    <mergeCell ref="F1:G1"/>
    <mergeCell ref="F2:G2"/>
    <mergeCell ref="H2:I2"/>
    <mergeCell ref="L2:M2"/>
    <mergeCell ref="V2:W2"/>
    <mergeCell ref="N1:O1"/>
    <mergeCell ref="X2:Y2"/>
    <mergeCell ref="T1:U1"/>
    <mergeCell ref="T2:U2"/>
    <mergeCell ref="N2:O2"/>
    <mergeCell ref="X1:Y1"/>
    <mergeCell ref="P1:Q1"/>
    <mergeCell ref="P2:Q2"/>
    <mergeCell ref="R2:S2"/>
    <mergeCell ref="R1:S1"/>
  </mergeCells>
  <phoneticPr fontId="7" type="noConversion"/>
  <printOptions gridLines="1"/>
  <pageMargins left="0.74791666666666667" right="0.74791666666666667" top="0.98402777777777772" bottom="0.98402777777777772" header="0.51180555555555551" footer="0.51180555555555551"/>
  <pageSetup paperSize="8" scale="56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B91"/>
  <sheetViews>
    <sheetView showGridLines="0" zoomScale="90" zoomScaleNormal="90" workbookViewId="0">
      <pane xSplit="1" ySplit="3" topLeftCell="B4" activePane="bottomRight" state="frozen"/>
      <selection activeCell="AF4" sqref="AF4:AH26"/>
      <selection pane="topRight" activeCell="AF4" sqref="AF4:AH26"/>
      <selection pane="bottomLeft" activeCell="AF4" sqref="AF4:AH26"/>
      <selection pane="bottomRight"/>
    </sheetView>
  </sheetViews>
  <sheetFormatPr baseColWidth="10" defaultRowHeight="12.75"/>
  <cols>
    <col min="1" max="1" width="30" customWidth="1"/>
    <col min="2" max="2" width="10.5703125" bestFit="1" customWidth="1"/>
    <col min="3" max="3" width="10.140625" bestFit="1" customWidth="1"/>
    <col min="4" max="4" width="11.85546875" bestFit="1" customWidth="1"/>
    <col min="5" max="5" width="10.140625" bestFit="1" customWidth="1"/>
    <col min="6" max="6" width="11.85546875" bestFit="1" customWidth="1"/>
    <col min="7" max="7" width="9.140625" bestFit="1" customWidth="1"/>
    <col min="8" max="8" width="11.85546875" bestFit="1" customWidth="1"/>
    <col min="9" max="9" width="7.42578125" bestFit="1" customWidth="1"/>
    <col min="10" max="11" width="7.42578125" customWidth="1"/>
    <col min="12" max="12" width="9.7109375" customWidth="1"/>
    <col min="13" max="13" width="7.42578125" customWidth="1"/>
    <col min="14" max="14" width="11.85546875" bestFit="1" customWidth="1"/>
    <col min="15" max="15" width="11" bestFit="1" customWidth="1"/>
    <col min="16" max="16" width="14.42578125" bestFit="1" customWidth="1"/>
    <col min="17" max="17" width="7.42578125" bestFit="1" customWidth="1"/>
    <col min="18" max="18" width="11.85546875" bestFit="1" customWidth="1"/>
    <col min="19" max="19" width="7.85546875" customWidth="1"/>
    <col min="20" max="20" width="13.140625" bestFit="1" customWidth="1"/>
    <col min="21" max="21" width="7.42578125" bestFit="1" customWidth="1"/>
    <col min="22" max="22" width="11.85546875" bestFit="1" customWidth="1"/>
    <col min="23" max="23" width="7.42578125" bestFit="1" customWidth="1"/>
    <col min="24" max="24" width="13.140625" bestFit="1" customWidth="1"/>
    <col min="25" max="25" width="7.42578125" bestFit="1" customWidth="1"/>
    <col min="26" max="26" width="11.85546875" bestFit="1" customWidth="1"/>
    <col min="27" max="27" width="7.42578125" bestFit="1" customWidth="1"/>
    <col min="28" max="28" width="11.85546875" bestFit="1" customWidth="1"/>
    <col min="29" max="37" width="8.85546875" customWidth="1"/>
    <col min="38" max="38" width="11" bestFit="1" customWidth="1"/>
    <col min="39" max="39" width="8.42578125" customWidth="1"/>
    <col min="40" max="40" width="10.42578125" bestFit="1" customWidth="1"/>
    <col min="41" max="41" width="8.5703125" customWidth="1"/>
    <col min="42" max="42" width="12.5703125" bestFit="1" customWidth="1"/>
    <col min="43" max="43" width="8" customWidth="1"/>
    <col min="44" max="44" width="12.42578125" customWidth="1"/>
    <col min="45" max="45" width="6.42578125" customWidth="1"/>
    <col min="46" max="46" width="12.85546875" style="46" customWidth="1"/>
    <col min="47" max="47" width="10.140625" style="46" customWidth="1"/>
    <col min="48" max="48" width="14.140625" style="46" customWidth="1"/>
    <col min="49" max="49" width="7.85546875" style="46" customWidth="1"/>
    <col min="50" max="51" width="11.5703125" customWidth="1"/>
    <col min="52" max="52" width="10.5703125" bestFit="1" customWidth="1"/>
    <col min="53" max="53" width="11.85546875" bestFit="1" customWidth="1"/>
    <col min="54" max="54" width="9.28515625" customWidth="1"/>
  </cols>
  <sheetData>
    <row r="1" spans="1:54" ht="23.1" customHeight="1" thickBot="1">
      <c r="A1" s="13" t="s">
        <v>78</v>
      </c>
      <c r="B1" s="241" t="s">
        <v>32</v>
      </c>
      <c r="C1" s="241"/>
      <c r="D1" s="241"/>
      <c r="E1" s="241"/>
      <c r="F1" s="241" t="s">
        <v>2</v>
      </c>
      <c r="G1" s="241"/>
      <c r="H1" s="241"/>
      <c r="I1" s="241"/>
      <c r="J1" s="241" t="s">
        <v>204</v>
      </c>
      <c r="K1" s="241"/>
      <c r="L1" s="241"/>
      <c r="M1" s="241"/>
      <c r="N1" s="241" t="s">
        <v>83</v>
      </c>
      <c r="O1" s="241"/>
      <c r="P1" s="241"/>
      <c r="Q1" s="241"/>
      <c r="R1" s="241" t="s">
        <v>203</v>
      </c>
      <c r="S1" s="241"/>
      <c r="T1" s="241"/>
      <c r="U1" s="241"/>
      <c r="V1" s="241" t="s">
        <v>82</v>
      </c>
      <c r="W1" s="241"/>
      <c r="X1" s="241"/>
      <c r="Y1" s="241"/>
      <c r="Z1" s="241" t="s">
        <v>79</v>
      </c>
      <c r="AA1" s="241"/>
      <c r="AB1" s="241"/>
      <c r="AC1" s="241"/>
      <c r="AD1" s="241" t="s">
        <v>205</v>
      </c>
      <c r="AE1" s="241"/>
      <c r="AF1" s="241"/>
      <c r="AG1" s="241"/>
      <c r="AH1" s="241" t="s">
        <v>206</v>
      </c>
      <c r="AI1" s="241"/>
      <c r="AJ1" s="241"/>
      <c r="AK1" s="241"/>
      <c r="AL1" s="241" t="s">
        <v>195</v>
      </c>
      <c r="AM1" s="241"/>
      <c r="AN1" s="241"/>
      <c r="AO1" s="241"/>
      <c r="AP1" s="234" t="s">
        <v>191</v>
      </c>
      <c r="AQ1" s="238"/>
      <c r="AR1" s="238"/>
      <c r="AS1" s="235"/>
      <c r="AT1" s="234" t="s">
        <v>192</v>
      </c>
      <c r="AU1" s="238"/>
      <c r="AV1" s="238"/>
      <c r="AW1" s="235"/>
      <c r="AX1" s="241" t="s">
        <v>200</v>
      </c>
      <c r="AY1" s="241"/>
      <c r="AZ1" s="241" t="s">
        <v>199</v>
      </c>
      <c r="BA1" s="241"/>
      <c r="BB1" s="228" t="e" vm="1">
        <v>#VALUE!</v>
      </c>
    </row>
    <row r="2" spans="1:54" ht="13.5" thickBot="1">
      <c r="A2" s="244" t="s">
        <v>80</v>
      </c>
      <c r="B2" s="237" t="s">
        <v>34</v>
      </c>
      <c r="C2" s="237"/>
      <c r="D2" s="237" t="s">
        <v>35</v>
      </c>
      <c r="E2" s="237"/>
      <c r="F2" s="237" t="s">
        <v>34</v>
      </c>
      <c r="G2" s="237"/>
      <c r="H2" s="237" t="s">
        <v>35</v>
      </c>
      <c r="I2" s="237"/>
      <c r="J2" s="237" t="s">
        <v>34</v>
      </c>
      <c r="K2" s="237"/>
      <c r="L2" s="237" t="s">
        <v>35</v>
      </c>
      <c r="M2" s="237"/>
      <c r="N2" s="237" t="s">
        <v>34</v>
      </c>
      <c r="O2" s="237"/>
      <c r="P2" s="237" t="s">
        <v>35</v>
      </c>
      <c r="Q2" s="237"/>
      <c r="R2" s="237" t="s">
        <v>34</v>
      </c>
      <c r="S2" s="237"/>
      <c r="T2" s="237" t="s">
        <v>35</v>
      </c>
      <c r="U2" s="237"/>
      <c r="V2" s="237" t="s">
        <v>34</v>
      </c>
      <c r="W2" s="237"/>
      <c r="X2" s="237" t="s">
        <v>35</v>
      </c>
      <c r="Y2" s="237"/>
      <c r="Z2" s="237" t="s">
        <v>34</v>
      </c>
      <c r="AA2" s="237"/>
      <c r="AB2" s="237" t="s">
        <v>35</v>
      </c>
      <c r="AC2" s="237"/>
      <c r="AD2" s="237" t="s">
        <v>34</v>
      </c>
      <c r="AE2" s="237"/>
      <c r="AF2" s="237" t="s">
        <v>35</v>
      </c>
      <c r="AG2" s="237"/>
      <c r="AH2" s="237" t="s">
        <v>34</v>
      </c>
      <c r="AI2" s="237"/>
      <c r="AJ2" s="237" t="s">
        <v>35</v>
      </c>
      <c r="AK2" s="237"/>
      <c r="AL2" s="237" t="s">
        <v>34</v>
      </c>
      <c r="AM2" s="237"/>
      <c r="AN2" s="237" t="s">
        <v>35</v>
      </c>
      <c r="AO2" s="237"/>
      <c r="AP2" s="237" t="s">
        <v>34</v>
      </c>
      <c r="AQ2" s="237"/>
      <c r="AR2" s="237" t="s">
        <v>35</v>
      </c>
      <c r="AS2" s="237"/>
      <c r="AT2" s="232" t="s">
        <v>93</v>
      </c>
      <c r="AU2" s="232"/>
      <c r="AV2" s="232" t="s">
        <v>94</v>
      </c>
      <c r="AW2" s="232"/>
      <c r="AX2" s="2" t="s">
        <v>34</v>
      </c>
      <c r="AY2" s="2" t="s">
        <v>35</v>
      </c>
      <c r="AZ2" s="2" t="s">
        <v>34</v>
      </c>
      <c r="BA2" s="2" t="s">
        <v>35</v>
      </c>
    </row>
    <row r="3" spans="1:54" ht="13.5" thickBot="1">
      <c r="A3" s="244"/>
      <c r="B3" s="6" t="s">
        <v>5</v>
      </c>
      <c r="C3" s="14" t="s">
        <v>36</v>
      </c>
      <c r="D3" s="6" t="s">
        <v>5</v>
      </c>
      <c r="E3" s="14" t="s">
        <v>36</v>
      </c>
      <c r="F3" s="6" t="s">
        <v>5</v>
      </c>
      <c r="G3" s="14" t="s">
        <v>36</v>
      </c>
      <c r="H3" s="6" t="s">
        <v>5</v>
      </c>
      <c r="I3" s="14" t="s">
        <v>36</v>
      </c>
      <c r="J3" s="6" t="s">
        <v>5</v>
      </c>
      <c r="K3" s="14" t="s">
        <v>36</v>
      </c>
      <c r="L3" s="6" t="s">
        <v>5</v>
      </c>
      <c r="M3" s="14" t="s">
        <v>36</v>
      </c>
      <c r="N3" s="6" t="s">
        <v>5</v>
      </c>
      <c r="O3" s="14" t="s">
        <v>36</v>
      </c>
      <c r="P3" s="6" t="s">
        <v>5</v>
      </c>
      <c r="Q3" s="14" t="s">
        <v>36</v>
      </c>
      <c r="R3" s="6" t="s">
        <v>5</v>
      </c>
      <c r="S3" s="14" t="s">
        <v>36</v>
      </c>
      <c r="T3" s="6" t="s">
        <v>5</v>
      </c>
      <c r="U3" s="14" t="s">
        <v>36</v>
      </c>
      <c r="V3" s="6" t="s">
        <v>5</v>
      </c>
      <c r="W3" s="14" t="s">
        <v>36</v>
      </c>
      <c r="X3" s="6" t="s">
        <v>5</v>
      </c>
      <c r="Y3" s="14" t="s">
        <v>36</v>
      </c>
      <c r="Z3" s="6" t="s">
        <v>5</v>
      </c>
      <c r="AA3" s="14" t="s">
        <v>36</v>
      </c>
      <c r="AB3" s="6" t="s">
        <v>5</v>
      </c>
      <c r="AC3" s="14" t="s">
        <v>36</v>
      </c>
      <c r="AD3" s="6" t="s">
        <v>5</v>
      </c>
      <c r="AE3" s="14" t="s">
        <v>36</v>
      </c>
      <c r="AF3" s="6" t="s">
        <v>5</v>
      </c>
      <c r="AG3" s="14" t="s">
        <v>36</v>
      </c>
      <c r="AH3" s="6" t="s">
        <v>5</v>
      </c>
      <c r="AI3" s="14" t="s">
        <v>36</v>
      </c>
      <c r="AJ3" s="6" t="s">
        <v>5</v>
      </c>
      <c r="AK3" s="14" t="s">
        <v>36</v>
      </c>
      <c r="AL3" s="6" t="s">
        <v>5</v>
      </c>
      <c r="AM3" s="14" t="s">
        <v>36</v>
      </c>
      <c r="AN3" s="6" t="s">
        <v>5</v>
      </c>
      <c r="AO3" s="14" t="s">
        <v>36</v>
      </c>
      <c r="AP3" s="6" t="s">
        <v>5</v>
      </c>
      <c r="AQ3" s="14" t="s">
        <v>36</v>
      </c>
      <c r="AR3" s="6" t="s">
        <v>5</v>
      </c>
      <c r="AS3" s="14" t="s">
        <v>36</v>
      </c>
      <c r="AT3" s="49" t="s">
        <v>5</v>
      </c>
      <c r="AU3" s="50" t="s">
        <v>36</v>
      </c>
      <c r="AV3" s="49" t="s">
        <v>5</v>
      </c>
      <c r="AW3" s="50" t="s">
        <v>36</v>
      </c>
      <c r="AX3" s="6" t="s">
        <v>5</v>
      </c>
      <c r="AY3" s="6" t="s">
        <v>5</v>
      </c>
      <c r="AZ3" s="6" t="s">
        <v>5</v>
      </c>
      <c r="BA3" s="6" t="s">
        <v>5</v>
      </c>
    </row>
    <row r="4" spans="1:54" ht="14.25">
      <c r="A4" s="124" t="s">
        <v>8</v>
      </c>
      <c r="B4" s="112">
        <v>0</v>
      </c>
      <c r="C4" s="99">
        <f t="shared" ref="C4:C25" si="0">B4/$AP4</f>
        <v>0</v>
      </c>
      <c r="D4" s="163">
        <v>14932</v>
      </c>
      <c r="E4" s="101">
        <f t="shared" ref="E4:E25" si="1">D4/$AR4</f>
        <v>0.21467594456265454</v>
      </c>
      <c r="F4" s="98">
        <v>464</v>
      </c>
      <c r="G4" s="99">
        <f t="shared" ref="G4:G25" si="2">F4/$AP4</f>
        <v>3.2456631225517625E-2</v>
      </c>
      <c r="H4" s="100">
        <v>4477</v>
      </c>
      <c r="I4" s="101">
        <f t="shared" ref="I4:I25" si="3">H4/$AR4</f>
        <v>6.4365403415952607E-2</v>
      </c>
      <c r="J4" s="112">
        <v>0</v>
      </c>
      <c r="K4" s="101">
        <f t="shared" ref="K4:K25" si="4">J4/$AR4</f>
        <v>0</v>
      </c>
      <c r="L4" s="198">
        <v>4785</v>
      </c>
      <c r="M4" s="101">
        <f t="shared" ref="M4:M25" si="5">L4/$AR4</f>
        <v>6.8793490137443208E-2</v>
      </c>
      <c r="N4" s="98">
        <v>648</v>
      </c>
      <c r="O4" s="99">
        <f t="shared" ref="O4:O25" si="6">N4/$AP4</f>
        <v>4.5327364297705654E-2</v>
      </c>
      <c r="P4" s="100">
        <v>9105</v>
      </c>
      <c r="Q4" s="101">
        <f t="shared" ref="Q4:Q25" si="7">P4/$AR4</f>
        <v>0.1309017194778308</v>
      </c>
      <c r="R4" s="98">
        <v>12989</v>
      </c>
      <c r="S4" s="99">
        <f t="shared" ref="S4:S25" si="8">R4/$AP4</f>
        <v>0.90857582540570792</v>
      </c>
      <c r="T4" s="100">
        <v>17733</v>
      </c>
      <c r="U4" s="101">
        <f t="shared" ref="U4:U25" si="9">T4/$AR4</f>
        <v>0.25494565529932717</v>
      </c>
      <c r="V4" s="102">
        <v>0</v>
      </c>
      <c r="W4" s="99">
        <f t="shared" ref="W4:W25" si="10">V4/$AP4</f>
        <v>0</v>
      </c>
      <c r="X4" s="103">
        <v>6175</v>
      </c>
      <c r="Y4" s="101">
        <f t="shared" ref="Y4:Y25" si="11">X4/$AR4</f>
        <v>8.8777388003910523E-2</v>
      </c>
      <c r="Z4" s="98">
        <v>195</v>
      </c>
      <c r="AA4" s="99">
        <f t="shared" ref="AA4:AA25" si="12">Z4/$AP4</f>
        <v>1.364017907106883E-2</v>
      </c>
      <c r="AB4" s="103">
        <v>3883</v>
      </c>
      <c r="AC4" s="101">
        <f t="shared" ref="AC4:AC25" si="13">AB4/$AR4</f>
        <v>5.5825521881649319E-2</v>
      </c>
      <c r="AD4" s="112">
        <v>0</v>
      </c>
      <c r="AE4" s="99">
        <f t="shared" ref="AE4:AE25" si="14">AD4/$AP4</f>
        <v>0</v>
      </c>
      <c r="AF4" s="103">
        <v>511</v>
      </c>
      <c r="AG4" s="101">
        <f t="shared" ref="AG4:AG25" si="15">AF4/$AR4</f>
        <v>7.3465984242912187E-3</v>
      </c>
      <c r="AH4" s="112">
        <v>0</v>
      </c>
      <c r="AI4" s="99">
        <f t="shared" ref="AI4:AI25" si="16">AH4/$AP4</f>
        <v>0</v>
      </c>
      <c r="AJ4" s="103">
        <v>1668</v>
      </c>
      <c r="AK4" s="101">
        <f t="shared" ref="AK4:AK25" si="17">AJ4/$AR4</f>
        <v>2.3980677439760768E-2</v>
      </c>
      <c r="AL4" s="155">
        <v>0</v>
      </c>
      <c r="AM4" s="99">
        <f t="shared" ref="AM4:AM25" si="18">AL4/$AP4</f>
        <v>0</v>
      </c>
      <c r="AN4" s="100">
        <v>6287</v>
      </c>
      <c r="AO4" s="101">
        <f t="shared" ref="AO4:AO24" si="19">AN4/$AR4</f>
        <v>9.0387601357179825E-2</v>
      </c>
      <c r="AP4" s="136">
        <f>+B4+F4+N4+R4+V4+Z4+AL4+J4+AD4+AH4</f>
        <v>14296</v>
      </c>
      <c r="AQ4" s="25">
        <f>AP4/$AP$27</f>
        <v>3.1214927967230438E-2</v>
      </c>
      <c r="AR4" s="134">
        <f>+D4+H4+P4+T4+X4+AB4+AN4+L4+AF4+AJ4</f>
        <v>69556</v>
      </c>
      <c r="AS4" s="25">
        <f>AR4/$AR$27</f>
        <v>3.7467128191703107E-2</v>
      </c>
      <c r="AT4" s="51">
        <v>13971</v>
      </c>
      <c r="AU4" s="52">
        <f t="shared" ref="AU4:AU26" si="20">AT4/$AT$27</f>
        <v>3.1891071367428699E-2</v>
      </c>
      <c r="AV4" s="53">
        <v>26653</v>
      </c>
      <c r="AW4" s="52">
        <f>AV4/$AV$27</f>
        <v>3.7903092771776538E-2</v>
      </c>
      <c r="AX4" s="112">
        <v>0</v>
      </c>
      <c r="AY4" s="174">
        <v>0</v>
      </c>
      <c r="AZ4" s="112">
        <v>0</v>
      </c>
      <c r="BA4" s="174">
        <v>0</v>
      </c>
    </row>
    <row r="5" spans="1:54" ht="14.25">
      <c r="A5" s="125" t="s">
        <v>9</v>
      </c>
      <c r="B5" s="112">
        <v>0</v>
      </c>
      <c r="C5" s="99">
        <f t="shared" si="0"/>
        <v>0</v>
      </c>
      <c r="D5" s="111">
        <v>21467</v>
      </c>
      <c r="E5" s="106">
        <f t="shared" si="1"/>
        <v>0.20370264935853641</v>
      </c>
      <c r="F5" s="104">
        <v>300</v>
      </c>
      <c r="G5" s="99">
        <f t="shared" si="2"/>
        <v>1.1759633099447298E-2</v>
      </c>
      <c r="H5" s="105">
        <v>1438</v>
      </c>
      <c r="I5" s="106">
        <f t="shared" si="3"/>
        <v>1.3645335155241783E-2</v>
      </c>
      <c r="J5" s="112">
        <v>0</v>
      </c>
      <c r="K5" s="106">
        <f t="shared" si="4"/>
        <v>0</v>
      </c>
      <c r="L5" s="199">
        <v>6419</v>
      </c>
      <c r="M5" s="106">
        <f t="shared" si="5"/>
        <v>6.0910574660289984E-2</v>
      </c>
      <c r="N5" s="104">
        <v>1714</v>
      </c>
      <c r="O5" s="99">
        <f t="shared" si="6"/>
        <v>6.7186703774842219E-2</v>
      </c>
      <c r="P5" s="105">
        <v>14839</v>
      </c>
      <c r="Q5" s="106">
        <f t="shared" si="7"/>
        <v>0.14080885143854854</v>
      </c>
      <c r="R5" s="104">
        <v>22998</v>
      </c>
      <c r="S5" s="99">
        <f t="shared" si="8"/>
        <v>0.90149347340362984</v>
      </c>
      <c r="T5" s="105">
        <v>25876</v>
      </c>
      <c r="U5" s="106">
        <f t="shared" si="9"/>
        <v>0.24554011994230623</v>
      </c>
      <c r="V5" s="107">
        <v>0</v>
      </c>
      <c r="W5" s="99">
        <f t="shared" si="10"/>
        <v>0</v>
      </c>
      <c r="X5" s="108">
        <v>11555</v>
      </c>
      <c r="Y5" s="106">
        <f t="shared" si="11"/>
        <v>0.10964662567372656</v>
      </c>
      <c r="Z5" s="104">
        <v>499</v>
      </c>
      <c r="AA5" s="99">
        <f t="shared" si="12"/>
        <v>1.9560189722080672E-2</v>
      </c>
      <c r="AB5" s="108">
        <v>6333</v>
      </c>
      <c r="AC5" s="106">
        <f t="shared" si="13"/>
        <v>6.0094511500797088E-2</v>
      </c>
      <c r="AD5" s="112">
        <v>0</v>
      </c>
      <c r="AE5" s="99">
        <f t="shared" si="14"/>
        <v>0</v>
      </c>
      <c r="AF5" s="108">
        <v>2289</v>
      </c>
      <c r="AG5" s="106">
        <f t="shared" si="15"/>
        <v>2.1720564791619223E-2</v>
      </c>
      <c r="AH5" s="112">
        <v>0</v>
      </c>
      <c r="AI5" s="99">
        <f t="shared" si="16"/>
        <v>0</v>
      </c>
      <c r="AJ5" s="108">
        <v>3607</v>
      </c>
      <c r="AK5" s="106">
        <f t="shared" si="17"/>
        <v>3.4227207166173231E-2</v>
      </c>
      <c r="AL5" s="112">
        <v>0</v>
      </c>
      <c r="AM5" s="99">
        <f t="shared" si="18"/>
        <v>0</v>
      </c>
      <c r="AN5" s="105">
        <v>11561</v>
      </c>
      <c r="AO5" s="106">
        <f t="shared" si="19"/>
        <v>0.10970356031276095</v>
      </c>
      <c r="AP5" s="133">
        <f>+B5+F5+N5+R5+V5+Z5+AL5+J5+AD5+AH5</f>
        <v>25511</v>
      </c>
      <c r="AQ5" s="26">
        <f t="shared" ref="AQ5:AQ25" si="21">AP5/$AP$27</f>
        <v>5.570257606127698E-2</v>
      </c>
      <c r="AR5" s="134">
        <f>+D5+H5+P5+T5+X5+AB5+AN5+L5+AF5+AJ5</f>
        <v>105384</v>
      </c>
      <c r="AS5" s="15">
        <f>AR5/$AR$27</f>
        <v>5.676628669495716E-2</v>
      </c>
      <c r="AT5" s="54">
        <v>24848</v>
      </c>
      <c r="AU5" s="55">
        <f t="shared" si="20"/>
        <v>5.6719586381638265E-2</v>
      </c>
      <c r="AV5" s="53">
        <v>42848</v>
      </c>
      <c r="AW5" s="56">
        <f>AV5/$AV$27</f>
        <v>6.0933918098716136E-2</v>
      </c>
      <c r="AX5" s="112">
        <v>0</v>
      </c>
      <c r="AY5" s="175">
        <v>0</v>
      </c>
      <c r="AZ5" s="112">
        <v>0</v>
      </c>
      <c r="BA5" s="175">
        <v>0</v>
      </c>
    </row>
    <row r="6" spans="1:54" ht="14.25">
      <c r="A6" s="125" t="s">
        <v>10</v>
      </c>
      <c r="B6" s="112">
        <v>0</v>
      </c>
      <c r="C6" s="99">
        <f t="shared" si="0"/>
        <v>0</v>
      </c>
      <c r="D6" s="111">
        <v>7070</v>
      </c>
      <c r="E6" s="106">
        <f t="shared" si="1"/>
        <v>0.24152773981962286</v>
      </c>
      <c r="F6" s="104">
        <v>97</v>
      </c>
      <c r="G6" s="99">
        <f t="shared" si="2"/>
        <v>9.3341031562740578E-3</v>
      </c>
      <c r="H6" s="105">
        <v>1396</v>
      </c>
      <c r="I6" s="106">
        <f t="shared" si="3"/>
        <v>4.7690625854058484E-2</v>
      </c>
      <c r="J6" s="112">
        <v>0</v>
      </c>
      <c r="K6" s="106">
        <f t="shared" si="4"/>
        <v>0</v>
      </c>
      <c r="L6" s="199">
        <v>1496</v>
      </c>
      <c r="M6" s="106">
        <f t="shared" si="5"/>
        <v>5.1106859797758954E-2</v>
      </c>
      <c r="N6" s="104">
        <v>568</v>
      </c>
      <c r="O6" s="99">
        <f t="shared" si="6"/>
        <v>5.4657428791377985E-2</v>
      </c>
      <c r="P6" s="105">
        <v>4416</v>
      </c>
      <c r="Q6" s="106">
        <f t="shared" si="7"/>
        <v>0.15086089095381253</v>
      </c>
      <c r="R6" s="104">
        <v>9537</v>
      </c>
      <c r="S6" s="99">
        <f t="shared" si="8"/>
        <v>0.91772517321016167</v>
      </c>
      <c r="T6" s="105">
        <v>9084</v>
      </c>
      <c r="U6" s="106">
        <f t="shared" si="9"/>
        <v>0.31033069144575021</v>
      </c>
      <c r="V6" s="107">
        <v>0</v>
      </c>
      <c r="W6" s="99">
        <f t="shared" si="10"/>
        <v>0</v>
      </c>
      <c r="X6" s="108">
        <v>1049</v>
      </c>
      <c r="Y6" s="106">
        <f t="shared" si="11"/>
        <v>3.5836294069417872E-2</v>
      </c>
      <c r="Z6" s="104">
        <v>190</v>
      </c>
      <c r="AA6" s="99">
        <f t="shared" si="12"/>
        <v>1.8283294842186298E-2</v>
      </c>
      <c r="AB6" s="108">
        <v>1414</v>
      </c>
      <c r="AC6" s="106">
        <f t="shared" si="13"/>
        <v>4.8305547963924569E-2</v>
      </c>
      <c r="AD6" s="112">
        <v>0</v>
      </c>
      <c r="AE6" s="99">
        <f t="shared" si="14"/>
        <v>0</v>
      </c>
      <c r="AF6" s="108">
        <v>877</v>
      </c>
      <c r="AG6" s="106">
        <f t="shared" si="15"/>
        <v>2.9960371686253075E-2</v>
      </c>
      <c r="AH6" s="112">
        <v>0</v>
      </c>
      <c r="AI6" s="99">
        <f t="shared" si="16"/>
        <v>0</v>
      </c>
      <c r="AJ6" s="108">
        <v>1421</v>
      </c>
      <c r="AK6" s="106">
        <f t="shared" si="17"/>
        <v>4.8544684339983601E-2</v>
      </c>
      <c r="AL6" s="112">
        <v>0</v>
      </c>
      <c r="AM6" s="99">
        <f t="shared" si="18"/>
        <v>0</v>
      </c>
      <c r="AN6" s="105">
        <v>1049</v>
      </c>
      <c r="AO6" s="106">
        <f t="shared" si="19"/>
        <v>3.5836294069417872E-2</v>
      </c>
      <c r="AP6" s="133">
        <f t="shared" ref="AP6:AP26" si="22">+B6+F6+N6+R6+V6+Z6+AL6+J6+AD6+AH6</f>
        <v>10392</v>
      </c>
      <c r="AQ6" s="26">
        <f t="shared" si="21"/>
        <v>2.2690649932530688E-2</v>
      </c>
      <c r="AR6" s="134">
        <f t="shared" ref="AR6:AR26" si="23">+D6+H6+P6+T6+X6+AB6+AN6+L6+AF6+AJ6</f>
        <v>29272</v>
      </c>
      <c r="AS6" s="15">
        <f t="shared" ref="AS6:AS25" si="24">AR6/$AR$27</f>
        <v>1.5767694755700921E-2</v>
      </c>
      <c r="AT6" s="54">
        <v>10124</v>
      </c>
      <c r="AU6" s="55">
        <f t="shared" si="20"/>
        <v>2.3109670497734457E-2</v>
      </c>
      <c r="AV6" s="53">
        <v>13591</v>
      </c>
      <c r="AW6" s="56">
        <f t="shared" ref="AW6:AW26" si="25">AV6/$AV$27</f>
        <v>1.9327690461156902E-2</v>
      </c>
      <c r="AX6" s="112">
        <v>0</v>
      </c>
      <c r="AY6" s="175">
        <v>0</v>
      </c>
      <c r="AZ6" s="112">
        <v>0</v>
      </c>
      <c r="BA6" s="175">
        <v>0</v>
      </c>
    </row>
    <row r="7" spans="1:54" ht="14.25">
      <c r="A7" s="125" t="s">
        <v>11</v>
      </c>
      <c r="B7" s="112">
        <v>0</v>
      </c>
      <c r="C7" s="99">
        <f t="shared" si="0"/>
        <v>0</v>
      </c>
      <c r="D7" s="111">
        <v>9104</v>
      </c>
      <c r="E7" s="106">
        <f t="shared" si="1"/>
        <v>0.18144132653061223</v>
      </c>
      <c r="F7" s="104">
        <v>148</v>
      </c>
      <c r="G7" s="99">
        <f t="shared" si="2"/>
        <v>1.2955182072829132E-2</v>
      </c>
      <c r="H7" s="105">
        <v>1039</v>
      </c>
      <c r="I7" s="106">
        <f t="shared" si="3"/>
        <v>2.0707110969387755E-2</v>
      </c>
      <c r="J7" s="112">
        <v>0</v>
      </c>
      <c r="K7" s="106">
        <f t="shared" si="4"/>
        <v>0</v>
      </c>
      <c r="L7" s="199">
        <v>2822</v>
      </c>
      <c r="M7" s="106">
        <f t="shared" si="5"/>
        <v>5.624202806122449E-2</v>
      </c>
      <c r="N7" s="104">
        <v>826</v>
      </c>
      <c r="O7" s="99">
        <f t="shared" si="6"/>
        <v>7.2303921568627458E-2</v>
      </c>
      <c r="P7" s="105">
        <v>8968</v>
      </c>
      <c r="Q7" s="106">
        <f t="shared" si="7"/>
        <v>0.17873086734693877</v>
      </c>
      <c r="R7" s="104">
        <v>10219</v>
      </c>
      <c r="S7" s="99">
        <f t="shared" si="8"/>
        <v>0.89452030812324934</v>
      </c>
      <c r="T7" s="105">
        <v>12062</v>
      </c>
      <c r="U7" s="106">
        <f t="shared" si="9"/>
        <v>0.2403938137755102</v>
      </c>
      <c r="V7" s="107">
        <v>0</v>
      </c>
      <c r="W7" s="99">
        <f t="shared" si="10"/>
        <v>0</v>
      </c>
      <c r="X7" s="108">
        <v>5198</v>
      </c>
      <c r="Y7" s="106">
        <f t="shared" si="11"/>
        <v>0.1035953443877551</v>
      </c>
      <c r="Z7" s="104">
        <v>231</v>
      </c>
      <c r="AA7" s="99">
        <f t="shared" si="12"/>
        <v>2.0220588235294119E-2</v>
      </c>
      <c r="AB7" s="108">
        <v>2144</v>
      </c>
      <c r="AC7" s="106">
        <f t="shared" si="13"/>
        <v>4.2729591836734693E-2</v>
      </c>
      <c r="AD7" s="112">
        <v>0</v>
      </c>
      <c r="AE7" s="99">
        <f t="shared" si="14"/>
        <v>0</v>
      </c>
      <c r="AF7" s="108">
        <v>1511</v>
      </c>
      <c r="AG7" s="106">
        <f t="shared" si="15"/>
        <v>3.0113998724489797E-2</v>
      </c>
      <c r="AH7" s="112">
        <v>0</v>
      </c>
      <c r="AI7" s="99">
        <f t="shared" si="16"/>
        <v>0</v>
      </c>
      <c r="AJ7" s="108">
        <v>2122</v>
      </c>
      <c r="AK7" s="106">
        <f t="shared" si="17"/>
        <v>4.2291135204081634E-2</v>
      </c>
      <c r="AL7" s="112">
        <v>0</v>
      </c>
      <c r="AM7" s="99">
        <f t="shared" si="18"/>
        <v>0</v>
      </c>
      <c r="AN7" s="105">
        <v>5206</v>
      </c>
      <c r="AO7" s="106">
        <f t="shared" si="19"/>
        <v>0.10375478316326531</v>
      </c>
      <c r="AP7" s="133">
        <f t="shared" si="22"/>
        <v>11424</v>
      </c>
      <c r="AQ7" s="26">
        <f t="shared" si="21"/>
        <v>2.4943993921211566E-2</v>
      </c>
      <c r="AR7" s="134">
        <f t="shared" si="23"/>
        <v>50176</v>
      </c>
      <c r="AS7" s="15">
        <f t="shared" si="24"/>
        <v>2.7027871415074116E-2</v>
      </c>
      <c r="AT7" s="54">
        <v>11108</v>
      </c>
      <c r="AU7" s="55">
        <f t="shared" si="20"/>
        <v>2.535580994555851E-2</v>
      </c>
      <c r="AV7" s="53">
        <v>19154</v>
      </c>
      <c r="AW7" s="56">
        <f t="shared" si="25"/>
        <v>2.7238803847619699E-2</v>
      </c>
      <c r="AX7" s="112">
        <v>0</v>
      </c>
      <c r="AY7" s="175">
        <v>0</v>
      </c>
      <c r="AZ7" s="112">
        <v>0</v>
      </c>
      <c r="BA7" s="175">
        <v>0</v>
      </c>
    </row>
    <row r="8" spans="1:54" ht="14.25">
      <c r="A8" s="125" t="s">
        <v>12</v>
      </c>
      <c r="B8" s="112">
        <v>0</v>
      </c>
      <c r="C8" s="99">
        <f t="shared" si="0"/>
        <v>0</v>
      </c>
      <c r="D8" s="111">
        <v>24993</v>
      </c>
      <c r="E8" s="106">
        <f t="shared" si="1"/>
        <v>0.15058201185713596</v>
      </c>
      <c r="F8" s="104">
        <v>221</v>
      </c>
      <c r="G8" s="99">
        <f t="shared" si="2"/>
        <v>1.2057395384363578E-2</v>
      </c>
      <c r="H8" s="105">
        <v>4419</v>
      </c>
      <c r="I8" s="106">
        <f t="shared" si="3"/>
        <v>2.6624331228611367E-2</v>
      </c>
      <c r="J8" s="112">
        <v>0</v>
      </c>
      <c r="K8" s="106">
        <f t="shared" si="4"/>
        <v>0</v>
      </c>
      <c r="L8" s="199">
        <v>4970</v>
      </c>
      <c r="M8" s="106">
        <f t="shared" si="5"/>
        <v>2.9944088301923171E-2</v>
      </c>
      <c r="N8" s="104">
        <v>1150</v>
      </c>
      <c r="O8" s="99">
        <f t="shared" si="6"/>
        <v>6.2742102678814998E-2</v>
      </c>
      <c r="P8" s="105">
        <v>17079</v>
      </c>
      <c r="Q8" s="106">
        <f t="shared" si="7"/>
        <v>0.10290041933773558</v>
      </c>
      <c r="R8" s="104">
        <v>16603</v>
      </c>
      <c r="S8" s="99">
        <f t="shared" si="8"/>
        <v>0.90583228763162205</v>
      </c>
      <c r="T8" s="105">
        <v>30223</v>
      </c>
      <c r="U8" s="106">
        <f t="shared" si="9"/>
        <v>0.18209259170000483</v>
      </c>
      <c r="V8" s="107">
        <v>0</v>
      </c>
      <c r="W8" s="99">
        <f t="shared" si="10"/>
        <v>0</v>
      </c>
      <c r="X8" s="108">
        <v>35384</v>
      </c>
      <c r="Y8" s="106">
        <f t="shared" si="11"/>
        <v>0.21318744878777654</v>
      </c>
      <c r="Z8" s="104">
        <v>355</v>
      </c>
      <c r="AA8" s="99">
        <f t="shared" si="12"/>
        <v>1.9368214305199409E-2</v>
      </c>
      <c r="AB8" s="108">
        <v>6727</v>
      </c>
      <c r="AC8" s="106">
        <f t="shared" si="13"/>
        <v>4.0529956138236851E-2</v>
      </c>
      <c r="AD8" s="112">
        <v>0</v>
      </c>
      <c r="AE8" s="99">
        <f t="shared" si="14"/>
        <v>0</v>
      </c>
      <c r="AF8" s="108">
        <v>1884</v>
      </c>
      <c r="AG8" s="106">
        <f t="shared" si="15"/>
        <v>1.1351038704390996E-2</v>
      </c>
      <c r="AH8" s="112">
        <v>0</v>
      </c>
      <c r="AI8" s="99">
        <f t="shared" si="16"/>
        <v>0</v>
      </c>
      <c r="AJ8" s="108">
        <v>4886</v>
      </c>
      <c r="AK8" s="106">
        <f t="shared" si="17"/>
        <v>2.9437991034848413E-2</v>
      </c>
      <c r="AL8" s="112">
        <v>0</v>
      </c>
      <c r="AM8" s="99">
        <f t="shared" si="18"/>
        <v>0</v>
      </c>
      <c r="AN8" s="105">
        <v>35411</v>
      </c>
      <c r="AO8" s="106">
        <f t="shared" si="19"/>
        <v>0.21335012290933628</v>
      </c>
      <c r="AP8" s="133">
        <f t="shared" si="22"/>
        <v>18329</v>
      </c>
      <c r="AQ8" s="26">
        <f t="shared" si="21"/>
        <v>4.0020874000515301E-2</v>
      </c>
      <c r="AR8" s="134">
        <f t="shared" si="23"/>
        <v>165976</v>
      </c>
      <c r="AS8" s="15">
        <f t="shared" si="24"/>
        <v>8.9404854631464067E-2</v>
      </c>
      <c r="AT8" s="54">
        <v>17827</v>
      </c>
      <c r="AU8" s="55">
        <f t="shared" si="20"/>
        <v>4.0693016195487181E-2</v>
      </c>
      <c r="AV8" s="53">
        <v>51814</v>
      </c>
      <c r="AW8" s="56">
        <f t="shared" si="25"/>
        <v>7.3684420098181422E-2</v>
      </c>
      <c r="AX8" s="112">
        <v>0</v>
      </c>
      <c r="AY8" s="175">
        <v>0</v>
      </c>
      <c r="AZ8" s="112">
        <v>0</v>
      </c>
      <c r="BA8" s="175">
        <v>0</v>
      </c>
    </row>
    <row r="9" spans="1:54" ht="14.25">
      <c r="A9" s="125" t="s">
        <v>13</v>
      </c>
      <c r="B9" s="110">
        <v>0</v>
      </c>
      <c r="C9" s="99">
        <f t="shared" si="0"/>
        <v>0</v>
      </c>
      <c r="D9" s="111">
        <v>15807</v>
      </c>
      <c r="E9" s="106">
        <f t="shared" si="1"/>
        <v>0.19649205678343237</v>
      </c>
      <c r="F9" s="104">
        <v>188</v>
      </c>
      <c r="G9" s="99">
        <f t="shared" si="2"/>
        <v>1.0472370766488414E-2</v>
      </c>
      <c r="H9" s="105">
        <v>1601</v>
      </c>
      <c r="I9" s="106">
        <f t="shared" si="3"/>
        <v>1.9901548865077195E-2</v>
      </c>
      <c r="J9" s="110">
        <v>0</v>
      </c>
      <c r="K9" s="106">
        <f t="shared" si="4"/>
        <v>0</v>
      </c>
      <c r="L9" s="199">
        <v>4100</v>
      </c>
      <c r="M9" s="106">
        <f t="shared" si="5"/>
        <v>5.0965865300947218E-2</v>
      </c>
      <c r="N9" s="104">
        <v>1461</v>
      </c>
      <c r="O9" s="99">
        <f t="shared" si="6"/>
        <v>8.1383689839572199E-2</v>
      </c>
      <c r="P9" s="105">
        <v>14722</v>
      </c>
      <c r="Q9" s="106">
        <f t="shared" si="7"/>
        <v>0.18300474852696219</v>
      </c>
      <c r="R9" s="104">
        <v>15951</v>
      </c>
      <c r="S9" s="99">
        <f t="shared" si="8"/>
        <v>0.8885360962566845</v>
      </c>
      <c r="T9" s="105">
        <v>19615</v>
      </c>
      <c r="U9" s="106">
        <f t="shared" si="9"/>
        <v>0.24382815801904384</v>
      </c>
      <c r="V9" s="107">
        <v>0</v>
      </c>
      <c r="W9" s="99">
        <f t="shared" si="10"/>
        <v>0</v>
      </c>
      <c r="X9" s="108">
        <v>7879</v>
      </c>
      <c r="Y9" s="106">
        <f t="shared" si="11"/>
        <v>9.7941476269795893E-2</v>
      </c>
      <c r="Z9" s="104">
        <v>352</v>
      </c>
      <c r="AA9" s="99">
        <f t="shared" si="12"/>
        <v>1.9607843137254902E-2</v>
      </c>
      <c r="AB9" s="108">
        <v>4214</v>
      </c>
      <c r="AC9" s="106">
        <f t="shared" si="13"/>
        <v>5.238296497029063E-2</v>
      </c>
      <c r="AD9" s="112">
        <v>0</v>
      </c>
      <c r="AE9" s="99">
        <f t="shared" si="14"/>
        <v>0</v>
      </c>
      <c r="AF9" s="108">
        <v>1153</v>
      </c>
      <c r="AG9" s="106">
        <f t="shared" si="15"/>
        <v>1.4332595778534669E-2</v>
      </c>
      <c r="AH9" s="112">
        <v>0</v>
      </c>
      <c r="AI9" s="99">
        <f t="shared" si="16"/>
        <v>0</v>
      </c>
      <c r="AJ9" s="108">
        <v>3455</v>
      </c>
      <c r="AK9" s="106">
        <f t="shared" si="17"/>
        <v>4.2948064540188451E-2</v>
      </c>
      <c r="AL9" s="112">
        <v>0</v>
      </c>
      <c r="AM9" s="99">
        <f t="shared" si="18"/>
        <v>0</v>
      </c>
      <c r="AN9" s="105">
        <v>7900</v>
      </c>
      <c r="AO9" s="106">
        <f t="shared" si="19"/>
        <v>9.8202520945727567E-2</v>
      </c>
      <c r="AP9" s="133">
        <f t="shared" si="22"/>
        <v>17952</v>
      </c>
      <c r="AQ9" s="26">
        <f t="shared" si="21"/>
        <v>3.9197704733332457E-2</v>
      </c>
      <c r="AR9" s="134">
        <f t="shared" si="23"/>
        <v>80446</v>
      </c>
      <c r="AS9" s="15">
        <f t="shared" si="24"/>
        <v>4.3333150188477602E-2</v>
      </c>
      <c r="AT9" s="54">
        <v>17418</v>
      </c>
      <c r="AU9" s="55">
        <f t="shared" si="20"/>
        <v>3.9759407420934291E-2</v>
      </c>
      <c r="AV9" s="53">
        <v>31195</v>
      </c>
      <c r="AW9" s="56">
        <f t="shared" si="25"/>
        <v>4.4362247364858332E-2</v>
      </c>
      <c r="AX9" s="110">
        <v>0</v>
      </c>
      <c r="AY9" s="175">
        <v>0</v>
      </c>
      <c r="AZ9" s="110">
        <v>0</v>
      </c>
      <c r="BA9" s="175">
        <v>0</v>
      </c>
    </row>
    <row r="10" spans="1:54" ht="14.25">
      <c r="A10" s="125" t="s">
        <v>14</v>
      </c>
      <c r="B10" s="110">
        <v>0</v>
      </c>
      <c r="C10" s="99">
        <f t="shared" si="0"/>
        <v>0</v>
      </c>
      <c r="D10" s="111">
        <v>6894</v>
      </c>
      <c r="E10" s="106">
        <f t="shared" si="1"/>
        <v>0.13919399127766113</v>
      </c>
      <c r="F10" s="104">
        <v>223</v>
      </c>
      <c r="G10" s="99">
        <f t="shared" si="2"/>
        <v>2.5966464834653005E-2</v>
      </c>
      <c r="H10" s="105">
        <v>4273</v>
      </c>
      <c r="I10" s="106">
        <f t="shared" si="3"/>
        <v>8.6274430625100956E-2</v>
      </c>
      <c r="J10" s="110">
        <v>0</v>
      </c>
      <c r="K10" s="106">
        <f t="shared" si="4"/>
        <v>0</v>
      </c>
      <c r="L10" s="199">
        <v>1339</v>
      </c>
      <c r="M10" s="106">
        <f t="shared" si="5"/>
        <v>2.7035212405104182E-2</v>
      </c>
      <c r="N10" s="104">
        <v>576</v>
      </c>
      <c r="O10" s="99">
        <f t="shared" si="6"/>
        <v>6.7070330693991612E-2</v>
      </c>
      <c r="P10" s="105">
        <v>7415</v>
      </c>
      <c r="Q10" s="106">
        <f t="shared" si="7"/>
        <v>0.14971329349055079</v>
      </c>
      <c r="R10" s="104">
        <v>7613</v>
      </c>
      <c r="S10" s="99">
        <f t="shared" si="8"/>
        <v>0.88646949231485794</v>
      </c>
      <c r="T10" s="105">
        <v>11564</v>
      </c>
      <c r="U10" s="106">
        <f t="shared" si="9"/>
        <v>0.23348408980778548</v>
      </c>
      <c r="V10" s="107">
        <v>0</v>
      </c>
      <c r="W10" s="99">
        <f t="shared" si="10"/>
        <v>0</v>
      </c>
      <c r="X10" s="108">
        <v>4707</v>
      </c>
      <c r="Y10" s="106">
        <f t="shared" si="11"/>
        <v>9.5037150702632855E-2</v>
      </c>
      <c r="Z10" s="104">
        <v>176</v>
      </c>
      <c r="AA10" s="99">
        <f t="shared" si="12"/>
        <v>2.0493712156497437E-2</v>
      </c>
      <c r="AB10" s="108">
        <v>6064</v>
      </c>
      <c r="AC10" s="106">
        <f t="shared" si="13"/>
        <v>0.12243579389436278</v>
      </c>
      <c r="AD10" s="112">
        <v>0</v>
      </c>
      <c r="AE10" s="99">
        <f t="shared" si="14"/>
        <v>0</v>
      </c>
      <c r="AF10" s="108">
        <v>788</v>
      </c>
      <c r="AG10" s="106">
        <f t="shared" si="15"/>
        <v>1.5910192214504928E-2</v>
      </c>
      <c r="AH10" s="112">
        <v>0</v>
      </c>
      <c r="AI10" s="99">
        <f t="shared" si="16"/>
        <v>0</v>
      </c>
      <c r="AJ10" s="108">
        <v>1776</v>
      </c>
      <c r="AK10" s="106">
        <f t="shared" si="17"/>
        <v>3.5858504280407044E-2</v>
      </c>
      <c r="AL10" s="112">
        <v>0</v>
      </c>
      <c r="AM10" s="99">
        <f t="shared" si="18"/>
        <v>0</v>
      </c>
      <c r="AN10" s="105">
        <v>4708</v>
      </c>
      <c r="AO10" s="106">
        <f t="shared" si="19"/>
        <v>9.5057341301889836E-2</v>
      </c>
      <c r="AP10" s="133">
        <f t="shared" si="22"/>
        <v>8588</v>
      </c>
      <c r="AQ10" s="26">
        <f t="shared" si="21"/>
        <v>1.8751664898053653E-2</v>
      </c>
      <c r="AR10" s="134">
        <f t="shared" si="23"/>
        <v>49528</v>
      </c>
      <c r="AS10" s="15">
        <f t="shared" si="24"/>
        <v>2.6678818866505714E-2</v>
      </c>
      <c r="AT10" s="54">
        <v>8350</v>
      </c>
      <c r="AU10" s="55">
        <f t="shared" si="20"/>
        <v>1.9060228037937842E-2</v>
      </c>
      <c r="AV10" s="53">
        <v>21803</v>
      </c>
      <c r="AW10" s="56">
        <f t="shared" si="25"/>
        <v>3.1005932979516145E-2</v>
      </c>
      <c r="AX10" s="110">
        <v>0</v>
      </c>
      <c r="AY10" s="175">
        <v>0</v>
      </c>
      <c r="AZ10" s="110">
        <v>0</v>
      </c>
      <c r="BA10" s="175">
        <v>0</v>
      </c>
    </row>
    <row r="11" spans="1:54" ht="14.25">
      <c r="A11" s="125" t="s">
        <v>15</v>
      </c>
      <c r="B11" s="110">
        <v>0</v>
      </c>
      <c r="C11" s="99">
        <f t="shared" si="0"/>
        <v>0</v>
      </c>
      <c r="D11" s="111">
        <v>718</v>
      </c>
      <c r="E11" s="106">
        <f t="shared" si="1"/>
        <v>0.2690146122143125</v>
      </c>
      <c r="F11" s="104">
        <v>33</v>
      </c>
      <c r="G11" s="99">
        <f t="shared" si="2"/>
        <v>9.889121965837579E-3</v>
      </c>
      <c r="H11" s="105">
        <v>37</v>
      </c>
      <c r="I11" s="106">
        <f t="shared" si="3"/>
        <v>1.3862869988759834E-2</v>
      </c>
      <c r="J11" s="110">
        <v>0</v>
      </c>
      <c r="K11" s="106">
        <f t="shared" si="4"/>
        <v>0</v>
      </c>
      <c r="L11" s="199">
        <v>155</v>
      </c>
      <c r="M11" s="106">
        <f t="shared" si="5"/>
        <v>5.8074185088047958E-2</v>
      </c>
      <c r="N11" s="104">
        <v>150</v>
      </c>
      <c r="O11" s="99">
        <f t="shared" si="6"/>
        <v>4.4950554390170809E-2</v>
      </c>
      <c r="P11" s="105">
        <v>488</v>
      </c>
      <c r="Q11" s="106">
        <f t="shared" si="7"/>
        <v>0.18284001498688648</v>
      </c>
      <c r="R11" s="104">
        <v>3109</v>
      </c>
      <c r="S11" s="99">
        <f t="shared" si="8"/>
        <v>0.9316751573269404</v>
      </c>
      <c r="T11" s="105">
        <v>916</v>
      </c>
      <c r="U11" s="106">
        <f t="shared" si="9"/>
        <v>0.34319970026227054</v>
      </c>
      <c r="V11" s="107">
        <v>0</v>
      </c>
      <c r="W11" s="99">
        <f t="shared" si="10"/>
        <v>0</v>
      </c>
      <c r="X11" s="108">
        <v>0</v>
      </c>
      <c r="Y11" s="106">
        <f t="shared" si="11"/>
        <v>0</v>
      </c>
      <c r="Z11" s="112">
        <v>45</v>
      </c>
      <c r="AA11" s="99">
        <f t="shared" si="12"/>
        <v>1.3485166317051244E-2</v>
      </c>
      <c r="AB11" s="108">
        <v>62</v>
      </c>
      <c r="AC11" s="106">
        <f t="shared" si="13"/>
        <v>2.3229674035219184E-2</v>
      </c>
      <c r="AD11" s="112">
        <v>0</v>
      </c>
      <c r="AE11" s="99">
        <f t="shared" si="14"/>
        <v>0</v>
      </c>
      <c r="AF11" s="108">
        <v>76</v>
      </c>
      <c r="AG11" s="106">
        <f t="shared" si="15"/>
        <v>2.8475084301236419E-2</v>
      </c>
      <c r="AH11" s="112">
        <v>0</v>
      </c>
      <c r="AI11" s="99">
        <f t="shared" si="16"/>
        <v>0</v>
      </c>
      <c r="AJ11" s="108">
        <v>217</v>
      </c>
      <c r="AK11" s="106">
        <f t="shared" si="17"/>
        <v>8.1303859123267139E-2</v>
      </c>
      <c r="AL11" s="112">
        <v>0</v>
      </c>
      <c r="AM11" s="99">
        <f t="shared" si="18"/>
        <v>0</v>
      </c>
      <c r="AN11" s="111">
        <v>0</v>
      </c>
      <c r="AO11" s="106">
        <f t="shared" si="19"/>
        <v>0</v>
      </c>
      <c r="AP11" s="133">
        <f t="shared" si="22"/>
        <v>3337</v>
      </c>
      <c r="AQ11" s="26">
        <f t="shared" si="21"/>
        <v>7.2862489246396179E-3</v>
      </c>
      <c r="AR11" s="134">
        <f t="shared" si="23"/>
        <v>2669</v>
      </c>
      <c r="AS11" s="15">
        <f t="shared" si="24"/>
        <v>1.4376871174831157E-3</v>
      </c>
      <c r="AT11" s="54">
        <v>3268</v>
      </c>
      <c r="AU11" s="55">
        <f t="shared" si="20"/>
        <v>7.4597395482611821E-3</v>
      </c>
      <c r="AV11" s="53">
        <v>1527</v>
      </c>
      <c r="AW11" s="56">
        <f t="shared" si="25"/>
        <v>2.1715387634601273E-3</v>
      </c>
      <c r="AX11" s="110">
        <v>0</v>
      </c>
      <c r="AY11" s="175">
        <v>0</v>
      </c>
      <c r="AZ11" s="110">
        <v>0</v>
      </c>
      <c r="BA11" s="175">
        <v>0</v>
      </c>
    </row>
    <row r="12" spans="1:54" ht="14.25">
      <c r="A12" s="125" t="s">
        <v>16</v>
      </c>
      <c r="B12" s="112">
        <v>0</v>
      </c>
      <c r="C12" s="99">
        <f t="shared" si="0"/>
        <v>0</v>
      </c>
      <c r="D12" s="111">
        <v>9616</v>
      </c>
      <c r="E12" s="106">
        <f t="shared" si="1"/>
        <v>0.20760827324150438</v>
      </c>
      <c r="F12" s="104">
        <v>145</v>
      </c>
      <c r="G12" s="99">
        <f t="shared" si="2"/>
        <v>1.1837701036819331E-2</v>
      </c>
      <c r="H12" s="105">
        <v>482</v>
      </c>
      <c r="I12" s="106">
        <f t="shared" si="3"/>
        <v>1.0406321516473077E-2</v>
      </c>
      <c r="J12" s="112">
        <v>0</v>
      </c>
      <c r="K12" s="106">
        <f t="shared" si="4"/>
        <v>0</v>
      </c>
      <c r="L12" s="199">
        <v>1743</v>
      </c>
      <c r="M12" s="106">
        <f t="shared" si="5"/>
        <v>3.763115851288916E-2</v>
      </c>
      <c r="N12" s="104">
        <v>885</v>
      </c>
      <c r="O12" s="99">
        <f t="shared" si="6"/>
        <v>7.2250795983345578E-2</v>
      </c>
      <c r="P12" s="105">
        <v>6411</v>
      </c>
      <c r="Q12" s="106">
        <f t="shared" si="7"/>
        <v>0.13841271212055789</v>
      </c>
      <c r="R12" s="104">
        <v>11018</v>
      </c>
      <c r="S12" s="99">
        <f t="shared" si="8"/>
        <v>0.89950200016327864</v>
      </c>
      <c r="T12" s="105">
        <v>11591</v>
      </c>
      <c r="U12" s="106">
        <f t="shared" si="9"/>
        <v>0.25024828360464613</v>
      </c>
      <c r="V12" s="107">
        <v>0</v>
      </c>
      <c r="W12" s="99">
        <f t="shared" si="10"/>
        <v>0</v>
      </c>
      <c r="X12" s="108">
        <v>5309</v>
      </c>
      <c r="Y12" s="106">
        <f t="shared" si="11"/>
        <v>0.11462066583185802</v>
      </c>
      <c r="Z12" s="104">
        <v>201</v>
      </c>
      <c r="AA12" s="99">
        <f t="shared" si="12"/>
        <v>1.6409502816556454E-2</v>
      </c>
      <c r="AB12" s="108">
        <v>2428</v>
      </c>
      <c r="AC12" s="106">
        <f t="shared" si="13"/>
        <v>5.2420225398333263E-2</v>
      </c>
      <c r="AD12" s="112">
        <v>0</v>
      </c>
      <c r="AE12" s="99">
        <f t="shared" si="14"/>
        <v>0</v>
      </c>
      <c r="AF12" s="108">
        <v>1086</v>
      </c>
      <c r="AG12" s="106">
        <f t="shared" si="15"/>
        <v>2.3446608230061748E-2</v>
      </c>
      <c r="AH12" s="112">
        <v>0</v>
      </c>
      <c r="AI12" s="99">
        <f t="shared" si="16"/>
        <v>0</v>
      </c>
      <c r="AJ12" s="108">
        <v>2341</v>
      </c>
      <c r="AK12" s="106">
        <f t="shared" si="17"/>
        <v>5.0541905954488535E-2</v>
      </c>
      <c r="AL12" s="112">
        <v>0</v>
      </c>
      <c r="AM12" s="99">
        <f t="shared" si="18"/>
        <v>0</v>
      </c>
      <c r="AN12" s="105">
        <v>5311</v>
      </c>
      <c r="AO12" s="106">
        <f t="shared" si="19"/>
        <v>0.11466384558918778</v>
      </c>
      <c r="AP12" s="133">
        <f t="shared" si="22"/>
        <v>12249</v>
      </c>
      <c r="AQ12" s="26">
        <f t="shared" si="21"/>
        <v>2.6745359028441919E-2</v>
      </c>
      <c r="AR12" s="134">
        <f t="shared" si="23"/>
        <v>46318</v>
      </c>
      <c r="AS12" s="15">
        <f t="shared" si="24"/>
        <v>2.4949715963875217E-2</v>
      </c>
      <c r="AT12" s="54">
        <v>11905</v>
      </c>
      <c r="AU12" s="55">
        <f t="shared" si="20"/>
        <v>2.7175091591814374E-2</v>
      </c>
      <c r="AV12" s="53">
        <v>18645</v>
      </c>
      <c r="AW12" s="56">
        <f t="shared" si="25"/>
        <v>2.6514957593132989E-2</v>
      </c>
      <c r="AX12" s="112">
        <v>0</v>
      </c>
      <c r="AY12" s="175">
        <v>0</v>
      </c>
      <c r="AZ12" s="112">
        <v>0</v>
      </c>
      <c r="BA12" s="175">
        <v>0</v>
      </c>
    </row>
    <row r="13" spans="1:54" ht="14.25">
      <c r="A13" s="125" t="s">
        <v>17</v>
      </c>
      <c r="B13" s="112">
        <v>0</v>
      </c>
      <c r="C13" s="99">
        <f t="shared" si="0"/>
        <v>0</v>
      </c>
      <c r="D13" s="111">
        <v>7361</v>
      </c>
      <c r="E13" s="106">
        <f t="shared" si="1"/>
        <v>0.21367198838896953</v>
      </c>
      <c r="F13" s="104">
        <v>172</v>
      </c>
      <c r="G13" s="99">
        <f t="shared" si="2"/>
        <v>1.7269076305220885E-2</v>
      </c>
      <c r="H13" s="105">
        <v>814</v>
      </c>
      <c r="I13" s="106">
        <f t="shared" si="3"/>
        <v>2.3628447024673441E-2</v>
      </c>
      <c r="J13" s="112">
        <v>0</v>
      </c>
      <c r="K13" s="106">
        <f t="shared" si="4"/>
        <v>0</v>
      </c>
      <c r="L13" s="199">
        <v>960</v>
      </c>
      <c r="M13" s="106">
        <f t="shared" si="5"/>
        <v>2.7866473149492019E-2</v>
      </c>
      <c r="N13" s="104">
        <v>492</v>
      </c>
      <c r="O13" s="99">
        <f t="shared" si="6"/>
        <v>4.9397590361445781E-2</v>
      </c>
      <c r="P13" s="105">
        <v>4418</v>
      </c>
      <c r="Q13" s="106">
        <f t="shared" si="7"/>
        <v>0.12824383164005806</v>
      </c>
      <c r="R13" s="104">
        <v>9125</v>
      </c>
      <c r="S13" s="99">
        <f t="shared" si="8"/>
        <v>0.91616465863453811</v>
      </c>
      <c r="T13" s="105">
        <v>9148</v>
      </c>
      <c r="U13" s="106">
        <f t="shared" si="9"/>
        <v>0.26554426705370099</v>
      </c>
      <c r="V13" s="107">
        <v>0</v>
      </c>
      <c r="W13" s="99">
        <f t="shared" si="10"/>
        <v>0</v>
      </c>
      <c r="X13" s="108">
        <v>3518</v>
      </c>
      <c r="Y13" s="106">
        <f t="shared" si="11"/>
        <v>0.10211901306240929</v>
      </c>
      <c r="Z13" s="104">
        <v>171</v>
      </c>
      <c r="AA13" s="99">
        <f t="shared" si="12"/>
        <v>1.716867469879518E-2</v>
      </c>
      <c r="AB13" s="108">
        <v>2369</v>
      </c>
      <c r="AC13" s="106">
        <f t="shared" si="13"/>
        <v>6.8766328011611033E-2</v>
      </c>
      <c r="AD13" s="112">
        <v>0</v>
      </c>
      <c r="AE13" s="99">
        <f t="shared" si="14"/>
        <v>0</v>
      </c>
      <c r="AF13" s="108">
        <v>499</v>
      </c>
      <c r="AG13" s="106">
        <f t="shared" si="15"/>
        <v>1.4484760522496372E-2</v>
      </c>
      <c r="AH13" s="112">
        <v>0</v>
      </c>
      <c r="AI13" s="99">
        <f t="shared" si="16"/>
        <v>0</v>
      </c>
      <c r="AJ13" s="108">
        <v>1844</v>
      </c>
      <c r="AK13" s="106">
        <f t="shared" si="17"/>
        <v>5.352685050798258E-2</v>
      </c>
      <c r="AL13" s="112">
        <v>0</v>
      </c>
      <c r="AM13" s="99">
        <f t="shared" si="18"/>
        <v>0</v>
      </c>
      <c r="AN13" s="105">
        <v>3519</v>
      </c>
      <c r="AO13" s="106">
        <f t="shared" si="19"/>
        <v>0.10214804063860668</v>
      </c>
      <c r="AP13" s="133">
        <f t="shared" si="22"/>
        <v>9960</v>
      </c>
      <c r="AQ13" s="26">
        <f t="shared" si="21"/>
        <v>2.1747389658199157E-2</v>
      </c>
      <c r="AR13" s="134">
        <f t="shared" si="23"/>
        <v>34450</v>
      </c>
      <c r="AS13" s="15">
        <f t="shared" si="24"/>
        <v>1.855688317620582E-2</v>
      </c>
      <c r="AT13" s="54">
        <v>9718</v>
      </c>
      <c r="AU13" s="55">
        <f t="shared" si="20"/>
        <v>2.2182909709302989E-2</v>
      </c>
      <c r="AV13" s="53">
        <v>14109</v>
      </c>
      <c r="AW13" s="56">
        <f t="shared" si="25"/>
        <v>2.0064335568866363E-2</v>
      </c>
      <c r="AX13" s="112">
        <v>0</v>
      </c>
      <c r="AY13" s="175">
        <v>0</v>
      </c>
      <c r="AZ13" s="112">
        <v>0</v>
      </c>
      <c r="BA13" s="175">
        <v>0</v>
      </c>
    </row>
    <row r="14" spans="1:54" ht="14.25">
      <c r="A14" s="125" t="s">
        <v>18</v>
      </c>
      <c r="B14" s="110">
        <v>0</v>
      </c>
      <c r="C14" s="99">
        <f t="shared" si="0"/>
        <v>0</v>
      </c>
      <c r="D14" s="111">
        <v>42568</v>
      </c>
      <c r="E14" s="106">
        <f t="shared" si="1"/>
        <v>0.21190338702933037</v>
      </c>
      <c r="F14" s="104">
        <v>1639</v>
      </c>
      <c r="G14" s="99">
        <f t="shared" si="2"/>
        <v>2.4121386942956378E-2</v>
      </c>
      <c r="H14" s="105">
        <v>10351</v>
      </c>
      <c r="I14" s="106">
        <f t="shared" si="3"/>
        <v>5.1527249556958248E-2</v>
      </c>
      <c r="J14" s="110">
        <v>0</v>
      </c>
      <c r="K14" s="106">
        <f t="shared" si="4"/>
        <v>0</v>
      </c>
      <c r="L14" s="199">
        <v>8244</v>
      </c>
      <c r="M14" s="106">
        <f t="shared" si="5"/>
        <v>4.1038609346687641E-2</v>
      </c>
      <c r="N14" s="104">
        <v>9017</v>
      </c>
      <c r="O14" s="99">
        <f t="shared" si="6"/>
        <v>0.13270442102784483</v>
      </c>
      <c r="P14" s="105">
        <v>47994</v>
      </c>
      <c r="Q14" s="106">
        <f t="shared" si="7"/>
        <v>0.23891400011947195</v>
      </c>
      <c r="R14" s="104">
        <v>56048</v>
      </c>
      <c r="S14" s="99">
        <f t="shared" si="8"/>
        <v>0.82486607405663159</v>
      </c>
      <c r="T14" s="105">
        <v>49235</v>
      </c>
      <c r="U14" s="106">
        <f t="shared" si="9"/>
        <v>0.24509169470938452</v>
      </c>
      <c r="V14" s="107">
        <v>0</v>
      </c>
      <c r="W14" s="99">
        <f t="shared" si="10"/>
        <v>0</v>
      </c>
      <c r="X14" s="108">
        <v>9293</v>
      </c>
      <c r="Y14" s="106">
        <f t="shared" si="11"/>
        <v>4.6260528464188287E-2</v>
      </c>
      <c r="Z14" s="104">
        <v>1244</v>
      </c>
      <c r="AA14" s="99">
        <f t="shared" si="12"/>
        <v>1.8308117972567258E-2</v>
      </c>
      <c r="AB14" s="108">
        <v>13423</v>
      </c>
      <c r="AC14" s="106">
        <f t="shared" si="13"/>
        <v>6.6819657115549269E-2</v>
      </c>
      <c r="AD14" s="112">
        <v>0</v>
      </c>
      <c r="AE14" s="99">
        <f t="shared" si="14"/>
        <v>0</v>
      </c>
      <c r="AF14" s="108">
        <v>3914</v>
      </c>
      <c r="AG14" s="106">
        <f t="shared" si="15"/>
        <v>1.9483881244897552E-2</v>
      </c>
      <c r="AH14" s="112">
        <v>0</v>
      </c>
      <c r="AI14" s="99">
        <f t="shared" si="16"/>
        <v>0</v>
      </c>
      <c r="AJ14" s="108">
        <v>6575</v>
      </c>
      <c r="AK14" s="106">
        <f t="shared" si="17"/>
        <v>3.2730331932856772E-2</v>
      </c>
      <c r="AL14" s="112">
        <v>0</v>
      </c>
      <c r="AM14" s="99">
        <f t="shared" si="18"/>
        <v>0</v>
      </c>
      <c r="AN14" s="105">
        <v>9287</v>
      </c>
      <c r="AO14" s="106">
        <f t="shared" si="19"/>
        <v>4.6230660480675416E-2</v>
      </c>
      <c r="AP14" s="133">
        <f t="shared" si="22"/>
        <v>67948</v>
      </c>
      <c r="AQ14" s="26">
        <f t="shared" si="21"/>
        <v>0.14836261370434903</v>
      </c>
      <c r="AR14" s="134">
        <f t="shared" si="23"/>
        <v>200884</v>
      </c>
      <c r="AS14" s="15">
        <f t="shared" si="24"/>
        <v>0.10820844470156546</v>
      </c>
      <c r="AT14" s="54">
        <v>65430</v>
      </c>
      <c r="AU14" s="55">
        <f t="shared" si="20"/>
        <v>0.14935457730805665</v>
      </c>
      <c r="AV14" s="53">
        <v>103531</v>
      </c>
      <c r="AW14" s="56">
        <f t="shared" si="25"/>
        <v>0.14723089700051764</v>
      </c>
      <c r="AX14" s="110">
        <v>0</v>
      </c>
      <c r="AY14" s="175">
        <v>2533</v>
      </c>
      <c r="AZ14" s="110">
        <v>0</v>
      </c>
      <c r="BA14" s="175">
        <v>2381</v>
      </c>
    </row>
    <row r="15" spans="1:54" ht="14.25">
      <c r="A15" s="125" t="s">
        <v>19</v>
      </c>
      <c r="B15" s="110">
        <v>0</v>
      </c>
      <c r="C15" s="99">
        <f t="shared" si="0"/>
        <v>0</v>
      </c>
      <c r="D15" s="111">
        <v>17060</v>
      </c>
      <c r="E15" s="106">
        <f t="shared" si="1"/>
        <v>0.21783265446837852</v>
      </c>
      <c r="F15" s="104">
        <v>341</v>
      </c>
      <c r="G15" s="99">
        <f t="shared" si="2"/>
        <v>1.4603228983769432E-2</v>
      </c>
      <c r="H15" s="105">
        <v>1154</v>
      </c>
      <c r="I15" s="106">
        <f t="shared" si="3"/>
        <v>1.4734987295223259E-2</v>
      </c>
      <c r="J15" s="110">
        <v>0</v>
      </c>
      <c r="K15" s="106">
        <f t="shared" si="4"/>
        <v>0</v>
      </c>
      <c r="L15" s="199">
        <v>5240</v>
      </c>
      <c r="M15" s="106">
        <f t="shared" si="5"/>
        <v>6.6907567960979103E-2</v>
      </c>
      <c r="N15" s="104">
        <v>1569</v>
      </c>
      <c r="O15" s="99">
        <f t="shared" si="6"/>
        <v>6.7191983212710374E-2</v>
      </c>
      <c r="P15" s="105">
        <v>12971</v>
      </c>
      <c r="Q15" s="106">
        <f t="shared" si="7"/>
        <v>0.16562176794310304</v>
      </c>
      <c r="R15" s="104">
        <v>20933</v>
      </c>
      <c r="S15" s="99">
        <f t="shared" si="8"/>
        <v>0.89644983084236218</v>
      </c>
      <c r="T15" s="105">
        <v>21367</v>
      </c>
      <c r="U15" s="106">
        <f t="shared" si="9"/>
        <v>0.27282710011874817</v>
      </c>
      <c r="V15" s="107">
        <v>0</v>
      </c>
      <c r="W15" s="99">
        <f t="shared" si="10"/>
        <v>0</v>
      </c>
      <c r="X15" s="108">
        <v>6287</v>
      </c>
      <c r="Y15" s="106">
        <f t="shared" si="11"/>
        <v>8.0276312933335037E-2</v>
      </c>
      <c r="Z15" s="104">
        <v>508</v>
      </c>
      <c r="AA15" s="99">
        <f t="shared" si="12"/>
        <v>2.1754956961157982E-2</v>
      </c>
      <c r="AB15" s="108">
        <v>3933</v>
      </c>
      <c r="AC15" s="106">
        <f t="shared" si="13"/>
        <v>5.0218981830253966E-2</v>
      </c>
      <c r="AD15" s="112">
        <v>0</v>
      </c>
      <c r="AE15" s="99">
        <f t="shared" si="14"/>
        <v>0</v>
      </c>
      <c r="AF15" s="108">
        <v>1625</v>
      </c>
      <c r="AG15" s="106">
        <f t="shared" si="15"/>
        <v>2.0749007239807448E-2</v>
      </c>
      <c r="AH15" s="112">
        <v>0</v>
      </c>
      <c r="AI15" s="99">
        <f t="shared" si="16"/>
        <v>0</v>
      </c>
      <c r="AJ15" s="108">
        <v>2392</v>
      </c>
      <c r="AK15" s="106">
        <f t="shared" si="17"/>
        <v>3.0542538656996566E-2</v>
      </c>
      <c r="AL15" s="112">
        <v>0</v>
      </c>
      <c r="AM15" s="99">
        <f t="shared" si="18"/>
        <v>0</v>
      </c>
      <c r="AN15" s="105">
        <v>6288</v>
      </c>
      <c r="AO15" s="106">
        <f t="shared" si="19"/>
        <v>8.0289081553174921E-2</v>
      </c>
      <c r="AP15" s="133">
        <f t="shared" si="22"/>
        <v>23351</v>
      </c>
      <c r="AQ15" s="26">
        <f t="shared" si="21"/>
        <v>5.0986274689619332E-2</v>
      </c>
      <c r="AR15" s="134">
        <f t="shared" si="23"/>
        <v>78317</v>
      </c>
      <c r="AS15" s="15">
        <f t="shared" si="24"/>
        <v>4.218634019480149E-2</v>
      </c>
      <c r="AT15" s="54">
        <v>22714</v>
      </c>
      <c r="AU15" s="55">
        <f t="shared" si="20"/>
        <v>5.1848385587271874E-2</v>
      </c>
      <c r="AV15" s="53">
        <v>31452</v>
      </c>
      <c r="AW15" s="56">
        <f t="shared" si="25"/>
        <v>4.4727725729108006E-2</v>
      </c>
      <c r="AX15" s="110">
        <v>0</v>
      </c>
      <c r="AY15" s="175">
        <v>0</v>
      </c>
      <c r="AZ15" s="110">
        <v>0</v>
      </c>
      <c r="BA15" s="175">
        <v>0</v>
      </c>
    </row>
    <row r="16" spans="1:54" ht="14.25">
      <c r="A16" s="125" t="s">
        <v>20</v>
      </c>
      <c r="B16" s="112">
        <v>0</v>
      </c>
      <c r="C16" s="99">
        <f t="shared" si="0"/>
        <v>0</v>
      </c>
      <c r="D16" s="111">
        <v>4610</v>
      </c>
      <c r="E16" s="106">
        <f t="shared" si="1"/>
        <v>0.19437534258127082</v>
      </c>
      <c r="F16" s="104">
        <v>69</v>
      </c>
      <c r="G16" s="99">
        <f t="shared" si="2"/>
        <v>1.4156750102585146E-2</v>
      </c>
      <c r="H16" s="105">
        <v>463</v>
      </c>
      <c r="I16" s="106">
        <f t="shared" si="3"/>
        <v>1.9521861955559303E-2</v>
      </c>
      <c r="J16" s="112">
        <v>0</v>
      </c>
      <c r="K16" s="106">
        <f t="shared" si="4"/>
        <v>0</v>
      </c>
      <c r="L16" s="199">
        <v>1364</v>
      </c>
      <c r="M16" s="106">
        <f t="shared" si="5"/>
        <v>5.7511489648775137E-2</v>
      </c>
      <c r="N16" s="104">
        <v>336</v>
      </c>
      <c r="O16" s="99">
        <f t="shared" si="6"/>
        <v>6.8937217890849403E-2</v>
      </c>
      <c r="P16" s="105">
        <v>3732</v>
      </c>
      <c r="Q16" s="106">
        <f t="shared" si="7"/>
        <v>0.15735548340852554</v>
      </c>
      <c r="R16" s="104">
        <v>4380</v>
      </c>
      <c r="S16" s="99">
        <f t="shared" si="8"/>
        <v>0.89864587607714408</v>
      </c>
      <c r="T16" s="105">
        <v>6148</v>
      </c>
      <c r="U16" s="106">
        <f t="shared" si="9"/>
        <v>0.25922334190664925</v>
      </c>
      <c r="V16" s="107">
        <v>0</v>
      </c>
      <c r="W16" s="99">
        <f t="shared" si="10"/>
        <v>0</v>
      </c>
      <c r="X16" s="108">
        <v>2117</v>
      </c>
      <c r="Y16" s="106">
        <f t="shared" si="11"/>
        <v>8.9260867732006574E-2</v>
      </c>
      <c r="Z16" s="104">
        <v>89</v>
      </c>
      <c r="AA16" s="99">
        <f t="shared" si="12"/>
        <v>1.8260155929421418E-2</v>
      </c>
      <c r="AB16" s="108">
        <v>1503</v>
      </c>
      <c r="AC16" s="106">
        <f t="shared" si="13"/>
        <v>6.3372264620314547E-2</v>
      </c>
      <c r="AD16" s="112">
        <v>0</v>
      </c>
      <c r="AE16" s="99">
        <f t="shared" si="14"/>
        <v>0</v>
      </c>
      <c r="AF16" s="108">
        <v>390</v>
      </c>
      <c r="AG16" s="106">
        <f t="shared" si="15"/>
        <v>1.6443900999283216E-2</v>
      </c>
      <c r="AH16" s="112">
        <v>0</v>
      </c>
      <c r="AI16" s="99">
        <f t="shared" si="16"/>
        <v>0</v>
      </c>
      <c r="AJ16" s="108">
        <v>1271</v>
      </c>
      <c r="AK16" s="106">
        <f t="shared" si="17"/>
        <v>5.3590251718176836E-2</v>
      </c>
      <c r="AL16" s="112">
        <v>0</v>
      </c>
      <c r="AM16" s="99">
        <f t="shared" si="18"/>
        <v>0</v>
      </c>
      <c r="AN16" s="105">
        <v>2119</v>
      </c>
      <c r="AO16" s="106">
        <f t="shared" si="19"/>
        <v>8.9345195429438792E-2</v>
      </c>
      <c r="AP16" s="133">
        <f t="shared" si="22"/>
        <v>4874</v>
      </c>
      <c r="AQ16" s="26">
        <f t="shared" si="21"/>
        <v>1.0642246706231194E-2</v>
      </c>
      <c r="AR16" s="134">
        <f t="shared" si="23"/>
        <v>23717</v>
      </c>
      <c r="AS16" s="15">
        <f t="shared" si="24"/>
        <v>1.2775431009871508E-2</v>
      </c>
      <c r="AT16" s="54">
        <v>4761</v>
      </c>
      <c r="AU16" s="55">
        <f t="shared" si="20"/>
        <v>1.0867753974685278E-2</v>
      </c>
      <c r="AV16" s="53">
        <v>9840</v>
      </c>
      <c r="AW16" s="56">
        <f t="shared" si="25"/>
        <v>1.3993412856874691E-2</v>
      </c>
      <c r="AX16" s="112">
        <v>0</v>
      </c>
      <c r="AY16" s="175">
        <v>0</v>
      </c>
      <c r="AZ16" s="112">
        <v>0</v>
      </c>
      <c r="BA16" s="175">
        <v>0</v>
      </c>
    </row>
    <row r="17" spans="1:54" ht="14.25">
      <c r="A17" s="125" t="s">
        <v>21</v>
      </c>
      <c r="B17" s="112">
        <v>0</v>
      </c>
      <c r="C17" s="99">
        <f t="shared" si="0"/>
        <v>0</v>
      </c>
      <c r="D17" s="111">
        <v>16607</v>
      </c>
      <c r="E17" s="106">
        <f t="shared" si="1"/>
        <v>0.23452570928245611</v>
      </c>
      <c r="F17" s="104">
        <v>701</v>
      </c>
      <c r="G17" s="99">
        <f t="shared" si="2"/>
        <v>3.8707896189950304E-2</v>
      </c>
      <c r="H17" s="105">
        <v>7287</v>
      </c>
      <c r="I17" s="106">
        <f t="shared" si="3"/>
        <v>0.1029077403228312</v>
      </c>
      <c r="J17" s="112">
        <v>0</v>
      </c>
      <c r="K17" s="106">
        <f t="shared" si="4"/>
        <v>0</v>
      </c>
      <c r="L17" s="199">
        <v>2002</v>
      </c>
      <c r="M17" s="106">
        <f t="shared" si="5"/>
        <v>2.8272443546906553E-2</v>
      </c>
      <c r="N17" s="104">
        <v>833</v>
      </c>
      <c r="O17" s="99">
        <f t="shared" si="6"/>
        <v>4.5996686913307563E-2</v>
      </c>
      <c r="P17" s="105">
        <v>11014</v>
      </c>
      <c r="Q17" s="106">
        <f t="shared" si="7"/>
        <v>0.15554080580700738</v>
      </c>
      <c r="R17" s="104">
        <v>16265</v>
      </c>
      <c r="S17" s="99">
        <f t="shared" si="8"/>
        <v>0.89812258420762014</v>
      </c>
      <c r="T17" s="105">
        <v>19746</v>
      </c>
      <c r="U17" s="106">
        <f t="shared" si="9"/>
        <v>0.27885498015844995</v>
      </c>
      <c r="V17" s="107">
        <v>0</v>
      </c>
      <c r="W17" s="99">
        <f t="shared" si="10"/>
        <v>0</v>
      </c>
      <c r="X17" s="108">
        <v>3077</v>
      </c>
      <c r="Y17" s="106">
        <f t="shared" si="11"/>
        <v>4.345370069621951E-2</v>
      </c>
      <c r="Z17" s="104">
        <v>311</v>
      </c>
      <c r="AA17" s="99">
        <f t="shared" si="12"/>
        <v>1.7172832689122033E-2</v>
      </c>
      <c r="AB17" s="108">
        <v>4675</v>
      </c>
      <c r="AC17" s="106">
        <f t="shared" si="13"/>
        <v>6.6020815974919156E-2</v>
      </c>
      <c r="AD17" s="112">
        <v>0</v>
      </c>
      <c r="AE17" s="99">
        <f t="shared" si="14"/>
        <v>0</v>
      </c>
      <c r="AF17" s="108">
        <v>855</v>
      </c>
      <c r="AG17" s="106">
        <f t="shared" si="15"/>
        <v>1.2074395221081471E-2</v>
      </c>
      <c r="AH17" s="112">
        <v>0</v>
      </c>
      <c r="AI17" s="99">
        <f t="shared" si="16"/>
        <v>0</v>
      </c>
      <c r="AJ17" s="108">
        <v>2469</v>
      </c>
      <c r="AK17" s="106">
        <f t="shared" si="17"/>
        <v>3.4867464094561582E-2</v>
      </c>
      <c r="AL17" s="112">
        <v>0</v>
      </c>
      <c r="AM17" s="99">
        <f t="shared" si="18"/>
        <v>0</v>
      </c>
      <c r="AN17" s="105">
        <v>3079</v>
      </c>
      <c r="AO17" s="106">
        <f t="shared" si="19"/>
        <v>4.3481944895567073E-2</v>
      </c>
      <c r="AP17" s="133">
        <f t="shared" si="22"/>
        <v>18110</v>
      </c>
      <c r="AQ17" s="26">
        <f t="shared" si="21"/>
        <v>3.9542693444777788E-2</v>
      </c>
      <c r="AR17" s="134">
        <f t="shared" si="23"/>
        <v>70811</v>
      </c>
      <c r="AS17" s="15">
        <f t="shared" si="24"/>
        <v>3.8143148173884187E-2</v>
      </c>
      <c r="AT17" s="54">
        <v>17630</v>
      </c>
      <c r="AU17" s="55">
        <f t="shared" si="20"/>
        <v>4.0243331773514274E-2</v>
      </c>
      <c r="AV17" s="53">
        <v>31059</v>
      </c>
      <c r="AW17" s="56">
        <f t="shared" si="25"/>
        <v>4.4168842471714535E-2</v>
      </c>
      <c r="AX17" s="112">
        <v>0</v>
      </c>
      <c r="AY17" s="175">
        <v>0</v>
      </c>
      <c r="AZ17" s="112">
        <v>0</v>
      </c>
      <c r="BA17" s="175">
        <v>0</v>
      </c>
    </row>
    <row r="18" spans="1:54" ht="14.25">
      <c r="A18" s="125" t="s">
        <v>22</v>
      </c>
      <c r="B18" s="110">
        <v>0</v>
      </c>
      <c r="C18" s="99">
        <f t="shared" si="0"/>
        <v>0</v>
      </c>
      <c r="D18" s="111">
        <v>18610</v>
      </c>
      <c r="E18" s="106">
        <f t="shared" si="1"/>
        <v>0.18932611703426386</v>
      </c>
      <c r="F18" s="104">
        <v>303</v>
      </c>
      <c r="G18" s="99">
        <f t="shared" si="2"/>
        <v>1.2398723299779032E-2</v>
      </c>
      <c r="H18" s="105">
        <v>2540</v>
      </c>
      <c r="I18" s="106">
        <f t="shared" si="3"/>
        <v>2.5840319036379913E-2</v>
      </c>
      <c r="J18" s="110">
        <v>0</v>
      </c>
      <c r="K18" s="106">
        <f t="shared" si="4"/>
        <v>0</v>
      </c>
      <c r="L18" s="199">
        <v>4631</v>
      </c>
      <c r="M18" s="106">
        <f t="shared" si="5"/>
        <v>4.7112802148612354E-2</v>
      </c>
      <c r="N18" s="104">
        <v>1541</v>
      </c>
      <c r="O18" s="99">
        <f t="shared" si="6"/>
        <v>6.3057533349701281E-2</v>
      </c>
      <c r="P18" s="105">
        <v>13778</v>
      </c>
      <c r="Q18" s="106">
        <f t="shared" si="7"/>
        <v>0.14016847074143404</v>
      </c>
      <c r="R18" s="104">
        <v>21535</v>
      </c>
      <c r="S18" s="99">
        <f t="shared" si="8"/>
        <v>0.88120959161960877</v>
      </c>
      <c r="T18" s="105">
        <v>23458</v>
      </c>
      <c r="U18" s="106">
        <f t="shared" si="9"/>
        <v>0.23864653699031496</v>
      </c>
      <c r="V18" s="107">
        <v>0</v>
      </c>
      <c r="W18" s="99">
        <f t="shared" si="10"/>
        <v>0</v>
      </c>
      <c r="X18" s="108">
        <v>7951</v>
      </c>
      <c r="Y18" s="106">
        <f t="shared" si="11"/>
        <v>8.0888337267030194E-2</v>
      </c>
      <c r="Z18" s="104">
        <v>1059</v>
      </c>
      <c r="AA18" s="99">
        <f t="shared" si="12"/>
        <v>4.3334151730910875E-2</v>
      </c>
      <c r="AB18" s="108">
        <v>14296</v>
      </c>
      <c r="AC18" s="106">
        <f t="shared" si="13"/>
        <v>0.14543826808822333</v>
      </c>
      <c r="AD18" s="112">
        <v>0</v>
      </c>
      <c r="AE18" s="99">
        <f t="shared" si="14"/>
        <v>0</v>
      </c>
      <c r="AF18" s="108">
        <v>1544</v>
      </c>
      <c r="AG18" s="106">
        <f t="shared" si="15"/>
        <v>1.5707658500854562E-2</v>
      </c>
      <c r="AH18" s="112">
        <v>0</v>
      </c>
      <c r="AI18" s="99">
        <f t="shared" si="16"/>
        <v>0</v>
      </c>
      <c r="AJ18" s="108">
        <v>3535</v>
      </c>
      <c r="AK18" s="106">
        <f t="shared" si="17"/>
        <v>3.5962806217953933E-2</v>
      </c>
      <c r="AL18" s="112">
        <v>0</v>
      </c>
      <c r="AM18" s="99">
        <f t="shared" si="18"/>
        <v>0</v>
      </c>
      <c r="AN18" s="105">
        <v>7953</v>
      </c>
      <c r="AO18" s="106">
        <f t="shared" si="19"/>
        <v>8.0908683974932852E-2</v>
      </c>
      <c r="AP18" s="133">
        <f t="shared" si="22"/>
        <v>24438</v>
      </c>
      <c r="AQ18" s="26">
        <f t="shared" si="21"/>
        <v>5.3359709685448897E-2</v>
      </c>
      <c r="AR18" s="134">
        <f t="shared" si="23"/>
        <v>98296</v>
      </c>
      <c r="AS18" s="15">
        <f t="shared" si="24"/>
        <v>5.2948255114320095E-2</v>
      </c>
      <c r="AT18" s="54">
        <v>23745</v>
      </c>
      <c r="AU18" s="55">
        <f t="shared" si="20"/>
        <v>5.4201810150998092E-2</v>
      </c>
      <c r="AV18" s="53">
        <v>45066</v>
      </c>
      <c r="AW18" s="56">
        <f t="shared" si="25"/>
        <v>6.4088124370723046E-2</v>
      </c>
      <c r="AX18" s="110">
        <v>0</v>
      </c>
      <c r="AY18" s="175">
        <v>0</v>
      </c>
      <c r="AZ18" s="110">
        <v>0</v>
      </c>
      <c r="BA18" s="175">
        <v>0</v>
      </c>
    </row>
    <row r="19" spans="1:54" ht="14.25">
      <c r="A19" s="125" t="s">
        <v>23</v>
      </c>
      <c r="B19" s="110">
        <v>0</v>
      </c>
      <c r="C19" s="99">
        <f t="shared" si="0"/>
        <v>0</v>
      </c>
      <c r="D19" s="111">
        <v>11312</v>
      </c>
      <c r="E19" s="106">
        <f t="shared" si="1"/>
        <v>0.16128434349915166</v>
      </c>
      <c r="F19" s="104">
        <v>94</v>
      </c>
      <c r="G19" s="99">
        <f t="shared" si="2"/>
        <v>9.7977902855951645E-3</v>
      </c>
      <c r="H19" s="105">
        <v>1383</v>
      </c>
      <c r="I19" s="106">
        <f t="shared" si="3"/>
        <v>1.9718550836220539E-2</v>
      </c>
      <c r="J19" s="110">
        <v>0</v>
      </c>
      <c r="K19" s="106">
        <f t="shared" si="4"/>
        <v>0</v>
      </c>
      <c r="L19" s="199">
        <v>3715</v>
      </c>
      <c r="M19" s="106">
        <f>L19/$AR19</f>
        <v>5.296776309223377E-2</v>
      </c>
      <c r="N19" s="104">
        <v>616</v>
      </c>
      <c r="O19" s="99">
        <f t="shared" si="6"/>
        <v>6.4206795914112991E-2</v>
      </c>
      <c r="P19" s="105">
        <v>7379</v>
      </c>
      <c r="Q19" s="106">
        <f t="shared" si="7"/>
        <v>0.10520837788898869</v>
      </c>
      <c r="R19" s="104">
        <v>8712</v>
      </c>
      <c r="S19" s="99">
        <f t="shared" si="8"/>
        <v>0.90806754221388364</v>
      </c>
      <c r="T19" s="105">
        <v>14110</v>
      </c>
      <c r="U19" s="106">
        <f t="shared" si="9"/>
        <v>0.20117769508248143</v>
      </c>
      <c r="V19" s="107">
        <v>0</v>
      </c>
      <c r="W19" s="99">
        <f t="shared" si="10"/>
        <v>0</v>
      </c>
      <c r="X19" s="108">
        <v>13170</v>
      </c>
      <c r="Y19" s="106">
        <f t="shared" si="11"/>
        <v>0.18777535395012618</v>
      </c>
      <c r="Z19" s="104">
        <v>172</v>
      </c>
      <c r="AA19" s="99">
        <f t="shared" si="12"/>
        <v>1.7927871586408173E-2</v>
      </c>
      <c r="AB19" s="108">
        <v>2472</v>
      </c>
      <c r="AC19" s="106">
        <f t="shared" si="13"/>
        <v>3.5245305616151246E-2</v>
      </c>
      <c r="AD19" s="112">
        <v>0</v>
      </c>
      <c r="AE19" s="99">
        <f t="shared" si="14"/>
        <v>0</v>
      </c>
      <c r="AF19" s="108">
        <v>973</v>
      </c>
      <c r="AG19" s="106">
        <f t="shared" si="15"/>
        <v>1.3872848852959209E-2</v>
      </c>
      <c r="AH19" s="112">
        <v>0</v>
      </c>
      <c r="AI19" s="99">
        <f t="shared" si="16"/>
        <v>0</v>
      </c>
      <c r="AJ19" s="108">
        <v>2447</v>
      </c>
      <c r="AK19" s="106">
        <f t="shared" si="17"/>
        <v>3.4888860373269458E-2</v>
      </c>
      <c r="AL19" s="112">
        <v>0</v>
      </c>
      <c r="AM19" s="99">
        <f t="shared" si="18"/>
        <v>0</v>
      </c>
      <c r="AN19" s="105">
        <v>13176</v>
      </c>
      <c r="AO19" s="106">
        <f t="shared" si="19"/>
        <v>0.1878609008084178</v>
      </c>
      <c r="AP19" s="133">
        <f t="shared" si="22"/>
        <v>9594</v>
      </c>
      <c r="AQ19" s="26">
        <f t="shared" si="21"/>
        <v>2.0948238592446058E-2</v>
      </c>
      <c r="AR19" s="134">
        <f t="shared" si="23"/>
        <v>70137</v>
      </c>
      <c r="AS19" s="15">
        <f t="shared" si="24"/>
        <v>3.7780090430465825E-2</v>
      </c>
      <c r="AT19" s="54">
        <v>9337</v>
      </c>
      <c r="AU19" s="55">
        <f t="shared" si="20"/>
        <v>2.131321547188331E-2</v>
      </c>
      <c r="AV19" s="53">
        <v>22363</v>
      </c>
      <c r="AW19" s="56">
        <f t="shared" si="25"/>
        <v>3.1802306068931779E-2</v>
      </c>
      <c r="AX19" s="110">
        <v>0</v>
      </c>
      <c r="AY19" s="175">
        <v>0</v>
      </c>
      <c r="AZ19" s="110">
        <v>0</v>
      </c>
      <c r="BA19" s="175">
        <v>0</v>
      </c>
    </row>
    <row r="20" spans="1:54" ht="14.25">
      <c r="A20" s="125" t="s">
        <v>24</v>
      </c>
      <c r="B20" s="110">
        <v>0</v>
      </c>
      <c r="C20" s="99">
        <f t="shared" si="0"/>
        <v>0</v>
      </c>
      <c r="D20" s="111">
        <v>22611</v>
      </c>
      <c r="E20" s="106">
        <f t="shared" si="1"/>
        <v>0.20282925779077488</v>
      </c>
      <c r="F20" s="104">
        <v>1100</v>
      </c>
      <c r="G20" s="99">
        <f t="shared" si="2"/>
        <v>4.3478260869565216E-2</v>
      </c>
      <c r="H20" s="105">
        <v>8534</v>
      </c>
      <c r="I20" s="106">
        <f t="shared" si="3"/>
        <v>7.6553221263388288E-2</v>
      </c>
      <c r="J20" s="110">
        <v>0</v>
      </c>
      <c r="K20" s="106">
        <f t="shared" si="4"/>
        <v>0</v>
      </c>
      <c r="L20" s="199">
        <v>4595</v>
      </c>
      <c r="M20" s="106">
        <f t="shared" si="5"/>
        <v>4.1218895208023111E-2</v>
      </c>
      <c r="N20" s="104">
        <v>1055</v>
      </c>
      <c r="O20" s="99">
        <f t="shared" si="6"/>
        <v>4.1699604743083006E-2</v>
      </c>
      <c r="P20" s="105">
        <v>10784</v>
      </c>
      <c r="Q20" s="106">
        <f t="shared" si="7"/>
        <v>9.6736575826620499E-2</v>
      </c>
      <c r="R20" s="104">
        <v>22733</v>
      </c>
      <c r="S20" s="99">
        <f t="shared" si="8"/>
        <v>0.89853754940711461</v>
      </c>
      <c r="T20" s="105">
        <v>29619</v>
      </c>
      <c r="U20" s="106">
        <f t="shared" si="9"/>
        <v>0.2656936794703888</v>
      </c>
      <c r="V20" s="107">
        <v>0</v>
      </c>
      <c r="W20" s="99">
        <f t="shared" si="10"/>
        <v>0</v>
      </c>
      <c r="X20" s="108">
        <v>9486</v>
      </c>
      <c r="Y20" s="106">
        <f t="shared" si="11"/>
        <v>8.5093022838586982E-2</v>
      </c>
      <c r="Z20" s="104">
        <v>412</v>
      </c>
      <c r="AA20" s="99">
        <f t="shared" si="12"/>
        <v>1.6284584980237153E-2</v>
      </c>
      <c r="AB20" s="108">
        <v>9806</v>
      </c>
      <c r="AC20" s="106">
        <f t="shared" si="13"/>
        <v>8.7963544376468902E-2</v>
      </c>
      <c r="AD20" s="112">
        <v>0</v>
      </c>
      <c r="AE20" s="99">
        <f t="shared" si="14"/>
        <v>0</v>
      </c>
      <c r="AF20" s="108">
        <v>2628</v>
      </c>
      <c r="AG20" s="106">
        <f t="shared" si="15"/>
        <v>2.3574158129855218E-2</v>
      </c>
      <c r="AH20" s="112">
        <v>0</v>
      </c>
      <c r="AI20" s="99">
        <f t="shared" si="16"/>
        <v>0</v>
      </c>
      <c r="AJ20" s="108">
        <v>3924</v>
      </c>
      <c r="AK20" s="106">
        <f t="shared" si="17"/>
        <v>3.5199770358276969E-2</v>
      </c>
      <c r="AL20" s="112">
        <v>0</v>
      </c>
      <c r="AM20" s="99">
        <f t="shared" si="18"/>
        <v>0</v>
      </c>
      <c r="AN20" s="105">
        <v>9491</v>
      </c>
      <c r="AO20" s="106">
        <f t="shared" si="19"/>
        <v>8.5137874737616387E-2</v>
      </c>
      <c r="AP20" s="133">
        <f t="shared" si="22"/>
        <v>25300</v>
      </c>
      <c r="AQ20" s="26">
        <f t="shared" si="21"/>
        <v>5.5241863288397461E-2</v>
      </c>
      <c r="AR20" s="134">
        <f t="shared" si="23"/>
        <v>111478</v>
      </c>
      <c r="AS20" s="15">
        <f t="shared" si="24"/>
        <v>6.0048888903253189E-2</v>
      </c>
      <c r="AT20" s="54">
        <v>24678</v>
      </c>
      <c r="AU20" s="55">
        <f t="shared" si="20"/>
        <v>5.6331533834758092E-2</v>
      </c>
      <c r="AV20" s="53">
        <v>47744</v>
      </c>
      <c r="AW20" s="56">
        <f t="shared" si="25"/>
        <v>6.7896494251892814E-2</v>
      </c>
      <c r="AX20" s="110">
        <v>0</v>
      </c>
      <c r="AY20" s="175">
        <v>0</v>
      </c>
      <c r="AZ20" s="110">
        <v>0</v>
      </c>
      <c r="BA20" s="175">
        <v>0</v>
      </c>
    </row>
    <row r="21" spans="1:54" ht="14.25">
      <c r="A21" s="125" t="s">
        <v>25</v>
      </c>
      <c r="B21" s="110">
        <v>0</v>
      </c>
      <c r="C21" s="99">
        <f t="shared" si="0"/>
        <v>0</v>
      </c>
      <c r="D21" s="111">
        <v>27063</v>
      </c>
      <c r="E21" s="106">
        <f t="shared" si="1"/>
        <v>0.16501527411083944</v>
      </c>
      <c r="F21" s="104">
        <v>222</v>
      </c>
      <c r="G21" s="99">
        <f t="shared" si="2"/>
        <v>9.3757918743137096E-3</v>
      </c>
      <c r="H21" s="105">
        <v>1656</v>
      </c>
      <c r="I21" s="106">
        <f t="shared" si="3"/>
        <v>1.0097376267507301E-2</v>
      </c>
      <c r="J21" s="110">
        <v>0</v>
      </c>
      <c r="K21" s="106">
        <f t="shared" si="4"/>
        <v>0</v>
      </c>
      <c r="L21" s="199">
        <v>8349</v>
      </c>
      <c r="M21" s="106">
        <f t="shared" si="5"/>
        <v>5.0907605348682647E-2</v>
      </c>
      <c r="N21" s="104">
        <v>1738</v>
      </c>
      <c r="O21" s="99">
        <f t="shared" si="6"/>
        <v>7.3401469718726242E-2</v>
      </c>
      <c r="P21" s="105">
        <v>20203</v>
      </c>
      <c r="Q21" s="106">
        <f t="shared" si="7"/>
        <v>0.1231867709737017</v>
      </c>
      <c r="R21" s="104">
        <v>21239</v>
      </c>
      <c r="S21" s="99">
        <f t="shared" si="8"/>
        <v>0.89699298927274262</v>
      </c>
      <c r="T21" s="105">
        <v>30925</v>
      </c>
      <c r="U21" s="106">
        <f t="shared" si="9"/>
        <v>0.18856362383614933</v>
      </c>
      <c r="V21" s="107">
        <v>0</v>
      </c>
      <c r="W21" s="99">
        <f t="shared" si="10"/>
        <v>0</v>
      </c>
      <c r="X21" s="108">
        <v>31022</v>
      </c>
      <c r="Y21" s="106">
        <f t="shared" si="11"/>
        <v>0.18915507643152868</v>
      </c>
      <c r="Z21" s="104">
        <v>479</v>
      </c>
      <c r="AA21" s="99">
        <f t="shared" si="12"/>
        <v>2.0229749134217417E-2</v>
      </c>
      <c r="AB21" s="108">
        <v>5708</v>
      </c>
      <c r="AC21" s="106">
        <f t="shared" si="13"/>
        <v>3.4804241385828306E-2</v>
      </c>
      <c r="AD21" s="112">
        <v>0</v>
      </c>
      <c r="AE21" s="99">
        <f t="shared" si="14"/>
        <v>0</v>
      </c>
      <c r="AF21" s="108">
        <v>2586</v>
      </c>
      <c r="AG21" s="106">
        <f t="shared" si="15"/>
        <v>1.576800424382481E-2</v>
      </c>
      <c r="AH21" s="112">
        <v>0</v>
      </c>
      <c r="AI21" s="99">
        <f t="shared" si="16"/>
        <v>0</v>
      </c>
      <c r="AJ21" s="108">
        <v>5427</v>
      </c>
      <c r="AK21" s="106">
        <f t="shared" si="17"/>
        <v>3.3090858094059254E-2</v>
      </c>
      <c r="AL21" s="112">
        <v>0</v>
      </c>
      <c r="AM21" s="99">
        <f t="shared" si="18"/>
        <v>0</v>
      </c>
      <c r="AN21" s="105">
        <v>31064</v>
      </c>
      <c r="AO21" s="106">
        <f t="shared" si="19"/>
        <v>0.18941116930787852</v>
      </c>
      <c r="AP21" s="133">
        <f t="shared" si="22"/>
        <v>23678</v>
      </c>
      <c r="AQ21" s="26">
        <f t="shared" si="21"/>
        <v>5.1700270313939728E-2</v>
      </c>
      <c r="AR21" s="134">
        <f t="shared" si="23"/>
        <v>164003</v>
      </c>
      <c r="AS21" s="15">
        <f t="shared" si="24"/>
        <v>8.8342075806887757E-2</v>
      </c>
      <c r="AT21" s="54">
        <v>22989</v>
      </c>
      <c r="AU21" s="55">
        <f t="shared" si="20"/>
        <v>5.2476117648401564E-2</v>
      </c>
      <c r="AV21" s="53">
        <v>57600</v>
      </c>
      <c r="AW21" s="56">
        <f t="shared" si="25"/>
        <v>8.1912660625607939E-2</v>
      </c>
      <c r="AX21" s="110">
        <v>0</v>
      </c>
      <c r="AY21" s="175">
        <v>0</v>
      </c>
      <c r="AZ21" s="110">
        <v>0</v>
      </c>
      <c r="BA21" s="175">
        <v>0</v>
      </c>
    </row>
    <row r="22" spans="1:54" ht="14.25">
      <c r="A22" s="125" t="s">
        <v>26</v>
      </c>
      <c r="B22" s="110">
        <v>0</v>
      </c>
      <c r="C22" s="99">
        <f t="shared" si="0"/>
        <v>0</v>
      </c>
      <c r="D22" s="111">
        <v>7694</v>
      </c>
      <c r="E22" s="106">
        <f t="shared" si="1"/>
        <v>0.17468101530218408</v>
      </c>
      <c r="F22" s="104">
        <v>203</v>
      </c>
      <c r="G22" s="99">
        <f t="shared" si="2"/>
        <v>1.6867469879518072E-2</v>
      </c>
      <c r="H22" s="105">
        <v>1942</v>
      </c>
      <c r="I22" s="106">
        <f t="shared" si="3"/>
        <v>4.4090269263951321E-2</v>
      </c>
      <c r="J22" s="110">
        <v>0</v>
      </c>
      <c r="K22" s="106">
        <f t="shared" si="4"/>
        <v>0</v>
      </c>
      <c r="L22" s="199">
        <v>1825</v>
      </c>
      <c r="M22" s="106">
        <f t="shared" si="5"/>
        <v>4.1433955410252916E-2</v>
      </c>
      <c r="N22" s="104">
        <v>963</v>
      </c>
      <c r="O22" s="99">
        <f t="shared" si="6"/>
        <v>8.001661819692564E-2</v>
      </c>
      <c r="P22" s="105">
        <v>5761</v>
      </c>
      <c r="Q22" s="106">
        <f t="shared" si="7"/>
        <v>0.13079507787313263</v>
      </c>
      <c r="R22" s="104">
        <v>10687</v>
      </c>
      <c r="S22" s="99">
        <f t="shared" si="8"/>
        <v>0.8879933527212297</v>
      </c>
      <c r="T22" s="105">
        <v>12562</v>
      </c>
      <c r="U22" s="106">
        <f t="shared" si="9"/>
        <v>0.28520183444580666</v>
      </c>
      <c r="V22" s="107">
        <v>0</v>
      </c>
      <c r="W22" s="99">
        <f t="shared" si="10"/>
        <v>0</v>
      </c>
      <c r="X22" s="108">
        <v>4299</v>
      </c>
      <c r="Y22" s="106">
        <f t="shared" si="11"/>
        <v>9.760250647050811E-2</v>
      </c>
      <c r="Z22" s="104">
        <v>182</v>
      </c>
      <c r="AA22" s="99">
        <f t="shared" si="12"/>
        <v>1.5122559202326547E-2</v>
      </c>
      <c r="AB22" s="108">
        <v>2096</v>
      </c>
      <c r="AC22" s="106">
        <f t="shared" si="13"/>
        <v>4.758661399446034E-2</v>
      </c>
      <c r="AD22" s="112">
        <v>0</v>
      </c>
      <c r="AE22" s="99">
        <f t="shared" si="14"/>
        <v>0</v>
      </c>
      <c r="AF22" s="108">
        <v>1334</v>
      </c>
      <c r="AG22" s="106">
        <f t="shared" si="15"/>
        <v>3.0286518639604049E-2</v>
      </c>
      <c r="AH22" s="112">
        <v>0</v>
      </c>
      <c r="AI22" s="99">
        <f t="shared" si="16"/>
        <v>0</v>
      </c>
      <c r="AJ22" s="108">
        <v>2233</v>
      </c>
      <c r="AK22" s="106">
        <f t="shared" si="17"/>
        <v>5.0696998592380693E-2</v>
      </c>
      <c r="AL22" s="112">
        <v>0</v>
      </c>
      <c r="AM22" s="99">
        <f t="shared" si="18"/>
        <v>0</v>
      </c>
      <c r="AN22" s="105">
        <v>4300</v>
      </c>
      <c r="AO22" s="106">
        <f t="shared" si="19"/>
        <v>9.7625210007719204E-2</v>
      </c>
      <c r="AP22" s="133">
        <f t="shared" si="22"/>
        <v>12035</v>
      </c>
      <c r="AQ22" s="26">
        <f t="shared" si="21"/>
        <v>2.6278095836990652E-2</v>
      </c>
      <c r="AR22" s="134">
        <f t="shared" si="23"/>
        <v>44046</v>
      </c>
      <c r="AS22" s="15">
        <f t="shared" si="24"/>
        <v>2.3725877398524282E-2</v>
      </c>
      <c r="AT22" s="54">
        <v>11698</v>
      </c>
      <c r="AU22" s="55">
        <f t="shared" si="20"/>
        <v>2.6702580549436753E-2</v>
      </c>
      <c r="AV22" s="53">
        <v>19622</v>
      </c>
      <c r="AW22" s="56">
        <f t="shared" si="25"/>
        <v>2.7904344215202763E-2</v>
      </c>
      <c r="AX22" s="110">
        <v>0</v>
      </c>
      <c r="AY22" s="175">
        <v>0</v>
      </c>
      <c r="AZ22" s="110">
        <v>0</v>
      </c>
      <c r="BA22" s="175">
        <v>0</v>
      </c>
    </row>
    <row r="23" spans="1:54" ht="14.25">
      <c r="A23" s="125" t="s">
        <v>27</v>
      </c>
      <c r="B23" s="110">
        <v>0</v>
      </c>
      <c r="C23" s="99">
        <f t="shared" si="0"/>
        <v>0</v>
      </c>
      <c r="D23" s="111">
        <v>11327</v>
      </c>
      <c r="E23" s="106">
        <f t="shared" si="1"/>
        <v>0.19655034791511219</v>
      </c>
      <c r="F23" s="104">
        <v>130</v>
      </c>
      <c r="G23" s="99">
        <f t="shared" si="2"/>
        <v>1.072341829580137E-2</v>
      </c>
      <c r="H23" s="105">
        <v>2023</v>
      </c>
      <c r="I23" s="106">
        <f t="shared" si="3"/>
        <v>3.5103853962414756E-2</v>
      </c>
      <c r="J23" s="110">
        <v>0</v>
      </c>
      <c r="K23" s="106">
        <f t="shared" si="4"/>
        <v>0</v>
      </c>
      <c r="L23" s="199">
        <v>3886</v>
      </c>
      <c r="M23" s="106">
        <f t="shared" si="5"/>
        <v>6.7431327977233682E-2</v>
      </c>
      <c r="N23" s="104">
        <v>845</v>
      </c>
      <c r="O23" s="99">
        <f t="shared" si="6"/>
        <v>6.9702218922708906E-2</v>
      </c>
      <c r="P23" s="105">
        <v>8567</v>
      </c>
      <c r="Q23" s="106">
        <f t="shared" si="7"/>
        <v>0.14865779381908414</v>
      </c>
      <c r="R23" s="104">
        <v>10879</v>
      </c>
      <c r="S23" s="99">
        <f t="shared" si="8"/>
        <v>0.89738513569248535</v>
      </c>
      <c r="T23" s="105">
        <v>15928</v>
      </c>
      <c r="U23" s="106">
        <f t="shared" si="9"/>
        <v>0.2763886237831647</v>
      </c>
      <c r="V23" s="107">
        <v>0</v>
      </c>
      <c r="W23" s="99">
        <f t="shared" si="10"/>
        <v>0</v>
      </c>
      <c r="X23" s="108">
        <v>4541</v>
      </c>
      <c r="Y23" s="106">
        <f t="shared" si="11"/>
        <v>7.879713338770411E-2</v>
      </c>
      <c r="Z23" s="104">
        <v>269</v>
      </c>
      <c r="AA23" s="99">
        <f t="shared" si="12"/>
        <v>2.2189227089004372E-2</v>
      </c>
      <c r="AB23" s="108">
        <v>3240</v>
      </c>
      <c r="AC23" s="106">
        <f t="shared" si="13"/>
        <v>5.6221693938815528E-2</v>
      </c>
      <c r="AD23" s="112">
        <v>0</v>
      </c>
      <c r="AE23" s="99">
        <f t="shared" si="14"/>
        <v>0</v>
      </c>
      <c r="AF23" s="108">
        <v>1158</v>
      </c>
      <c r="AG23" s="106">
        <f t="shared" si="15"/>
        <v>2.0094049870724807E-2</v>
      </c>
      <c r="AH23" s="112">
        <v>0</v>
      </c>
      <c r="AI23" s="99">
        <f t="shared" si="16"/>
        <v>0</v>
      </c>
      <c r="AJ23" s="108">
        <v>2414</v>
      </c>
      <c r="AK23" s="106">
        <f t="shared" si="17"/>
        <v>4.1888632459352065E-2</v>
      </c>
      <c r="AL23" s="112">
        <v>0</v>
      </c>
      <c r="AM23" s="99">
        <f t="shared" si="18"/>
        <v>0</v>
      </c>
      <c r="AN23" s="105">
        <v>4545</v>
      </c>
      <c r="AO23" s="106">
        <f t="shared" si="19"/>
        <v>7.8866542886393998E-2</v>
      </c>
      <c r="AP23" s="133">
        <f t="shared" si="22"/>
        <v>12123</v>
      </c>
      <c r="AQ23" s="26">
        <f t="shared" si="21"/>
        <v>2.6470241448428553E-2</v>
      </c>
      <c r="AR23" s="134">
        <f t="shared" si="23"/>
        <v>57629</v>
      </c>
      <c r="AS23" s="15">
        <f t="shared" si="24"/>
        <v>3.1042514384951096E-2</v>
      </c>
      <c r="AT23" s="54">
        <v>11798</v>
      </c>
      <c r="AU23" s="55">
        <f t="shared" si="20"/>
        <v>2.6930846753483912E-2</v>
      </c>
      <c r="AV23" s="53">
        <v>24385</v>
      </c>
      <c r="AW23" s="56">
        <f t="shared" si="25"/>
        <v>3.4677781759643228E-2</v>
      </c>
      <c r="AX23" s="110">
        <v>0</v>
      </c>
      <c r="AY23" s="175">
        <v>0</v>
      </c>
      <c r="AZ23" s="110">
        <v>0</v>
      </c>
      <c r="BA23" s="175">
        <v>0</v>
      </c>
    </row>
    <row r="24" spans="1:54" ht="14.25">
      <c r="A24" s="125" t="s">
        <v>28</v>
      </c>
      <c r="B24" s="110">
        <v>0</v>
      </c>
      <c r="C24" s="99">
        <f t="shared" si="0"/>
        <v>0</v>
      </c>
      <c r="D24" s="111">
        <v>28717</v>
      </c>
      <c r="E24" s="106">
        <f t="shared" si="1"/>
        <v>0.22255719511439023</v>
      </c>
      <c r="F24" s="104">
        <v>793</v>
      </c>
      <c r="G24" s="99">
        <f t="shared" si="2"/>
        <v>1.880260818020154E-2</v>
      </c>
      <c r="H24" s="105">
        <v>5833</v>
      </c>
      <c r="I24" s="106">
        <f t="shared" si="3"/>
        <v>4.5205840411680825E-2</v>
      </c>
      <c r="J24" s="110">
        <v>0</v>
      </c>
      <c r="K24" s="106">
        <f t="shared" si="4"/>
        <v>0</v>
      </c>
      <c r="L24" s="199">
        <v>4814</v>
      </c>
      <c r="M24" s="106">
        <f t="shared" si="5"/>
        <v>3.7308574617149232E-2</v>
      </c>
      <c r="N24" s="104">
        <v>3251</v>
      </c>
      <c r="O24" s="99">
        <f t="shared" si="6"/>
        <v>7.7083580320094838E-2</v>
      </c>
      <c r="P24" s="105">
        <v>22543</v>
      </c>
      <c r="Q24" s="106">
        <f t="shared" si="7"/>
        <v>0.17470859941719882</v>
      </c>
      <c r="R24" s="104">
        <v>37286</v>
      </c>
      <c r="S24" s="99">
        <f t="shared" si="8"/>
        <v>0.88407824540604618</v>
      </c>
      <c r="T24" s="105">
        <v>39180</v>
      </c>
      <c r="U24" s="106">
        <f t="shared" si="9"/>
        <v>0.30364560729121459</v>
      </c>
      <c r="V24" s="107">
        <v>0</v>
      </c>
      <c r="W24" s="99">
        <f t="shared" si="10"/>
        <v>0</v>
      </c>
      <c r="X24" s="108">
        <v>5772</v>
      </c>
      <c r="Y24" s="106">
        <f t="shared" si="11"/>
        <v>4.4733089466178932E-2</v>
      </c>
      <c r="Z24" s="104">
        <v>845</v>
      </c>
      <c r="AA24" s="99">
        <f t="shared" si="12"/>
        <v>2.0035566093657382E-2</v>
      </c>
      <c r="AB24" s="108">
        <v>7850</v>
      </c>
      <c r="AC24" s="106">
        <f t="shared" si="13"/>
        <v>6.0837621675243349E-2</v>
      </c>
      <c r="AD24" s="112">
        <v>0</v>
      </c>
      <c r="AE24" s="99">
        <f t="shared" si="14"/>
        <v>0</v>
      </c>
      <c r="AF24" s="108">
        <v>2827</v>
      </c>
      <c r="AG24" s="106">
        <f t="shared" si="15"/>
        <v>2.1909293818587638E-2</v>
      </c>
      <c r="AH24" s="112">
        <v>0</v>
      </c>
      <c r="AI24" s="99">
        <f t="shared" si="16"/>
        <v>0</v>
      </c>
      <c r="AJ24" s="108">
        <v>5719</v>
      </c>
      <c r="AK24" s="106">
        <f t="shared" si="17"/>
        <v>4.4322338644677287E-2</v>
      </c>
      <c r="AL24" s="112">
        <v>0</v>
      </c>
      <c r="AM24" s="99">
        <f t="shared" si="18"/>
        <v>0</v>
      </c>
      <c r="AN24" s="105">
        <v>5777</v>
      </c>
      <c r="AO24" s="106">
        <f t="shared" si="19"/>
        <v>4.4771839543679089E-2</v>
      </c>
      <c r="AP24" s="133">
        <f t="shared" si="22"/>
        <v>42175</v>
      </c>
      <c r="AQ24" s="26">
        <f t="shared" si="21"/>
        <v>9.2087967754472838E-2</v>
      </c>
      <c r="AR24" s="134">
        <f t="shared" si="23"/>
        <v>129032</v>
      </c>
      <c r="AS24" s="15">
        <f t="shared" si="24"/>
        <v>6.9504550072342214E-2</v>
      </c>
      <c r="AT24" s="54">
        <v>40917</v>
      </c>
      <c r="AU24" s="55">
        <f t="shared" si="20"/>
        <v>9.3399682709976381E-2</v>
      </c>
      <c r="AV24" s="53">
        <v>57766</v>
      </c>
      <c r="AW24" s="56">
        <f t="shared" si="25"/>
        <v>8.2148728362827578E-2</v>
      </c>
      <c r="AX24" s="110">
        <v>0</v>
      </c>
      <c r="AY24" s="175">
        <v>0</v>
      </c>
      <c r="AZ24" s="110">
        <v>0</v>
      </c>
      <c r="BA24" s="175">
        <v>0</v>
      </c>
    </row>
    <row r="25" spans="1:54" ht="14.25">
      <c r="A25" s="125" t="s">
        <v>29</v>
      </c>
      <c r="B25" s="110">
        <v>0</v>
      </c>
      <c r="C25" s="99">
        <f t="shared" si="0"/>
        <v>0</v>
      </c>
      <c r="D25" s="111">
        <v>35871</v>
      </c>
      <c r="E25" s="106">
        <f t="shared" si="1"/>
        <v>0.21704746230365224</v>
      </c>
      <c r="F25" s="104">
        <v>973</v>
      </c>
      <c r="G25" s="99">
        <f t="shared" si="2"/>
        <v>1.7600665677797476E-2</v>
      </c>
      <c r="H25" s="105">
        <v>4776</v>
      </c>
      <c r="I25" s="106">
        <f t="shared" si="3"/>
        <v>2.8898516349202506E-2</v>
      </c>
      <c r="J25" s="110">
        <v>0</v>
      </c>
      <c r="K25" s="106">
        <f t="shared" si="4"/>
        <v>0</v>
      </c>
      <c r="L25" s="199">
        <v>7577</v>
      </c>
      <c r="M25" s="106">
        <f t="shared" si="5"/>
        <v>4.5846745891521649E-2</v>
      </c>
      <c r="N25" s="104">
        <v>3592</v>
      </c>
      <c r="O25" s="99">
        <f t="shared" si="6"/>
        <v>6.4975941536123877E-2</v>
      </c>
      <c r="P25" s="105">
        <v>23825</v>
      </c>
      <c r="Q25" s="106">
        <f t="shared" si="7"/>
        <v>0.14415978894885884</v>
      </c>
      <c r="R25" s="104">
        <v>49465</v>
      </c>
      <c r="S25" s="99">
        <f t="shared" si="8"/>
        <v>0.89477587641546974</v>
      </c>
      <c r="T25" s="105">
        <v>45832</v>
      </c>
      <c r="U25" s="106">
        <f t="shared" si="9"/>
        <v>0.27731926325725487</v>
      </c>
      <c r="V25" s="107">
        <v>0</v>
      </c>
      <c r="W25" s="99">
        <f t="shared" si="10"/>
        <v>0</v>
      </c>
      <c r="X25" s="108">
        <v>11378</v>
      </c>
      <c r="Y25" s="106">
        <f t="shared" si="11"/>
        <v>6.8845753563908318E-2</v>
      </c>
      <c r="Z25" s="104">
        <v>1252</v>
      </c>
      <c r="AA25" s="99">
        <f t="shared" si="12"/>
        <v>2.2647516370608876E-2</v>
      </c>
      <c r="AB25" s="108">
        <v>14830</v>
      </c>
      <c r="AC25" s="106">
        <f t="shared" si="13"/>
        <v>8.9733039668901421E-2</v>
      </c>
      <c r="AD25" s="112">
        <v>0</v>
      </c>
      <c r="AE25" s="99">
        <f t="shared" si="14"/>
        <v>0</v>
      </c>
      <c r="AF25" s="108">
        <v>3035</v>
      </c>
      <c r="AG25" s="106">
        <f t="shared" si="15"/>
        <v>1.8364111624754945E-2</v>
      </c>
      <c r="AH25" s="112">
        <v>0</v>
      </c>
      <c r="AI25" s="99">
        <f t="shared" si="16"/>
        <v>0</v>
      </c>
      <c r="AJ25" s="108">
        <v>6765</v>
      </c>
      <c r="AK25" s="106">
        <f t="shared" si="17"/>
        <v>4.0933514049906819E-2</v>
      </c>
      <c r="AL25" s="112">
        <v>0</v>
      </c>
      <c r="AM25" s="99">
        <f t="shared" si="18"/>
        <v>0</v>
      </c>
      <c r="AN25" s="105">
        <v>11379</v>
      </c>
      <c r="AO25" s="106">
        <f>AN25/$AR25</f>
        <v>6.8851804342038386E-2</v>
      </c>
      <c r="AP25" s="133">
        <f t="shared" si="22"/>
        <v>55282</v>
      </c>
      <c r="AQ25" s="26">
        <f t="shared" si="21"/>
        <v>0.12070674649443433</v>
      </c>
      <c r="AR25" s="134">
        <f t="shared" si="23"/>
        <v>165268</v>
      </c>
      <c r="AS25" s="15">
        <f t="shared" si="24"/>
        <v>8.9023482402472667E-2</v>
      </c>
      <c r="AT25" s="54">
        <v>53711</v>
      </c>
      <c r="AU25" s="55">
        <f t="shared" si="20"/>
        <v>0.12260406085577</v>
      </c>
      <c r="AV25" s="53">
        <v>77945</v>
      </c>
      <c r="AW25" s="56">
        <f t="shared" si="25"/>
        <v>0.11084517938303839</v>
      </c>
      <c r="AX25" s="110">
        <v>0</v>
      </c>
      <c r="AY25" s="175">
        <v>0</v>
      </c>
      <c r="AZ25" s="110">
        <v>0</v>
      </c>
      <c r="BA25" s="175">
        <v>0</v>
      </c>
    </row>
    <row r="26" spans="1:54" ht="13.5" thickBot="1">
      <c r="A26" s="58" t="s">
        <v>194</v>
      </c>
      <c r="B26" s="112">
        <v>0</v>
      </c>
      <c r="C26" s="99">
        <f>B26/$AP26</f>
        <v>0</v>
      </c>
      <c r="D26" s="39">
        <v>2797</v>
      </c>
      <c r="E26" s="106">
        <f>D26/$AR26</f>
        <v>0.30868557554353826</v>
      </c>
      <c r="F26" s="104">
        <v>48</v>
      </c>
      <c r="G26" s="99">
        <f>F26/$AP26</f>
        <v>6.8181818181818179E-3</v>
      </c>
      <c r="H26" s="113">
        <v>400</v>
      </c>
      <c r="I26" s="106">
        <f>H26/$AR26</f>
        <v>4.414523783246882E-2</v>
      </c>
      <c r="J26" s="112">
        <v>0</v>
      </c>
      <c r="K26" s="99">
        <f>J26/$AP26</f>
        <v>0</v>
      </c>
      <c r="L26" s="200">
        <v>126</v>
      </c>
      <c r="M26" s="106">
        <f>L26/$AR26</f>
        <v>1.3905749917227679E-2</v>
      </c>
      <c r="N26" s="162">
        <v>42</v>
      </c>
      <c r="O26" s="99">
        <f>N26/$AP26</f>
        <v>5.9659090909090912E-3</v>
      </c>
      <c r="P26" s="113">
        <v>1239</v>
      </c>
      <c r="Q26" s="106">
        <f>P26/$AR26</f>
        <v>0.13673987418607217</v>
      </c>
      <c r="R26" s="104">
        <v>6698</v>
      </c>
      <c r="S26" s="99">
        <f>R26/$AP26</f>
        <v>0.95142045454545454</v>
      </c>
      <c r="T26" s="115">
        <v>2737</v>
      </c>
      <c r="U26" s="106">
        <f>T26/$AR26</f>
        <v>0.30206378986866794</v>
      </c>
      <c r="V26" s="107">
        <v>0</v>
      </c>
      <c r="W26" s="99">
        <f>V26/$AP26</f>
        <v>0</v>
      </c>
      <c r="X26" s="115">
        <v>406</v>
      </c>
      <c r="Y26" s="106">
        <f>X26/$AR26</f>
        <v>4.4807416399955856E-2</v>
      </c>
      <c r="Z26" s="112">
        <v>252</v>
      </c>
      <c r="AA26" s="99">
        <f>Z26/$AP26</f>
        <v>3.5795454545454547E-2</v>
      </c>
      <c r="AB26" s="115">
        <v>349</v>
      </c>
      <c r="AC26" s="106">
        <f>AB26/$AR26</f>
        <v>3.8516720008829046E-2</v>
      </c>
      <c r="AD26" s="112">
        <v>0</v>
      </c>
      <c r="AE26" s="99">
        <f>AD26/$AP26</f>
        <v>0</v>
      </c>
      <c r="AF26" s="115">
        <v>0</v>
      </c>
      <c r="AG26" s="106">
        <f>AF26/$AR26</f>
        <v>0</v>
      </c>
      <c r="AH26" s="112">
        <v>0</v>
      </c>
      <c r="AI26" s="99">
        <f>AH26/$AP26</f>
        <v>0</v>
      </c>
      <c r="AJ26" s="115">
        <v>601</v>
      </c>
      <c r="AK26" s="106">
        <f>AJ26/$AR26</f>
        <v>6.6328219843284408E-2</v>
      </c>
      <c r="AL26" s="112">
        <v>0</v>
      </c>
      <c r="AM26" s="99">
        <f>AL26/$AP26</f>
        <v>0</v>
      </c>
      <c r="AN26" s="114">
        <v>406</v>
      </c>
      <c r="AO26" s="106">
        <f>AN26/$AR26</f>
        <v>4.4807416399955856E-2</v>
      </c>
      <c r="AP26" s="133">
        <f t="shared" si="22"/>
        <v>7040</v>
      </c>
      <c r="AQ26" s="26">
        <v>1.7084250997606749E-2</v>
      </c>
      <c r="AR26" s="134">
        <f t="shared" si="23"/>
        <v>9061</v>
      </c>
      <c r="AS26" s="15">
        <v>4.1772822697348309E-3</v>
      </c>
      <c r="AT26" s="54">
        <v>6978</v>
      </c>
      <c r="AU26" s="55">
        <f t="shared" si="20"/>
        <v>1.5928415718410811E-2</v>
      </c>
      <c r="AV26" s="54">
        <v>5487</v>
      </c>
      <c r="AW26" s="56">
        <f t="shared" si="25"/>
        <v>7.8030341814706739E-3</v>
      </c>
      <c r="AX26" s="112">
        <v>0</v>
      </c>
      <c r="AY26" s="176">
        <v>0</v>
      </c>
      <c r="AZ26" s="112">
        <v>0</v>
      </c>
      <c r="BA26" s="175">
        <v>0</v>
      </c>
    </row>
    <row r="27" spans="1:54" ht="13.5" thickBot="1">
      <c r="A27" s="28" t="s">
        <v>30</v>
      </c>
      <c r="B27" s="118">
        <v>0</v>
      </c>
      <c r="C27" s="116">
        <f>B27/$AP27</f>
        <v>0</v>
      </c>
      <c r="D27" s="117">
        <f>SUM(D4:D26)</f>
        <v>364809</v>
      </c>
      <c r="E27" s="116">
        <f t="shared" ref="E27" si="26">D27/$AR27</f>
        <v>0.19650850492390332</v>
      </c>
      <c r="F27" s="118">
        <f>SUM(F4:F26)</f>
        <v>8607</v>
      </c>
      <c r="G27" s="116">
        <f t="shared" ref="G27" si="27">F27/$AP27</f>
        <v>1.8793150882341382E-2</v>
      </c>
      <c r="H27" s="117">
        <f>SUM(H4:H26)</f>
        <v>68318</v>
      </c>
      <c r="I27" s="116">
        <f t="shared" ref="I27" si="28">H27/$AR27</f>
        <v>3.6800265452308543E-2</v>
      </c>
      <c r="J27" s="117">
        <f>SUM(J4:J26)</f>
        <v>0</v>
      </c>
      <c r="K27" s="116">
        <f>J27/$AR27</f>
        <v>0</v>
      </c>
      <c r="L27" s="117">
        <f>SUM(L4:L26)</f>
        <v>85157</v>
      </c>
      <c r="M27" s="116">
        <f>L27/$AR27</f>
        <v>4.5870783763023483E-2</v>
      </c>
      <c r="N27" s="118">
        <f>SUM(N4:N26)</f>
        <v>33868</v>
      </c>
      <c r="O27" s="116">
        <f t="shared" ref="O27" si="29">N27/$AP27</f>
        <v>7.3949858729306137E-2</v>
      </c>
      <c r="P27" s="117">
        <f>SUM(P4:P26)</f>
        <v>277651</v>
      </c>
      <c r="Q27" s="116">
        <f t="shared" ref="Q27" si="30">P27/$AR27</f>
        <v>0.14955985981877279</v>
      </c>
      <c r="R27" s="118">
        <f>SUM(R4:R26)</f>
        <v>406022</v>
      </c>
      <c r="S27" s="116">
        <f t="shared" ref="S27" si="31">R27/$AP27</f>
        <v>0.88653801644591756</v>
      </c>
      <c r="T27" s="117">
        <f>SUM(T4:T26)</f>
        <v>458659</v>
      </c>
      <c r="U27" s="116">
        <f t="shared" ref="U27" si="32">T27/$AR27</f>
        <v>0.24706187171887911</v>
      </c>
      <c r="V27" s="118">
        <f>SUM(V4:V26)</f>
        <v>0</v>
      </c>
      <c r="W27" s="116">
        <f t="shared" ref="W27" si="33">V27/$AP27</f>
        <v>0</v>
      </c>
      <c r="X27" s="117">
        <f>SUM(X4:X26)</f>
        <v>189573</v>
      </c>
      <c r="Y27" s="116">
        <f>X27/$AR27</f>
        <v>0.10211564628048958</v>
      </c>
      <c r="Z27" s="118">
        <f>SUM(Z4:Z26)</f>
        <v>9489</v>
      </c>
      <c r="AA27" s="116">
        <f t="shared" ref="AA27" si="34">Z27/$AP27</f>
        <v>2.071897394243492E-2</v>
      </c>
      <c r="AB27" s="117">
        <f>SUM(AB4:AB26)</f>
        <v>119819</v>
      </c>
      <c r="AC27" s="116">
        <f t="shared" ref="AC27" si="35">AB27/$AR27</f>
        <v>6.4541863143390568E-2</v>
      </c>
      <c r="AD27" s="118">
        <f>SUM(AD4:AD26)</f>
        <v>0</v>
      </c>
      <c r="AE27" s="116">
        <f t="shared" ref="AE27" si="36">AD27/$AP27</f>
        <v>0</v>
      </c>
      <c r="AF27" s="117">
        <f>SUM(AF4:AF26)</f>
        <v>33543</v>
      </c>
      <c r="AG27" s="116">
        <f t="shared" ref="AG27" si="37">AF27/$AR27</f>
        <v>1.8068317340478136E-2</v>
      </c>
      <c r="AH27" s="118">
        <f>SUM(AH4:AH26)</f>
        <v>0</v>
      </c>
      <c r="AI27" s="116">
        <f t="shared" ref="AI27" si="38">AH27/$AP27</f>
        <v>0</v>
      </c>
      <c r="AJ27" s="117">
        <f>SUM(AJ4:AJ26)</f>
        <v>69109</v>
      </c>
      <c r="AK27" s="116">
        <f t="shared" ref="AK27" si="39">AJ27/$AR27</f>
        <v>3.7226346572551756E-2</v>
      </c>
      <c r="AL27" s="118">
        <f>SUM(AL4:AL26)</f>
        <v>0</v>
      </c>
      <c r="AM27" s="116">
        <f t="shared" ref="AM27" si="40">AL27/$AP27</f>
        <v>0</v>
      </c>
      <c r="AN27" s="117">
        <f>SUM(AN4:AN26)</f>
        <v>189816</v>
      </c>
      <c r="AO27" s="116">
        <f>AN27/$AR27</f>
        <v>0.10224654098620273</v>
      </c>
      <c r="AP27" s="216">
        <f>+B27+F27+N27+R27+V27+Z27+AL27+J27+AD27+AH27</f>
        <v>457986</v>
      </c>
      <c r="AQ27" s="31"/>
      <c r="AR27" s="231">
        <f>+D27+H27+P27+T27+X27+AB27+AN27+L27+AF27+AJ27</f>
        <v>1856454</v>
      </c>
      <c r="AS27" s="31"/>
      <c r="AT27" s="153">
        <v>438085</v>
      </c>
      <c r="AU27" s="57"/>
      <c r="AV27" s="154">
        <v>703188</v>
      </c>
      <c r="AW27" s="57"/>
      <c r="AX27" s="118">
        <f>SUM(AX4:AX26)</f>
        <v>0</v>
      </c>
      <c r="AY27" s="117">
        <f>SUM(AY4:AY26)</f>
        <v>2533</v>
      </c>
      <c r="AZ27" s="118">
        <f>SUM(AZ4:AZ26)</f>
        <v>0</v>
      </c>
      <c r="BA27" s="217">
        <f>SUM(BA4:BA26)</f>
        <v>2381</v>
      </c>
    </row>
    <row r="28" spans="1:54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</row>
    <row r="29" spans="1:54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</row>
    <row r="30" spans="1:54">
      <c r="A30" s="186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</row>
    <row r="31" spans="1:54"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</row>
    <row r="32" spans="1:54"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32"/>
      <c r="AW32" s="85"/>
      <c r="AX32" s="85"/>
      <c r="AY32" s="85"/>
      <c r="AZ32" s="85"/>
      <c r="BA32" s="85"/>
    </row>
    <row r="33" spans="2:49">
      <c r="F33" s="85"/>
      <c r="G33" s="85"/>
      <c r="H33" s="85"/>
      <c r="I33" s="85"/>
      <c r="R33" s="20"/>
      <c r="Z33" s="85"/>
      <c r="AB33" s="85"/>
      <c r="AJ33" s="85"/>
      <c r="AP33" s="20"/>
      <c r="AT33" s="161"/>
      <c r="AV33" s="32"/>
      <c r="AW33" s="85"/>
    </row>
    <row r="34" spans="2:49">
      <c r="R34" s="85"/>
      <c r="T34" s="85"/>
      <c r="AT34" s="161"/>
      <c r="AV34" s="32"/>
    </row>
    <row r="35" spans="2:49"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V35" s="32"/>
    </row>
    <row r="36" spans="2:49">
      <c r="F36" s="85"/>
      <c r="H36" s="20"/>
      <c r="N36" s="85"/>
      <c r="AV36" s="32"/>
    </row>
    <row r="37" spans="2:49">
      <c r="AV37" s="32"/>
    </row>
    <row r="38" spans="2:49">
      <c r="AV38" s="32"/>
    </row>
    <row r="39" spans="2:49">
      <c r="AV39" s="32"/>
    </row>
    <row r="40" spans="2:49">
      <c r="AV40" s="32"/>
    </row>
    <row r="41" spans="2:49">
      <c r="AV41" s="32"/>
    </row>
    <row r="42" spans="2:49">
      <c r="AV42" s="32"/>
    </row>
    <row r="43" spans="2:49">
      <c r="AV43" s="32"/>
    </row>
    <row r="44" spans="2:49">
      <c r="AV44" s="32"/>
    </row>
    <row r="45" spans="2:49">
      <c r="AV45" s="32"/>
    </row>
    <row r="46" spans="2:49">
      <c r="AV46" s="32"/>
    </row>
    <row r="47" spans="2:49">
      <c r="AV47" s="32"/>
    </row>
    <row r="48" spans="2:49">
      <c r="AV48" s="32"/>
    </row>
    <row r="49" spans="48:48">
      <c r="AV49" s="32"/>
    </row>
    <row r="50" spans="48:48">
      <c r="AV50" s="32"/>
    </row>
    <row r="51" spans="48:48">
      <c r="AV51" s="32"/>
    </row>
    <row r="52" spans="48:48">
      <c r="AV52" s="32"/>
    </row>
    <row r="53" spans="48:48">
      <c r="AV53" s="32"/>
    </row>
    <row r="54" spans="48:48">
      <c r="AV54" s="32"/>
    </row>
    <row r="55" spans="48:48">
      <c r="AV55" s="32"/>
    </row>
    <row r="56" spans="48:48">
      <c r="AV56" s="32"/>
    </row>
    <row r="57" spans="48:48">
      <c r="AV57" s="32"/>
    </row>
    <row r="58" spans="48:48">
      <c r="AV58" s="32"/>
    </row>
    <row r="59" spans="48:48">
      <c r="AV59" s="32"/>
    </row>
    <row r="60" spans="48:48">
      <c r="AV60" s="32"/>
    </row>
    <row r="61" spans="48:48">
      <c r="AV61" s="32"/>
    </row>
    <row r="62" spans="48:48">
      <c r="AV62" s="32"/>
    </row>
    <row r="63" spans="48:48">
      <c r="AV63" s="32"/>
    </row>
    <row r="64" spans="48:48">
      <c r="AV64" s="32"/>
    </row>
    <row r="65" spans="48:48">
      <c r="AV65" s="32"/>
    </row>
    <row r="66" spans="48:48">
      <c r="AV66" s="32"/>
    </row>
    <row r="67" spans="48:48">
      <c r="AV67" s="32"/>
    </row>
    <row r="68" spans="48:48">
      <c r="AV68" s="32"/>
    </row>
    <row r="69" spans="48:48">
      <c r="AV69" s="32"/>
    </row>
    <row r="70" spans="48:48">
      <c r="AV70" s="32"/>
    </row>
    <row r="71" spans="48:48">
      <c r="AV71" s="32"/>
    </row>
    <row r="72" spans="48:48">
      <c r="AV72" s="32"/>
    </row>
    <row r="73" spans="48:48">
      <c r="AV73" s="32"/>
    </row>
    <row r="74" spans="48:48">
      <c r="AV74" s="32"/>
    </row>
    <row r="75" spans="48:48">
      <c r="AV75" s="32"/>
    </row>
    <row r="76" spans="48:48">
      <c r="AV76" s="32"/>
    </row>
    <row r="77" spans="48:48">
      <c r="AV77" s="32"/>
    </row>
    <row r="78" spans="48:48">
      <c r="AV78" s="32"/>
    </row>
    <row r="79" spans="48:48">
      <c r="AV79" s="32"/>
    </row>
    <row r="80" spans="48:48">
      <c r="AV80" s="32"/>
    </row>
    <row r="81" spans="48:48">
      <c r="AV81" s="32"/>
    </row>
    <row r="82" spans="48:48">
      <c r="AV82" s="32"/>
    </row>
    <row r="83" spans="48:48">
      <c r="AV83" s="32"/>
    </row>
    <row r="84" spans="48:48">
      <c r="AV84" s="32"/>
    </row>
    <row r="85" spans="48:48">
      <c r="AV85" s="32"/>
    </row>
    <row r="86" spans="48:48">
      <c r="AV86" s="32"/>
    </row>
    <row r="87" spans="48:48">
      <c r="AV87" s="32"/>
    </row>
    <row r="88" spans="48:48">
      <c r="AV88" s="32"/>
    </row>
    <row r="89" spans="48:48">
      <c r="AV89" s="32"/>
    </row>
    <row r="90" spans="48:48">
      <c r="AV90" s="32"/>
    </row>
    <row r="91" spans="48:48">
      <c r="AV91" s="32"/>
    </row>
  </sheetData>
  <mergeCells count="39">
    <mergeCell ref="AZ1:BA1"/>
    <mergeCell ref="AX1:AY1"/>
    <mergeCell ref="AT1:AW1"/>
    <mergeCell ref="AV2:AW2"/>
    <mergeCell ref="AL2:AM2"/>
    <mergeCell ref="AP2:AQ2"/>
    <mergeCell ref="AT2:AU2"/>
    <mergeCell ref="AN2:AO2"/>
    <mergeCell ref="AR2:AS2"/>
    <mergeCell ref="AP1:AS1"/>
    <mergeCell ref="AL1:AO1"/>
    <mergeCell ref="Z2:AA2"/>
    <mergeCell ref="N2:O2"/>
    <mergeCell ref="Z1:AC1"/>
    <mergeCell ref="V1:Y1"/>
    <mergeCell ref="V2:W2"/>
    <mergeCell ref="R2:S2"/>
    <mergeCell ref="AB2:AC2"/>
    <mergeCell ref="AD1:AG1"/>
    <mergeCell ref="AD2:AE2"/>
    <mergeCell ref="AF2:AG2"/>
    <mergeCell ref="AH1:AK1"/>
    <mergeCell ref="AH2:AI2"/>
    <mergeCell ref="AJ2:AK2"/>
    <mergeCell ref="A2:A3"/>
    <mergeCell ref="B2:C2"/>
    <mergeCell ref="X2:Y2"/>
    <mergeCell ref="T2:U2"/>
    <mergeCell ref="N1:Q1"/>
    <mergeCell ref="R1:U1"/>
    <mergeCell ref="B1:E1"/>
    <mergeCell ref="D2:E2"/>
    <mergeCell ref="P2:Q2"/>
    <mergeCell ref="H2:I2"/>
    <mergeCell ref="J2:K2"/>
    <mergeCell ref="L2:M2"/>
    <mergeCell ref="F1:I1"/>
    <mergeCell ref="F2:G2"/>
    <mergeCell ref="J1:M1"/>
  </mergeCells>
  <phoneticPr fontId="7" type="noConversion"/>
  <printOptions gridLines="1"/>
  <pageMargins left="0.74791666666666667" right="0.74791666666666667" top="0.98402777777777772" bottom="0.98402777777777772" header="0.51180555555555551" footer="0.51180555555555551"/>
  <pageSetup paperSize="8" scale="33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110"/>
  <sheetViews>
    <sheetView showGridLines="0" zoomScale="90" zoomScaleNormal="90" workbookViewId="0">
      <pane xSplit="2" ySplit="3" topLeftCell="C4" activePane="bottomRight" state="frozen"/>
      <selection activeCell="J19" sqref="J19"/>
      <selection pane="topRight" activeCell="J19" sqref="J19"/>
      <selection pane="bottomLeft" activeCell="J19" sqref="J19"/>
      <selection pane="bottomRight" sqref="A1:B3"/>
    </sheetView>
  </sheetViews>
  <sheetFormatPr baseColWidth="10" defaultRowHeight="12.75"/>
  <cols>
    <col min="1" max="1" width="4.140625" customWidth="1"/>
    <col min="2" max="2" width="24.5703125" customWidth="1"/>
    <col min="3" max="3" width="11.5703125" style="32" bestFit="1" customWidth="1"/>
    <col min="4" max="4" width="8.42578125" bestFit="1" customWidth="1"/>
    <col min="5" max="5" width="13" style="32" bestFit="1" customWidth="1"/>
    <col min="6" max="6" width="8.42578125" bestFit="1" customWidth="1"/>
    <col min="7" max="7" width="12.28515625" customWidth="1"/>
    <col min="8" max="8" width="9.140625" customWidth="1"/>
    <col min="9" max="9" width="15.5703125" style="32" customWidth="1"/>
    <col min="10" max="10" width="13.5703125" customWidth="1"/>
    <col min="11" max="11" width="11.5703125" style="32" bestFit="1" customWidth="1"/>
    <col min="12" max="12" width="8.42578125" bestFit="1" customWidth="1"/>
    <col min="13" max="13" width="13.140625" style="32" bestFit="1" customWidth="1"/>
    <col min="14" max="14" width="8.42578125" bestFit="1" customWidth="1"/>
    <col min="15" max="15" width="13" style="32" bestFit="1" customWidth="1"/>
    <col min="16" max="16" width="8.42578125" bestFit="1" customWidth="1"/>
    <col min="17" max="20" width="8.42578125" customWidth="1"/>
    <col min="21" max="21" width="11.5703125" style="32" customWidth="1"/>
    <col min="22" max="22" width="11.140625" customWidth="1"/>
    <col min="23" max="23" width="12.85546875" bestFit="1" customWidth="1"/>
    <col min="24" max="24" width="8.42578125" bestFit="1" customWidth="1"/>
    <col min="25" max="25" width="17.5703125" style="46" customWidth="1"/>
    <col min="26" max="26" width="10" style="46" customWidth="1"/>
    <col min="27" max="28" width="12.140625" style="32" customWidth="1"/>
  </cols>
  <sheetData>
    <row r="1" spans="1:29" ht="24" customHeight="1" thickBot="1">
      <c r="A1" s="247" t="s">
        <v>95</v>
      </c>
      <c r="B1" s="247"/>
      <c r="C1" s="241" t="s">
        <v>1</v>
      </c>
      <c r="D1" s="241"/>
      <c r="E1" s="241" t="s">
        <v>2</v>
      </c>
      <c r="F1" s="241"/>
      <c r="G1" s="241" t="s">
        <v>204</v>
      </c>
      <c r="H1" s="241"/>
      <c r="I1" s="241" t="s">
        <v>83</v>
      </c>
      <c r="J1" s="241"/>
      <c r="K1" s="241" t="s">
        <v>203</v>
      </c>
      <c r="L1" s="241"/>
      <c r="M1" s="234" t="s">
        <v>81</v>
      </c>
      <c r="N1" s="234"/>
      <c r="O1" s="241" t="s">
        <v>3</v>
      </c>
      <c r="P1" s="241"/>
      <c r="Q1" s="239" t="s">
        <v>205</v>
      </c>
      <c r="R1" s="239"/>
      <c r="S1" s="241" t="s">
        <v>206</v>
      </c>
      <c r="T1" s="241"/>
      <c r="U1" s="234" t="s">
        <v>195</v>
      </c>
      <c r="V1" s="235"/>
      <c r="W1" s="234" t="s">
        <v>191</v>
      </c>
      <c r="X1" s="238"/>
      <c r="Y1" s="238" t="s">
        <v>192</v>
      </c>
      <c r="Z1" s="235"/>
      <c r="AA1" s="1" t="s">
        <v>200</v>
      </c>
      <c r="AB1" s="1" t="s">
        <v>199</v>
      </c>
      <c r="AC1" s="228" t="e" vm="1">
        <v>#VALUE!</v>
      </c>
    </row>
    <row r="2" spans="1:29" ht="13.5" thickBot="1">
      <c r="A2" s="247"/>
      <c r="B2" s="247"/>
      <c r="C2" s="237" t="s">
        <v>4</v>
      </c>
      <c r="D2" s="237"/>
      <c r="E2" s="237" t="s">
        <v>4</v>
      </c>
      <c r="F2" s="237"/>
      <c r="G2" s="237" t="s">
        <v>4</v>
      </c>
      <c r="H2" s="237"/>
      <c r="I2" s="237" t="s">
        <v>4</v>
      </c>
      <c r="J2" s="237"/>
      <c r="K2" s="237" t="s">
        <v>4</v>
      </c>
      <c r="L2" s="237"/>
      <c r="M2" s="242" t="s">
        <v>4</v>
      </c>
      <c r="N2" s="242"/>
      <c r="O2" s="237" t="s">
        <v>4</v>
      </c>
      <c r="P2" s="237"/>
      <c r="Q2" s="237" t="s">
        <v>4</v>
      </c>
      <c r="R2" s="237"/>
      <c r="S2" s="237" t="s">
        <v>4</v>
      </c>
      <c r="T2" s="237"/>
      <c r="U2" s="236" t="s">
        <v>4</v>
      </c>
      <c r="V2" s="236"/>
      <c r="W2" s="237" t="s">
        <v>4</v>
      </c>
      <c r="X2" s="243"/>
      <c r="Y2" s="232" t="s">
        <v>92</v>
      </c>
      <c r="Z2" s="233"/>
      <c r="AA2" s="2" t="s">
        <v>4</v>
      </c>
      <c r="AB2" s="2" t="s">
        <v>4</v>
      </c>
    </row>
    <row r="3" spans="1:29" ht="13.5" thickBot="1">
      <c r="A3" s="247"/>
      <c r="B3" s="247"/>
      <c r="C3" s="38" t="s">
        <v>5</v>
      </c>
      <c r="D3" s="4" t="s">
        <v>198</v>
      </c>
      <c r="E3" s="38" t="s">
        <v>5</v>
      </c>
      <c r="F3" s="4" t="s">
        <v>198</v>
      </c>
      <c r="G3" s="38" t="s">
        <v>5</v>
      </c>
      <c r="H3" s="4" t="s">
        <v>198</v>
      </c>
      <c r="I3" s="38" t="s">
        <v>5</v>
      </c>
      <c r="J3" s="4" t="s">
        <v>198</v>
      </c>
      <c r="K3" s="38" t="s">
        <v>5</v>
      </c>
      <c r="L3" s="4"/>
      <c r="M3" s="38" t="s">
        <v>5</v>
      </c>
      <c r="N3" s="5" t="s">
        <v>198</v>
      </c>
      <c r="O3" s="38" t="s">
        <v>5</v>
      </c>
      <c r="P3" s="4" t="s">
        <v>198</v>
      </c>
      <c r="Q3" s="38" t="s">
        <v>5</v>
      </c>
      <c r="R3" s="4" t="s">
        <v>198</v>
      </c>
      <c r="S3" s="38" t="s">
        <v>5</v>
      </c>
      <c r="T3" s="4" t="s">
        <v>198</v>
      </c>
      <c r="U3" s="38" t="s">
        <v>5</v>
      </c>
      <c r="V3" s="5" t="s">
        <v>198</v>
      </c>
      <c r="W3" s="29" t="s">
        <v>5</v>
      </c>
      <c r="X3" s="30" t="s">
        <v>198</v>
      </c>
      <c r="Y3" s="40" t="s">
        <v>5</v>
      </c>
      <c r="Z3" s="41" t="s">
        <v>198</v>
      </c>
      <c r="AA3" s="38" t="s">
        <v>5</v>
      </c>
      <c r="AB3" s="38" t="s">
        <v>5</v>
      </c>
    </row>
    <row r="4" spans="1:29">
      <c r="A4" s="58">
        <v>1</v>
      </c>
      <c r="B4" s="58" t="s">
        <v>96</v>
      </c>
      <c r="C4" s="39">
        <v>4478</v>
      </c>
      <c r="D4" s="8">
        <f t="shared" ref="D4:D67" si="0">C4/$W4</f>
        <v>0.23134945236619137</v>
      </c>
      <c r="E4" s="39">
        <v>523</v>
      </c>
      <c r="F4" s="8">
        <f t="shared" ref="F4:F67" si="1">E4/$W4</f>
        <v>2.7020045463938831E-2</v>
      </c>
      <c r="G4" s="39">
        <v>335</v>
      </c>
      <c r="H4" s="12">
        <f t="shared" ref="H4:H67" si="2">G4/$W4</f>
        <v>1.7307294895639595E-2</v>
      </c>
      <c r="I4" s="77">
        <v>2036</v>
      </c>
      <c r="J4" s="8">
        <f t="shared" ref="J4:J67" si="3">I4/$W4</f>
        <v>0.10518702211200662</v>
      </c>
      <c r="K4" s="39">
        <v>9090</v>
      </c>
      <c r="L4" s="8">
        <f t="shared" ref="L4:L67" si="4">K4/$W4</f>
        <v>0.46962182269063857</v>
      </c>
      <c r="M4" s="39">
        <v>591</v>
      </c>
      <c r="N4" s="8">
        <f t="shared" ref="N4:N67" si="5">M4/$W4</f>
        <v>3.0533168009919405E-2</v>
      </c>
      <c r="O4" s="39">
        <v>1092</v>
      </c>
      <c r="P4" s="8">
        <f t="shared" ref="P4:P67" si="6">O4/$W4</f>
        <v>5.6416615003099815E-2</v>
      </c>
      <c r="Q4" s="39">
        <v>233</v>
      </c>
      <c r="R4" s="8">
        <f t="shared" ref="R4:R67" si="7">Q4/$W4</f>
        <v>1.2037611076668734E-2</v>
      </c>
      <c r="S4" s="39">
        <v>387</v>
      </c>
      <c r="T4" s="8">
        <f t="shared" ref="T4:T67" si="8">S4/$W4</f>
        <v>1.999380037197768E-2</v>
      </c>
      <c r="U4" s="39">
        <v>591</v>
      </c>
      <c r="V4" s="9">
        <f t="shared" ref="V4:V67" si="9">U4/$W4</f>
        <v>3.0533168009919405E-2</v>
      </c>
      <c r="W4" s="131">
        <f>+C4+E4+I4+K4+M4+O4+U4+G4+Q4+S4</f>
        <v>19356</v>
      </c>
      <c r="X4" s="27">
        <f>W4/$W$100</f>
        <v>8.3631461606263283E-3</v>
      </c>
      <c r="Y4" s="42">
        <v>13700</v>
      </c>
      <c r="Z4" s="43">
        <f t="shared" ref="Z4:Z67" si="10">Y4/$Y$100</f>
        <v>1.200413923750058E-2</v>
      </c>
      <c r="AA4" s="39">
        <v>0</v>
      </c>
      <c r="AB4" s="222">
        <v>0</v>
      </c>
    </row>
    <row r="5" spans="1:29">
      <c r="A5" s="58">
        <v>2</v>
      </c>
      <c r="B5" s="58" t="s">
        <v>97</v>
      </c>
      <c r="C5" s="39">
        <v>1748</v>
      </c>
      <c r="D5" s="11">
        <f t="shared" si="0"/>
        <v>0.10560019331843171</v>
      </c>
      <c r="E5" s="39">
        <v>831</v>
      </c>
      <c r="F5" s="11">
        <f t="shared" si="1"/>
        <v>5.0202380233190361E-2</v>
      </c>
      <c r="G5" s="39">
        <v>494</v>
      </c>
      <c r="H5" s="12">
        <f t="shared" si="2"/>
        <v>2.9843532894339393E-2</v>
      </c>
      <c r="I5" s="78">
        <v>1941</v>
      </c>
      <c r="J5" s="11">
        <f t="shared" si="3"/>
        <v>0.11725971123059264</v>
      </c>
      <c r="K5" s="39">
        <v>6621</v>
      </c>
      <c r="L5" s="11">
        <f t="shared" si="4"/>
        <v>0.39998791759801849</v>
      </c>
      <c r="M5" s="39">
        <v>1577</v>
      </c>
      <c r="N5" s="11">
        <f t="shared" si="5"/>
        <v>9.5269739624237293E-2</v>
      </c>
      <c r="O5" s="39">
        <v>786</v>
      </c>
      <c r="P5" s="11">
        <f t="shared" si="6"/>
        <v>4.7483839787349727E-2</v>
      </c>
      <c r="Q5" s="39">
        <v>366</v>
      </c>
      <c r="R5" s="11">
        <f t="shared" si="7"/>
        <v>2.2110795626170483E-2</v>
      </c>
      <c r="S5" s="39">
        <v>612</v>
      </c>
      <c r="T5" s="11">
        <f t="shared" si="8"/>
        <v>3.6972150063432609E-2</v>
      </c>
      <c r="U5" s="39">
        <v>1577</v>
      </c>
      <c r="V5" s="12">
        <f t="shared" si="9"/>
        <v>9.5269739624237293E-2</v>
      </c>
      <c r="W5" s="131">
        <f>+C5+E5+I5+K5+M5+O5+U5+G5+Q5+S5</f>
        <v>16553</v>
      </c>
      <c r="X5" s="27">
        <f t="shared" ref="X5:X67" si="11">W5/$W$100</f>
        <v>7.1520540605934909E-3</v>
      </c>
      <c r="Y5" s="44">
        <v>8650</v>
      </c>
      <c r="Z5" s="43">
        <f t="shared" si="10"/>
        <v>7.5792557959401471E-3</v>
      </c>
      <c r="AA5" s="39">
        <v>0</v>
      </c>
      <c r="AB5" s="220">
        <v>0</v>
      </c>
    </row>
    <row r="6" spans="1:29">
      <c r="A6" s="58">
        <v>3</v>
      </c>
      <c r="B6" s="58" t="s">
        <v>98</v>
      </c>
      <c r="C6" s="39">
        <v>1835</v>
      </c>
      <c r="D6" s="11">
        <f t="shared" si="0"/>
        <v>0.17123926838372527</v>
      </c>
      <c r="E6" s="39">
        <v>541</v>
      </c>
      <c r="F6" s="11">
        <f t="shared" si="1"/>
        <v>5.0485255692422543E-2</v>
      </c>
      <c r="G6" s="39">
        <v>457</v>
      </c>
      <c r="H6" s="12">
        <f t="shared" si="2"/>
        <v>4.2646509891750652E-2</v>
      </c>
      <c r="I6" s="78">
        <v>1492</v>
      </c>
      <c r="J6" s="11">
        <f t="shared" si="3"/>
        <v>0.13923105636431504</v>
      </c>
      <c r="K6" s="39">
        <v>4510</v>
      </c>
      <c r="L6" s="11">
        <f t="shared" si="4"/>
        <v>0.42086599477416947</v>
      </c>
      <c r="M6" s="39">
        <v>444</v>
      </c>
      <c r="N6" s="11">
        <f t="shared" si="5"/>
        <v>4.1433370660694288E-2</v>
      </c>
      <c r="O6" s="39">
        <v>244</v>
      </c>
      <c r="P6" s="11">
        <f t="shared" si="6"/>
        <v>2.2769690182904069E-2</v>
      </c>
      <c r="Q6" s="39">
        <v>262</v>
      </c>
      <c r="R6" s="11">
        <f t="shared" si="7"/>
        <v>2.4449421425905189E-2</v>
      </c>
      <c r="S6" s="39">
        <v>487</v>
      </c>
      <c r="T6" s="11">
        <f t="shared" si="8"/>
        <v>4.5446061963419188E-2</v>
      </c>
      <c r="U6" s="39">
        <v>444</v>
      </c>
      <c r="V6" s="12">
        <f t="shared" si="9"/>
        <v>4.1433370660694288E-2</v>
      </c>
      <c r="W6" s="131">
        <f t="shared" ref="W6:W69" si="12">+C6+E6+I6+K6+M6+O6+U6+G6+Q6+S6</f>
        <v>10716</v>
      </c>
      <c r="X6" s="27">
        <f t="shared" si="11"/>
        <v>4.6300616995903973E-3</v>
      </c>
      <c r="Y6" s="44">
        <v>6120</v>
      </c>
      <c r="Z6" s="43">
        <f t="shared" si="10"/>
        <v>5.3624330024455149E-3</v>
      </c>
      <c r="AA6" s="39">
        <v>0</v>
      </c>
      <c r="AB6" s="220">
        <v>0</v>
      </c>
    </row>
    <row r="7" spans="1:29">
      <c r="A7" s="58">
        <v>4</v>
      </c>
      <c r="B7" s="58" t="s">
        <v>99</v>
      </c>
      <c r="C7" s="39">
        <v>669</v>
      </c>
      <c r="D7" s="11">
        <f t="shared" si="0"/>
        <v>0.1484687083888149</v>
      </c>
      <c r="E7" s="39">
        <v>89</v>
      </c>
      <c r="F7" s="11">
        <f t="shared" si="1"/>
        <v>1.9751442521083001E-2</v>
      </c>
      <c r="G7" s="39">
        <v>190</v>
      </c>
      <c r="H7" s="12">
        <f t="shared" si="2"/>
        <v>4.2166000887705279E-2</v>
      </c>
      <c r="I7" s="78">
        <v>409</v>
      </c>
      <c r="J7" s="11">
        <f t="shared" si="3"/>
        <v>9.0767865068797166E-2</v>
      </c>
      <c r="K7" s="39">
        <v>2258</v>
      </c>
      <c r="L7" s="11">
        <f t="shared" si="4"/>
        <v>0.50110963160230804</v>
      </c>
      <c r="M7" s="39">
        <v>150</v>
      </c>
      <c r="N7" s="11">
        <f t="shared" si="5"/>
        <v>3.3288948069241014E-2</v>
      </c>
      <c r="O7" s="39">
        <v>302</v>
      </c>
      <c r="P7" s="11">
        <f t="shared" si="6"/>
        <v>6.7021748779405241E-2</v>
      </c>
      <c r="Q7" s="39">
        <v>119</v>
      </c>
      <c r="R7" s="11">
        <f t="shared" si="7"/>
        <v>2.6409232134931203E-2</v>
      </c>
      <c r="S7" s="39">
        <v>170</v>
      </c>
      <c r="T7" s="11">
        <f t="shared" si="8"/>
        <v>3.7727474478473147E-2</v>
      </c>
      <c r="U7" s="39">
        <v>150</v>
      </c>
      <c r="V7" s="12">
        <f t="shared" si="9"/>
        <v>3.3288948069241014E-2</v>
      </c>
      <c r="W7" s="131">
        <f t="shared" si="12"/>
        <v>4506</v>
      </c>
      <c r="X7" s="27">
        <f t="shared" si="11"/>
        <v>1.9469072432208223E-3</v>
      </c>
      <c r="Y7" s="44">
        <v>2879</v>
      </c>
      <c r="Z7" s="43">
        <f t="shared" si="10"/>
        <v>2.5226216689608885E-3</v>
      </c>
      <c r="AA7" s="39">
        <v>0</v>
      </c>
      <c r="AB7" s="220">
        <v>0</v>
      </c>
    </row>
    <row r="8" spans="1:29">
      <c r="A8" s="58">
        <v>5</v>
      </c>
      <c r="B8" s="58" t="s">
        <v>100</v>
      </c>
      <c r="C8" s="39">
        <v>844</v>
      </c>
      <c r="D8" s="11">
        <f t="shared" si="0"/>
        <v>0.16484375000000001</v>
      </c>
      <c r="E8" s="39">
        <v>97</v>
      </c>
      <c r="F8" s="11">
        <f t="shared" si="1"/>
        <v>1.8945312499999999E-2</v>
      </c>
      <c r="G8" s="39">
        <v>198</v>
      </c>
      <c r="H8" s="12">
        <f t="shared" si="2"/>
        <v>3.8671875000000001E-2</v>
      </c>
      <c r="I8" s="78">
        <v>528</v>
      </c>
      <c r="J8" s="11">
        <f t="shared" si="3"/>
        <v>0.10312499999999999</v>
      </c>
      <c r="K8" s="39">
        <v>2390</v>
      </c>
      <c r="L8" s="11">
        <f t="shared" si="4"/>
        <v>0.466796875</v>
      </c>
      <c r="M8" s="39">
        <v>238</v>
      </c>
      <c r="N8" s="11">
        <f t="shared" si="5"/>
        <v>4.6484375000000001E-2</v>
      </c>
      <c r="O8" s="39">
        <v>274</v>
      </c>
      <c r="P8" s="11">
        <f t="shared" si="6"/>
        <v>5.3515624999999997E-2</v>
      </c>
      <c r="Q8" s="39">
        <v>95</v>
      </c>
      <c r="R8" s="11">
        <f t="shared" si="7"/>
        <v>1.85546875E-2</v>
      </c>
      <c r="S8" s="39">
        <v>218</v>
      </c>
      <c r="T8" s="11">
        <f t="shared" si="8"/>
        <v>4.2578125000000001E-2</v>
      </c>
      <c r="U8" s="39">
        <v>238</v>
      </c>
      <c r="V8" s="12">
        <f t="shared" si="9"/>
        <v>4.6484375000000001E-2</v>
      </c>
      <c r="W8" s="131">
        <f t="shared" si="12"/>
        <v>5120</v>
      </c>
      <c r="X8" s="27">
        <f t="shared" si="11"/>
        <v>2.2121981991324036E-3</v>
      </c>
      <c r="Y8" s="44">
        <v>3056</v>
      </c>
      <c r="Z8" s="43">
        <f t="shared" si="10"/>
        <v>2.6777116430512244E-3</v>
      </c>
      <c r="AA8" s="39">
        <v>0</v>
      </c>
      <c r="AB8" s="220">
        <v>0</v>
      </c>
    </row>
    <row r="9" spans="1:29">
      <c r="A9" s="58">
        <v>6</v>
      </c>
      <c r="B9" s="58" t="s">
        <v>101</v>
      </c>
      <c r="C9" s="39">
        <v>6323</v>
      </c>
      <c r="D9" s="11">
        <f t="shared" si="0"/>
        <v>0.17185801261143727</v>
      </c>
      <c r="E9" s="39">
        <v>2273</v>
      </c>
      <c r="F9" s="11">
        <f t="shared" si="1"/>
        <v>6.1779734724940201E-2</v>
      </c>
      <c r="G9" s="39">
        <v>1366</v>
      </c>
      <c r="H9" s="12">
        <f t="shared" si="2"/>
        <v>3.7127636442704934E-2</v>
      </c>
      <c r="I9" s="78">
        <v>6497</v>
      </c>
      <c r="J9" s="11">
        <f t="shared" si="3"/>
        <v>0.1765873015873016</v>
      </c>
      <c r="K9" s="39">
        <v>15546</v>
      </c>
      <c r="L9" s="11">
        <f t="shared" si="4"/>
        <v>0.42253750815394653</v>
      </c>
      <c r="M9" s="39">
        <v>1020</v>
      </c>
      <c r="N9" s="11">
        <f t="shared" si="5"/>
        <v>2.7723418134377037E-2</v>
      </c>
      <c r="O9" s="39">
        <v>1528</v>
      </c>
      <c r="P9" s="11">
        <f t="shared" si="6"/>
        <v>4.1530767558164816E-2</v>
      </c>
      <c r="Q9" s="39">
        <v>693</v>
      </c>
      <c r="R9" s="11">
        <f t="shared" si="7"/>
        <v>1.8835616438356163E-2</v>
      </c>
      <c r="S9" s="39">
        <v>525</v>
      </c>
      <c r="T9" s="11">
        <f t="shared" si="8"/>
        <v>1.4269406392694063E-2</v>
      </c>
      <c r="U9" s="39">
        <v>1021</v>
      </c>
      <c r="V9" s="12">
        <f t="shared" si="9"/>
        <v>2.7750597956077407E-2</v>
      </c>
      <c r="W9" s="131">
        <f t="shared" si="12"/>
        <v>36792</v>
      </c>
      <c r="X9" s="27">
        <f t="shared" si="11"/>
        <v>1.5896717996578005E-2</v>
      </c>
      <c r="Y9" s="44">
        <v>21191</v>
      </c>
      <c r="Z9" s="43">
        <f t="shared" si="10"/>
        <v>1.8567862378239038E-2</v>
      </c>
      <c r="AA9" s="39">
        <v>0</v>
      </c>
      <c r="AB9" s="220">
        <v>0</v>
      </c>
    </row>
    <row r="10" spans="1:29">
      <c r="A10" s="58">
        <v>7</v>
      </c>
      <c r="B10" s="58" t="s">
        <v>102</v>
      </c>
      <c r="C10" s="39">
        <v>573</v>
      </c>
      <c r="D10" s="11">
        <f t="shared" si="0"/>
        <v>0.11261792452830188</v>
      </c>
      <c r="E10" s="39">
        <v>82</v>
      </c>
      <c r="F10" s="11">
        <f t="shared" si="1"/>
        <v>1.6116352201257862E-2</v>
      </c>
      <c r="G10" s="39">
        <v>144</v>
      </c>
      <c r="H10" s="12">
        <f t="shared" si="2"/>
        <v>2.8301886792452831E-2</v>
      </c>
      <c r="I10" s="78">
        <v>556</v>
      </c>
      <c r="J10" s="11">
        <f t="shared" si="3"/>
        <v>0.10927672955974843</v>
      </c>
      <c r="K10" s="39">
        <v>2960</v>
      </c>
      <c r="L10" s="11">
        <f t="shared" si="4"/>
        <v>0.58176100628930816</v>
      </c>
      <c r="M10" s="39">
        <v>129</v>
      </c>
      <c r="N10" s="11">
        <f t="shared" si="5"/>
        <v>2.5353773584905662E-2</v>
      </c>
      <c r="O10" s="39">
        <v>242</v>
      </c>
      <c r="P10" s="11">
        <f t="shared" si="6"/>
        <v>4.756289308176101E-2</v>
      </c>
      <c r="Q10" s="39">
        <v>113</v>
      </c>
      <c r="R10" s="11">
        <f t="shared" si="7"/>
        <v>2.2209119496855344E-2</v>
      </c>
      <c r="S10" s="39">
        <v>160</v>
      </c>
      <c r="T10" s="11">
        <f t="shared" si="8"/>
        <v>3.1446540880503145E-2</v>
      </c>
      <c r="U10" s="39">
        <v>129</v>
      </c>
      <c r="V10" s="12">
        <f t="shared" si="9"/>
        <v>2.5353773584905662E-2</v>
      </c>
      <c r="W10" s="131">
        <f t="shared" si="12"/>
        <v>5088</v>
      </c>
      <c r="X10" s="27">
        <f t="shared" si="11"/>
        <v>2.1983719603878259E-3</v>
      </c>
      <c r="Y10" s="44">
        <v>3715</v>
      </c>
      <c r="Z10" s="43">
        <f t="shared" si="10"/>
        <v>3.2551370268112888E-3</v>
      </c>
      <c r="AA10" s="39">
        <v>0</v>
      </c>
      <c r="AB10" s="220">
        <v>0</v>
      </c>
    </row>
    <row r="11" spans="1:29">
      <c r="A11" s="58">
        <v>8</v>
      </c>
      <c r="B11" s="58" t="s">
        <v>103</v>
      </c>
      <c r="C11" s="39">
        <v>828</v>
      </c>
      <c r="D11" s="11">
        <f t="shared" si="0"/>
        <v>7.9938212010040546E-2</v>
      </c>
      <c r="E11" s="39">
        <v>969</v>
      </c>
      <c r="F11" s="11">
        <f t="shared" si="1"/>
        <v>9.3550878547982233E-2</v>
      </c>
      <c r="G11" s="39">
        <v>228</v>
      </c>
      <c r="H11" s="12">
        <f t="shared" si="2"/>
        <v>2.2011971423054645E-2</v>
      </c>
      <c r="I11" s="78">
        <v>979</v>
      </c>
      <c r="J11" s="11">
        <f t="shared" si="3"/>
        <v>9.4516315891098671E-2</v>
      </c>
      <c r="K11" s="39">
        <v>3272</v>
      </c>
      <c r="L11" s="11">
        <f t="shared" si="4"/>
        <v>0.31589109866769649</v>
      </c>
      <c r="M11" s="39">
        <v>1264</v>
      </c>
      <c r="N11" s="11">
        <f t="shared" si="5"/>
        <v>0.12203128016991698</v>
      </c>
      <c r="O11" s="39">
        <v>1005</v>
      </c>
      <c r="P11" s="11">
        <f t="shared" si="6"/>
        <v>9.7026452983201394E-2</v>
      </c>
      <c r="Q11" s="39">
        <v>226</v>
      </c>
      <c r="R11" s="11">
        <f t="shared" si="7"/>
        <v>2.1818883954431358E-2</v>
      </c>
      <c r="S11" s="39">
        <v>323</v>
      </c>
      <c r="T11" s="11">
        <f t="shared" si="8"/>
        <v>3.1183626182660747E-2</v>
      </c>
      <c r="U11" s="39">
        <v>1264</v>
      </c>
      <c r="V11" s="12">
        <f t="shared" si="9"/>
        <v>0.12203128016991698</v>
      </c>
      <c r="W11" s="131">
        <f t="shared" si="12"/>
        <v>10358</v>
      </c>
      <c r="X11" s="27">
        <f t="shared" si="11"/>
        <v>4.4753806536354367E-3</v>
      </c>
      <c r="Y11" s="44">
        <v>4823</v>
      </c>
      <c r="Z11" s="43">
        <f t="shared" si="10"/>
        <v>4.2259827403259339E-3</v>
      </c>
      <c r="AA11" s="39">
        <v>0</v>
      </c>
      <c r="AB11" s="220">
        <v>0</v>
      </c>
    </row>
    <row r="12" spans="1:29">
      <c r="A12" s="58">
        <v>9</v>
      </c>
      <c r="B12" s="58" t="s">
        <v>104</v>
      </c>
      <c r="C12" s="39">
        <v>798</v>
      </c>
      <c r="D12" s="11">
        <f t="shared" si="0"/>
        <v>0.17265253137170056</v>
      </c>
      <c r="E12" s="39">
        <v>33</v>
      </c>
      <c r="F12" s="11">
        <f t="shared" si="1"/>
        <v>7.1397663349199482E-3</v>
      </c>
      <c r="G12" s="39">
        <v>313</v>
      </c>
      <c r="H12" s="12">
        <f t="shared" si="2"/>
        <v>6.7719601903937693E-2</v>
      </c>
      <c r="I12" s="78">
        <v>617</v>
      </c>
      <c r="J12" s="11">
        <f t="shared" si="3"/>
        <v>0.13349199480744267</v>
      </c>
      <c r="K12" s="39">
        <v>2124</v>
      </c>
      <c r="L12" s="11">
        <f t="shared" si="4"/>
        <v>0.45954132410212029</v>
      </c>
      <c r="M12" s="39">
        <v>187</v>
      </c>
      <c r="N12" s="11">
        <f t="shared" si="5"/>
        <v>4.0458675897879708E-2</v>
      </c>
      <c r="O12" s="39">
        <v>87</v>
      </c>
      <c r="P12" s="11">
        <f t="shared" si="6"/>
        <v>1.8823020337516226E-2</v>
      </c>
      <c r="Q12" s="39">
        <v>91</v>
      </c>
      <c r="R12" s="11">
        <f t="shared" si="7"/>
        <v>1.9688446559930767E-2</v>
      </c>
      <c r="S12" s="39">
        <v>185</v>
      </c>
      <c r="T12" s="11">
        <f t="shared" si="8"/>
        <v>4.0025962786672434E-2</v>
      </c>
      <c r="U12" s="39">
        <v>187</v>
      </c>
      <c r="V12" s="12">
        <f t="shared" si="9"/>
        <v>4.0458675897879708E-2</v>
      </c>
      <c r="W12" s="131">
        <f t="shared" si="12"/>
        <v>4622</v>
      </c>
      <c r="X12" s="27">
        <f t="shared" si="11"/>
        <v>1.997027358669916E-3</v>
      </c>
      <c r="Y12" s="44">
        <v>2616</v>
      </c>
      <c r="Z12" s="43">
        <f t="shared" si="10"/>
        <v>2.2921772441825924E-3</v>
      </c>
      <c r="AA12" s="39">
        <v>0</v>
      </c>
      <c r="AB12" s="220">
        <v>0</v>
      </c>
    </row>
    <row r="13" spans="1:29">
      <c r="A13" s="58">
        <v>10</v>
      </c>
      <c r="B13" s="58" t="s">
        <v>105</v>
      </c>
      <c r="C13" s="39">
        <v>1626</v>
      </c>
      <c r="D13" s="11">
        <f t="shared" si="0"/>
        <v>9.3928715845416205E-2</v>
      </c>
      <c r="E13" s="39">
        <v>1993</v>
      </c>
      <c r="F13" s="11">
        <f t="shared" si="1"/>
        <v>0.11512910865923401</v>
      </c>
      <c r="G13" s="39">
        <v>447</v>
      </c>
      <c r="H13" s="12">
        <f t="shared" si="2"/>
        <v>2.5821731846802611E-2</v>
      </c>
      <c r="I13" s="78">
        <v>2155</v>
      </c>
      <c r="J13" s="11">
        <f t="shared" si="3"/>
        <v>0.12448732020102825</v>
      </c>
      <c r="K13" s="39">
        <v>4959</v>
      </c>
      <c r="L13" s="11">
        <f t="shared" si="4"/>
        <v>0.28646525330714573</v>
      </c>
      <c r="M13" s="39">
        <v>1283</v>
      </c>
      <c r="N13" s="11">
        <f t="shared" si="5"/>
        <v>7.4114724741493845E-2</v>
      </c>
      <c r="O13" s="39">
        <v>3087</v>
      </c>
      <c r="P13" s="11">
        <f t="shared" si="6"/>
        <v>0.17832591993530125</v>
      </c>
      <c r="Q13" s="39">
        <v>89</v>
      </c>
      <c r="R13" s="11">
        <f t="shared" si="7"/>
        <v>5.1412396741955984E-3</v>
      </c>
      <c r="S13" s="39">
        <v>388</v>
      </c>
      <c r="T13" s="11">
        <f t="shared" si="8"/>
        <v>2.2413494309976315E-2</v>
      </c>
      <c r="U13" s="39">
        <v>1284</v>
      </c>
      <c r="V13" s="12">
        <f t="shared" si="9"/>
        <v>7.4172491479406161E-2</v>
      </c>
      <c r="W13" s="131">
        <f t="shared" si="12"/>
        <v>17311</v>
      </c>
      <c r="X13" s="27">
        <f t="shared" si="11"/>
        <v>7.4795630908556718E-3</v>
      </c>
      <c r="Y13" s="44">
        <v>10751</v>
      </c>
      <c r="Z13" s="43">
        <f t="shared" si="10"/>
        <v>9.4201825505378645E-3</v>
      </c>
      <c r="AA13" s="39">
        <v>0</v>
      </c>
      <c r="AB13" s="220">
        <v>0</v>
      </c>
    </row>
    <row r="14" spans="1:29">
      <c r="A14" s="58">
        <v>11</v>
      </c>
      <c r="B14" s="58" t="s">
        <v>106</v>
      </c>
      <c r="C14" s="39">
        <v>1834</v>
      </c>
      <c r="D14" s="11">
        <f t="shared" si="0"/>
        <v>0.1475581301794191</v>
      </c>
      <c r="E14" s="39">
        <v>50</v>
      </c>
      <c r="F14" s="11">
        <f t="shared" si="1"/>
        <v>4.0228497867889615E-3</v>
      </c>
      <c r="G14" s="39">
        <v>1215</v>
      </c>
      <c r="H14" s="12">
        <f t="shared" si="2"/>
        <v>9.7755249818971754E-2</v>
      </c>
      <c r="I14" s="78">
        <v>1627</v>
      </c>
      <c r="J14" s="11">
        <f t="shared" si="3"/>
        <v>0.1309035320621128</v>
      </c>
      <c r="K14" s="39">
        <v>4934</v>
      </c>
      <c r="L14" s="11">
        <f t="shared" si="4"/>
        <v>0.39697481696033471</v>
      </c>
      <c r="M14" s="39">
        <v>841</v>
      </c>
      <c r="N14" s="11">
        <f t="shared" si="5"/>
        <v>6.7664333413790329E-2</v>
      </c>
      <c r="O14" s="39">
        <v>393</v>
      </c>
      <c r="P14" s="11">
        <f t="shared" si="6"/>
        <v>3.1619599324161238E-2</v>
      </c>
      <c r="Q14" s="39">
        <v>291</v>
      </c>
      <c r="R14" s="11">
        <f t="shared" si="7"/>
        <v>2.3412985759111753E-2</v>
      </c>
      <c r="S14" s="39">
        <v>403</v>
      </c>
      <c r="T14" s="11">
        <f t="shared" si="8"/>
        <v>3.2424169281519026E-2</v>
      </c>
      <c r="U14" s="39">
        <v>841</v>
      </c>
      <c r="V14" s="12">
        <f t="shared" si="9"/>
        <v>6.7664333413790329E-2</v>
      </c>
      <c r="W14" s="131">
        <f t="shared" si="12"/>
        <v>12429</v>
      </c>
      <c r="X14" s="27">
        <f t="shared" si="11"/>
        <v>5.3701975423860633E-3</v>
      </c>
      <c r="Y14" s="44">
        <v>6604</v>
      </c>
      <c r="Z14" s="43">
        <f t="shared" si="10"/>
        <v>5.7865208412010097E-3</v>
      </c>
      <c r="AA14" s="39">
        <v>0</v>
      </c>
      <c r="AB14" s="220">
        <v>0</v>
      </c>
    </row>
    <row r="15" spans="1:29">
      <c r="A15" s="58">
        <v>12</v>
      </c>
      <c r="B15" s="58" t="s">
        <v>107</v>
      </c>
      <c r="C15" s="39">
        <v>2229</v>
      </c>
      <c r="D15" s="11">
        <f t="shared" si="0"/>
        <v>0.22910884983040394</v>
      </c>
      <c r="E15" s="39">
        <v>200</v>
      </c>
      <c r="F15" s="11">
        <f t="shared" si="1"/>
        <v>2.0557097337855896E-2</v>
      </c>
      <c r="G15" s="39">
        <v>415</v>
      </c>
      <c r="H15" s="12">
        <f t="shared" si="2"/>
        <v>4.2655976976050981E-2</v>
      </c>
      <c r="I15" s="78">
        <v>1007</v>
      </c>
      <c r="J15" s="11">
        <f t="shared" si="3"/>
        <v>0.10350498509610442</v>
      </c>
      <c r="K15" s="39">
        <v>4717</v>
      </c>
      <c r="L15" s="11">
        <f t="shared" si="4"/>
        <v>0.48483914071333128</v>
      </c>
      <c r="M15" s="39">
        <v>305</v>
      </c>
      <c r="N15" s="11">
        <f t="shared" si="5"/>
        <v>3.134957344023024E-2</v>
      </c>
      <c r="O15" s="39">
        <v>377</v>
      </c>
      <c r="P15" s="11">
        <f t="shared" si="6"/>
        <v>3.8750128481858361E-2</v>
      </c>
      <c r="Q15" s="39">
        <v>0</v>
      </c>
      <c r="R15" s="11">
        <f t="shared" si="7"/>
        <v>0</v>
      </c>
      <c r="S15" s="39">
        <v>174</v>
      </c>
      <c r="T15" s="11">
        <f t="shared" si="8"/>
        <v>1.7884674683934627E-2</v>
      </c>
      <c r="U15" s="39">
        <v>305</v>
      </c>
      <c r="V15" s="12">
        <f t="shared" si="9"/>
        <v>3.134957344023024E-2</v>
      </c>
      <c r="W15" s="131">
        <f t="shared" si="12"/>
        <v>9729</v>
      </c>
      <c r="X15" s="27">
        <f t="shared" si="11"/>
        <v>4.2036086483123345E-3</v>
      </c>
      <c r="Y15" s="44">
        <v>5630</v>
      </c>
      <c r="Z15" s="43">
        <f t="shared" si="10"/>
        <v>4.9330878764327207E-3</v>
      </c>
      <c r="AA15" s="39">
        <v>0</v>
      </c>
      <c r="AB15" s="220">
        <v>0</v>
      </c>
    </row>
    <row r="16" spans="1:29">
      <c r="A16" s="58">
        <v>13</v>
      </c>
      <c r="B16" s="59" t="s">
        <v>108</v>
      </c>
      <c r="C16" s="39">
        <v>9681</v>
      </c>
      <c r="D16" s="11">
        <f t="shared" si="0"/>
        <v>0.16207664361889138</v>
      </c>
      <c r="E16" s="39">
        <v>2718</v>
      </c>
      <c r="F16" s="11">
        <f t="shared" si="1"/>
        <v>4.5504009643233832E-2</v>
      </c>
      <c r="G16" s="39">
        <v>1233</v>
      </c>
      <c r="H16" s="12">
        <f t="shared" si="2"/>
        <v>2.0642547420937202E-2</v>
      </c>
      <c r="I16" s="78">
        <v>8250</v>
      </c>
      <c r="J16" s="11">
        <f t="shared" si="3"/>
        <v>0.1381192345683146</v>
      </c>
      <c r="K16" s="39">
        <v>27872</v>
      </c>
      <c r="L16" s="11">
        <f t="shared" si="4"/>
        <v>0.46662537041067453</v>
      </c>
      <c r="M16" s="39">
        <v>1518</v>
      </c>
      <c r="N16" s="11">
        <f t="shared" si="5"/>
        <v>2.5413939160569887E-2</v>
      </c>
      <c r="O16" s="39">
        <v>3825</v>
      </c>
      <c r="P16" s="11">
        <f t="shared" si="6"/>
        <v>6.4037099663491318E-2</v>
      </c>
      <c r="Q16" s="39">
        <v>981</v>
      </c>
      <c r="R16" s="11">
        <f t="shared" si="7"/>
        <v>1.6423632619577775E-2</v>
      </c>
      <c r="S16" s="39">
        <v>2133</v>
      </c>
      <c r="T16" s="11">
        <f t="shared" si="8"/>
        <v>3.5710100282935156E-2</v>
      </c>
      <c r="U16" s="39">
        <v>1520</v>
      </c>
      <c r="V16" s="12">
        <f t="shared" si="9"/>
        <v>2.5447422611374327E-2</v>
      </c>
      <c r="W16" s="131">
        <f t="shared" si="12"/>
        <v>59731</v>
      </c>
      <c r="X16" s="27">
        <f t="shared" si="11"/>
        <v>2.5807970826636249E-2</v>
      </c>
      <c r="Y16" s="44">
        <v>35325</v>
      </c>
      <c r="Z16" s="43">
        <f t="shared" si="10"/>
        <v>3.095227872735095E-2</v>
      </c>
      <c r="AA16" s="39">
        <v>0</v>
      </c>
      <c r="AB16" s="220">
        <v>0</v>
      </c>
    </row>
    <row r="17" spans="1:28">
      <c r="A17" s="58">
        <v>14</v>
      </c>
      <c r="B17" s="58" t="s">
        <v>109</v>
      </c>
      <c r="C17" s="39">
        <v>6441</v>
      </c>
      <c r="D17" s="11">
        <f t="shared" si="0"/>
        <v>0.16265562261673275</v>
      </c>
      <c r="E17" s="39">
        <v>867</v>
      </c>
      <c r="F17" s="11">
        <f t="shared" si="1"/>
        <v>2.1894492285158718E-2</v>
      </c>
      <c r="G17" s="39">
        <v>1690</v>
      </c>
      <c r="H17" s="12">
        <f t="shared" si="2"/>
        <v>4.2677845400136367E-2</v>
      </c>
      <c r="I17" s="78">
        <v>4034</v>
      </c>
      <c r="J17" s="11">
        <f t="shared" si="3"/>
        <v>0.10187125937523675</v>
      </c>
      <c r="K17" s="39">
        <v>12132</v>
      </c>
      <c r="L17" s="11">
        <f t="shared" si="4"/>
        <v>0.30637137301447004</v>
      </c>
      <c r="M17" s="39">
        <v>5672</v>
      </c>
      <c r="N17" s="11">
        <f t="shared" si="5"/>
        <v>0.14323594030152276</v>
      </c>
      <c r="O17" s="39">
        <v>1458</v>
      </c>
      <c r="P17" s="11">
        <f t="shared" si="6"/>
        <v>3.6819111593727118E-2</v>
      </c>
      <c r="Q17" s="39">
        <v>482</v>
      </c>
      <c r="R17" s="11">
        <f t="shared" si="7"/>
        <v>1.2172024546074396E-2</v>
      </c>
      <c r="S17" s="39">
        <v>1148</v>
      </c>
      <c r="T17" s="11">
        <f t="shared" si="8"/>
        <v>2.8990631076542338E-2</v>
      </c>
      <c r="U17" s="39">
        <v>5675</v>
      </c>
      <c r="V17" s="12">
        <f t="shared" si="9"/>
        <v>0.14331169979039876</v>
      </c>
      <c r="W17" s="131">
        <f t="shared" si="12"/>
        <v>39599</v>
      </c>
      <c r="X17" s="27">
        <f t="shared" si="11"/>
        <v>1.7109538376453914E-2</v>
      </c>
      <c r="Y17" s="44">
        <v>15671</v>
      </c>
      <c r="Z17" s="43">
        <f t="shared" si="10"/>
        <v>1.3731158101523474E-2</v>
      </c>
      <c r="AA17" s="39">
        <v>0</v>
      </c>
      <c r="AB17" s="220">
        <v>0</v>
      </c>
    </row>
    <row r="18" spans="1:28">
      <c r="A18" s="58">
        <v>15</v>
      </c>
      <c r="B18" s="58" t="s">
        <v>110</v>
      </c>
      <c r="C18" s="39">
        <v>545</v>
      </c>
      <c r="D18" s="11">
        <f t="shared" si="0"/>
        <v>0.18393520080998987</v>
      </c>
      <c r="E18" s="39">
        <v>21</v>
      </c>
      <c r="F18" s="11">
        <f t="shared" si="1"/>
        <v>7.0874114073574083E-3</v>
      </c>
      <c r="G18" s="39">
        <v>206</v>
      </c>
      <c r="H18" s="12">
        <f t="shared" si="2"/>
        <v>6.9524130948363141E-2</v>
      </c>
      <c r="I18" s="78">
        <v>331</v>
      </c>
      <c r="J18" s="11">
        <f t="shared" si="3"/>
        <v>0.11171110361120486</v>
      </c>
      <c r="K18" s="39">
        <v>1552</v>
      </c>
      <c r="L18" s="11">
        <f t="shared" si="4"/>
        <v>0.52379345258184273</v>
      </c>
      <c r="M18" s="39">
        <v>22</v>
      </c>
      <c r="N18" s="11">
        <f t="shared" si="5"/>
        <v>7.4249071886601419E-3</v>
      </c>
      <c r="O18" s="39">
        <v>47</v>
      </c>
      <c r="P18" s="11">
        <f t="shared" si="6"/>
        <v>1.5862301721228485E-2</v>
      </c>
      <c r="Q18" s="39">
        <v>35</v>
      </c>
      <c r="R18" s="11">
        <f t="shared" si="7"/>
        <v>1.181235234559568E-2</v>
      </c>
      <c r="S18" s="39">
        <v>182</v>
      </c>
      <c r="T18" s="11">
        <f t="shared" si="8"/>
        <v>6.1424232197097535E-2</v>
      </c>
      <c r="U18" s="39">
        <v>22</v>
      </c>
      <c r="V18" s="12">
        <f t="shared" si="9"/>
        <v>7.4249071886601419E-3</v>
      </c>
      <c r="W18" s="131">
        <f t="shared" si="12"/>
        <v>2963</v>
      </c>
      <c r="X18" s="27">
        <f t="shared" si="11"/>
        <v>1.2802232937557249E-3</v>
      </c>
      <c r="Y18" s="44">
        <v>2042</v>
      </c>
      <c r="Z18" s="43">
        <f t="shared" si="10"/>
        <v>1.7892300965676048E-3</v>
      </c>
      <c r="AA18" s="39">
        <v>0</v>
      </c>
      <c r="AB18" s="220">
        <v>0</v>
      </c>
    </row>
    <row r="19" spans="1:28">
      <c r="A19" s="58">
        <v>16</v>
      </c>
      <c r="B19" s="58" t="s">
        <v>111</v>
      </c>
      <c r="C19" s="39">
        <v>1716</v>
      </c>
      <c r="D19" s="11">
        <f t="shared" si="0"/>
        <v>0.13460935048635081</v>
      </c>
      <c r="E19" s="39">
        <v>575</v>
      </c>
      <c r="F19" s="11">
        <f t="shared" si="1"/>
        <v>4.5105114527769059E-2</v>
      </c>
      <c r="G19" s="39">
        <v>823</v>
      </c>
      <c r="H19" s="12">
        <f t="shared" si="2"/>
        <v>6.4559146532789463E-2</v>
      </c>
      <c r="I19" s="78">
        <v>1898</v>
      </c>
      <c r="J19" s="11">
        <f t="shared" si="3"/>
        <v>0.14888609978035772</v>
      </c>
      <c r="K19" s="39">
        <v>5034</v>
      </c>
      <c r="L19" s="11">
        <f t="shared" si="4"/>
        <v>0.39488547223093817</v>
      </c>
      <c r="M19" s="39">
        <v>521</v>
      </c>
      <c r="N19" s="11">
        <f t="shared" si="5"/>
        <v>4.0869155946030751E-2</v>
      </c>
      <c r="O19" s="39">
        <v>968</v>
      </c>
      <c r="P19" s="11">
        <f t="shared" si="6"/>
        <v>7.5933479761531225E-2</v>
      </c>
      <c r="Q19" s="39">
        <v>230</v>
      </c>
      <c r="R19" s="11">
        <f t="shared" si="7"/>
        <v>1.8042045811107625E-2</v>
      </c>
      <c r="S19" s="39">
        <v>461</v>
      </c>
      <c r="T19" s="11">
        <f t="shared" si="8"/>
        <v>3.6162535299654845E-2</v>
      </c>
      <c r="U19" s="39">
        <v>522</v>
      </c>
      <c r="V19" s="12">
        <f t="shared" si="9"/>
        <v>4.0947599623470346E-2</v>
      </c>
      <c r="W19" s="131">
        <f t="shared" si="12"/>
        <v>12748</v>
      </c>
      <c r="X19" s="27">
        <f t="shared" si="11"/>
        <v>5.5080278598710706E-3</v>
      </c>
      <c r="Y19" s="44">
        <v>6825</v>
      </c>
      <c r="Z19" s="43">
        <f t="shared" si="10"/>
        <v>5.9801642551782089E-3</v>
      </c>
      <c r="AA19" s="39">
        <v>0</v>
      </c>
      <c r="AB19" s="220">
        <v>0</v>
      </c>
    </row>
    <row r="20" spans="1:28">
      <c r="A20" s="58">
        <v>17</v>
      </c>
      <c r="B20" s="58" t="s">
        <v>112</v>
      </c>
      <c r="C20" s="39">
        <v>5192</v>
      </c>
      <c r="D20" s="11">
        <f t="shared" si="0"/>
        <v>0.19155844155844157</v>
      </c>
      <c r="E20" s="39">
        <v>520</v>
      </c>
      <c r="F20" s="11">
        <f t="shared" si="1"/>
        <v>1.9185360094451005E-2</v>
      </c>
      <c r="G20" s="39">
        <v>2000</v>
      </c>
      <c r="H20" s="12">
        <f t="shared" si="2"/>
        <v>7.3789846517119242E-2</v>
      </c>
      <c r="I20" s="78">
        <v>2810</v>
      </c>
      <c r="J20" s="11">
        <f t="shared" si="3"/>
        <v>0.10367473435655254</v>
      </c>
      <c r="K20" s="39">
        <v>10021</v>
      </c>
      <c r="L20" s="11">
        <f t="shared" si="4"/>
        <v>0.36972402597402598</v>
      </c>
      <c r="M20" s="39">
        <v>2185</v>
      </c>
      <c r="N20" s="11">
        <f t="shared" si="5"/>
        <v>8.0615407319952773E-2</v>
      </c>
      <c r="O20" s="39">
        <v>736</v>
      </c>
      <c r="P20" s="11">
        <f t="shared" si="6"/>
        <v>2.7154663518299881E-2</v>
      </c>
      <c r="Q20" s="39">
        <v>498</v>
      </c>
      <c r="R20" s="11">
        <f t="shared" si="7"/>
        <v>1.8373671782762693E-2</v>
      </c>
      <c r="S20" s="39">
        <v>955</v>
      </c>
      <c r="T20" s="11">
        <f t="shared" si="8"/>
        <v>3.5234651711924442E-2</v>
      </c>
      <c r="U20" s="39">
        <v>2187</v>
      </c>
      <c r="V20" s="12">
        <f t="shared" si="9"/>
        <v>8.0689197166469898E-2</v>
      </c>
      <c r="W20" s="131">
        <f t="shared" si="12"/>
        <v>27104</v>
      </c>
      <c r="X20" s="27">
        <f t="shared" si="11"/>
        <v>1.1710824216657161E-2</v>
      </c>
      <c r="Y20" s="44">
        <v>13529</v>
      </c>
      <c r="Z20" s="43">
        <f t="shared" si="10"/>
        <v>1.1854306550667545E-2</v>
      </c>
      <c r="AA20" s="39">
        <v>0</v>
      </c>
      <c r="AB20" s="220">
        <v>0</v>
      </c>
    </row>
    <row r="21" spans="1:28">
      <c r="A21" s="58">
        <v>18</v>
      </c>
      <c r="B21" s="58" t="s">
        <v>113</v>
      </c>
      <c r="C21" s="39">
        <v>1204</v>
      </c>
      <c r="D21" s="11">
        <f t="shared" si="0"/>
        <v>0.10746162084969654</v>
      </c>
      <c r="E21" s="39">
        <v>273</v>
      </c>
      <c r="F21" s="11">
        <f t="shared" si="1"/>
        <v>2.4366297750803286E-2</v>
      </c>
      <c r="G21" s="39">
        <v>287</v>
      </c>
      <c r="H21" s="12">
        <f t="shared" si="2"/>
        <v>2.5615851481613709E-2</v>
      </c>
      <c r="I21" s="78">
        <v>1707</v>
      </c>
      <c r="J21" s="11">
        <f t="shared" si="3"/>
        <v>0.15235630132095679</v>
      </c>
      <c r="K21" s="39">
        <v>3615</v>
      </c>
      <c r="L21" s="11">
        <f t="shared" si="4"/>
        <v>0.32265262406283468</v>
      </c>
      <c r="M21" s="39">
        <v>1652</v>
      </c>
      <c r="N21" s="11">
        <f t="shared" si="5"/>
        <v>0.14744734023563014</v>
      </c>
      <c r="O21" s="39">
        <v>433</v>
      </c>
      <c r="P21" s="11">
        <f t="shared" si="6"/>
        <v>3.8646911817208141E-2</v>
      </c>
      <c r="Q21" s="39">
        <v>73</v>
      </c>
      <c r="R21" s="11">
        <f t="shared" si="7"/>
        <v>6.5155301677972156E-3</v>
      </c>
      <c r="S21" s="39">
        <v>304</v>
      </c>
      <c r="T21" s="11">
        <f t="shared" si="8"/>
        <v>2.7133166726169226E-2</v>
      </c>
      <c r="U21" s="39">
        <v>1656</v>
      </c>
      <c r="V21" s="12">
        <f t="shared" si="9"/>
        <v>0.14780435558729024</v>
      </c>
      <c r="W21" s="131">
        <f t="shared" si="12"/>
        <v>11204</v>
      </c>
      <c r="X21" s="27">
        <f t="shared" si="11"/>
        <v>4.8409118404452046E-3</v>
      </c>
      <c r="Y21" s="44">
        <v>5062</v>
      </c>
      <c r="Z21" s="43">
        <f t="shared" si="10"/>
        <v>4.435398016075032E-3</v>
      </c>
      <c r="AA21" s="39">
        <v>0</v>
      </c>
      <c r="AB21" s="220">
        <v>0</v>
      </c>
    </row>
    <row r="22" spans="1:28">
      <c r="A22" s="58">
        <v>19</v>
      </c>
      <c r="B22" s="58" t="s">
        <v>114</v>
      </c>
      <c r="C22" s="39">
        <v>1612</v>
      </c>
      <c r="D22" s="11">
        <f t="shared" si="0"/>
        <v>0.1359534452222316</v>
      </c>
      <c r="E22" s="39">
        <v>273</v>
      </c>
      <c r="F22" s="11">
        <f t="shared" si="1"/>
        <v>2.3024373787635995E-2</v>
      </c>
      <c r="G22" s="39">
        <v>733</v>
      </c>
      <c r="H22" s="12">
        <f t="shared" si="2"/>
        <v>6.1820021927975033E-2</v>
      </c>
      <c r="I22" s="78">
        <v>1454</v>
      </c>
      <c r="J22" s="11">
        <f t="shared" si="3"/>
        <v>0.12262798346968036</v>
      </c>
      <c r="K22" s="39">
        <v>3995</v>
      </c>
      <c r="L22" s="11">
        <f t="shared" si="4"/>
        <v>0.33693177026229232</v>
      </c>
      <c r="M22" s="39">
        <v>1392</v>
      </c>
      <c r="N22" s="11">
        <f t="shared" si="5"/>
        <v>0.11739900480728684</v>
      </c>
      <c r="O22" s="39">
        <v>372</v>
      </c>
      <c r="P22" s="11">
        <f t="shared" si="6"/>
        <v>3.1373871974361138E-2</v>
      </c>
      <c r="Q22" s="39">
        <v>244</v>
      </c>
      <c r="R22" s="11">
        <f t="shared" si="7"/>
        <v>2.0578561187484187E-2</v>
      </c>
      <c r="S22" s="39">
        <v>388</v>
      </c>
      <c r="T22" s="11">
        <f t="shared" si="8"/>
        <v>3.2723285822720757E-2</v>
      </c>
      <c r="U22" s="39">
        <v>1394</v>
      </c>
      <c r="V22" s="12">
        <f t="shared" si="9"/>
        <v>0.11756768153833179</v>
      </c>
      <c r="W22" s="131">
        <f t="shared" si="12"/>
        <v>11857</v>
      </c>
      <c r="X22" s="27">
        <f t="shared" si="11"/>
        <v>5.12305352482674E-3</v>
      </c>
      <c r="Y22" s="44">
        <v>5708</v>
      </c>
      <c r="Z22" s="43">
        <f t="shared" si="10"/>
        <v>5.0014326107776143E-3</v>
      </c>
      <c r="AA22" s="39">
        <v>0</v>
      </c>
      <c r="AB22" s="220">
        <v>0</v>
      </c>
    </row>
    <row r="23" spans="1:28">
      <c r="A23" s="58">
        <v>20</v>
      </c>
      <c r="B23" s="58" t="s">
        <v>15</v>
      </c>
      <c r="C23" s="39">
        <v>718</v>
      </c>
      <c r="D23" s="11">
        <f t="shared" si="0"/>
        <v>0.11954711954711955</v>
      </c>
      <c r="E23" s="39">
        <v>70</v>
      </c>
      <c r="F23" s="11">
        <f t="shared" si="1"/>
        <v>1.1655011655011656E-2</v>
      </c>
      <c r="G23" s="39">
        <v>155</v>
      </c>
      <c r="H23" s="12">
        <f t="shared" si="2"/>
        <v>2.5807525807525808E-2</v>
      </c>
      <c r="I23" s="78">
        <v>638</v>
      </c>
      <c r="J23" s="11">
        <f t="shared" si="3"/>
        <v>0.10622710622710622</v>
      </c>
      <c r="K23" s="39">
        <v>4025</v>
      </c>
      <c r="L23" s="11">
        <f t="shared" si="4"/>
        <v>0.67016317016317017</v>
      </c>
      <c r="M23" s="39">
        <v>0</v>
      </c>
      <c r="N23" s="11">
        <f t="shared" si="5"/>
        <v>0</v>
      </c>
      <c r="O23" s="39">
        <v>107</v>
      </c>
      <c r="P23" s="11">
        <f t="shared" si="6"/>
        <v>1.7815517815517816E-2</v>
      </c>
      <c r="Q23" s="39">
        <v>76</v>
      </c>
      <c r="R23" s="11">
        <f t="shared" si="7"/>
        <v>1.2654012654012654E-2</v>
      </c>
      <c r="S23" s="39">
        <v>217</v>
      </c>
      <c r="T23" s="11">
        <f t="shared" si="8"/>
        <v>3.6130536130536128E-2</v>
      </c>
      <c r="U23" s="39">
        <v>0</v>
      </c>
      <c r="V23" s="12">
        <f t="shared" si="9"/>
        <v>0</v>
      </c>
      <c r="W23" s="131">
        <f t="shared" si="12"/>
        <v>6006</v>
      </c>
      <c r="X23" s="27">
        <f t="shared" si="11"/>
        <v>2.5950121843728935E-3</v>
      </c>
      <c r="Y23" s="44">
        <v>4795</v>
      </c>
      <c r="Z23" s="43">
        <f t="shared" si="10"/>
        <v>4.2014487331252029E-3</v>
      </c>
      <c r="AA23" s="39">
        <v>0</v>
      </c>
      <c r="AB23" s="220">
        <v>0</v>
      </c>
    </row>
    <row r="24" spans="1:28">
      <c r="A24" s="58">
        <v>21</v>
      </c>
      <c r="B24" s="58" t="s">
        <v>115</v>
      </c>
      <c r="C24" s="39">
        <v>3840</v>
      </c>
      <c r="D24" s="11">
        <f t="shared" si="0"/>
        <v>0.16895459345300951</v>
      </c>
      <c r="E24" s="39">
        <v>590</v>
      </c>
      <c r="F24" s="11">
        <f t="shared" si="1"/>
        <v>2.5959169306582191E-2</v>
      </c>
      <c r="G24" s="39">
        <v>611</v>
      </c>
      <c r="H24" s="12">
        <f t="shared" si="2"/>
        <v>2.6883139739528335E-2</v>
      </c>
      <c r="I24" s="78">
        <v>3700</v>
      </c>
      <c r="J24" s="11">
        <f t="shared" si="3"/>
        <v>0.16279479056670187</v>
      </c>
      <c r="K24" s="39">
        <v>7975</v>
      </c>
      <c r="L24" s="11">
        <f t="shared" si="4"/>
        <v>0.35088877155931009</v>
      </c>
      <c r="M24" s="39">
        <v>1619</v>
      </c>
      <c r="N24" s="11">
        <f t="shared" si="5"/>
        <v>7.1233720520943331E-2</v>
      </c>
      <c r="O24" s="39">
        <v>1455</v>
      </c>
      <c r="P24" s="11">
        <f t="shared" si="6"/>
        <v>6.4017951425554387E-2</v>
      </c>
      <c r="Q24" s="39">
        <v>673</v>
      </c>
      <c r="R24" s="11">
        <f t="shared" si="7"/>
        <v>2.9611052446321718E-2</v>
      </c>
      <c r="S24" s="39">
        <v>645</v>
      </c>
      <c r="T24" s="11">
        <f t="shared" si="8"/>
        <v>2.8379091869060191E-2</v>
      </c>
      <c r="U24" s="39">
        <v>1620</v>
      </c>
      <c r="V24" s="12">
        <f t="shared" si="9"/>
        <v>7.1277719112988386E-2</v>
      </c>
      <c r="W24" s="131">
        <f t="shared" si="12"/>
        <v>22728</v>
      </c>
      <c r="X24" s="27">
        <f t="shared" si="11"/>
        <v>9.8200860683361844E-3</v>
      </c>
      <c r="Y24" s="44">
        <v>10606</v>
      </c>
      <c r="Z24" s="43">
        <f t="shared" si="10"/>
        <v>9.2931314418197922E-3</v>
      </c>
      <c r="AA24" s="39">
        <v>0</v>
      </c>
      <c r="AB24" s="220">
        <v>0</v>
      </c>
    </row>
    <row r="25" spans="1:28">
      <c r="A25" s="58">
        <v>22</v>
      </c>
      <c r="B25" s="58" t="s">
        <v>116</v>
      </c>
      <c r="C25" s="39">
        <v>3675</v>
      </c>
      <c r="D25" s="11">
        <f t="shared" si="0"/>
        <v>0.14928707803550392</v>
      </c>
      <c r="E25" s="39">
        <v>337</v>
      </c>
      <c r="F25" s="11">
        <f t="shared" si="1"/>
        <v>1.3689726611691109E-2</v>
      </c>
      <c r="G25" s="39">
        <v>849</v>
      </c>
      <c r="H25" s="12">
        <f t="shared" si="2"/>
        <v>3.4488361701263355E-2</v>
      </c>
      <c r="I25" s="78">
        <v>2256</v>
      </c>
      <c r="J25" s="11">
        <f t="shared" si="3"/>
        <v>9.1643985863427715E-2</v>
      </c>
      <c r="K25" s="39">
        <v>7307</v>
      </c>
      <c r="L25" s="11">
        <f t="shared" si="4"/>
        <v>0.29682739570215705</v>
      </c>
      <c r="M25" s="39">
        <v>4073</v>
      </c>
      <c r="N25" s="11">
        <f t="shared" si="5"/>
        <v>0.16545476703091361</v>
      </c>
      <c r="O25" s="39">
        <v>784</v>
      </c>
      <c r="P25" s="11">
        <f t="shared" si="6"/>
        <v>3.1847909980907502E-2</v>
      </c>
      <c r="Q25" s="39">
        <v>395</v>
      </c>
      <c r="R25" s="11">
        <f t="shared" si="7"/>
        <v>1.6045821992931714E-2</v>
      </c>
      <c r="S25" s="39">
        <v>866</v>
      </c>
      <c r="T25" s="11">
        <f t="shared" si="8"/>
        <v>3.5178941381971807E-2</v>
      </c>
      <c r="U25" s="39">
        <v>4075</v>
      </c>
      <c r="V25" s="12">
        <f t="shared" si="9"/>
        <v>0.16553601169923224</v>
      </c>
      <c r="W25" s="131">
        <f t="shared" si="12"/>
        <v>24617</v>
      </c>
      <c r="X25" s="27">
        <f t="shared" si="11"/>
        <v>1.0636266224227028E-2</v>
      </c>
      <c r="Y25" s="44">
        <v>9609</v>
      </c>
      <c r="Z25" s="43">
        <f t="shared" si="10"/>
        <v>8.4195455425651877E-3</v>
      </c>
      <c r="AA25" s="39">
        <v>0</v>
      </c>
      <c r="AB25" s="220">
        <v>0</v>
      </c>
    </row>
    <row r="26" spans="1:28">
      <c r="A26" s="58">
        <v>23</v>
      </c>
      <c r="B26" s="58" t="s">
        <v>117</v>
      </c>
      <c r="C26" s="39">
        <v>455</v>
      </c>
      <c r="D26" s="11">
        <f t="shared" si="0"/>
        <v>0.15486725663716813</v>
      </c>
      <c r="E26" s="39">
        <v>24</v>
      </c>
      <c r="F26" s="11">
        <f t="shared" si="1"/>
        <v>8.168822328114363E-3</v>
      </c>
      <c r="G26" s="39">
        <v>206</v>
      </c>
      <c r="H26" s="12">
        <f t="shared" si="2"/>
        <v>7.0115724982981617E-2</v>
      </c>
      <c r="I26" s="78">
        <v>418</v>
      </c>
      <c r="J26" s="11">
        <f t="shared" si="3"/>
        <v>0.14227365554799182</v>
      </c>
      <c r="K26" s="39">
        <v>1213</v>
      </c>
      <c r="L26" s="11">
        <f t="shared" si="4"/>
        <v>0.41286589516678013</v>
      </c>
      <c r="M26" s="39">
        <v>94</v>
      </c>
      <c r="N26" s="11">
        <f t="shared" si="5"/>
        <v>3.1994554118447927E-2</v>
      </c>
      <c r="O26" s="39">
        <v>247</v>
      </c>
      <c r="P26" s="11">
        <f t="shared" si="6"/>
        <v>8.4070796460176997E-2</v>
      </c>
      <c r="Q26" s="39">
        <v>46</v>
      </c>
      <c r="R26" s="11">
        <f t="shared" si="7"/>
        <v>1.5656909462219197E-2</v>
      </c>
      <c r="S26" s="39">
        <v>141</v>
      </c>
      <c r="T26" s="11">
        <f t="shared" si="8"/>
        <v>4.7991831177671883E-2</v>
      </c>
      <c r="U26" s="39">
        <v>94</v>
      </c>
      <c r="V26" s="12">
        <f t="shared" si="9"/>
        <v>3.1994554118447927E-2</v>
      </c>
      <c r="W26" s="131">
        <f t="shared" si="12"/>
        <v>2938</v>
      </c>
      <c r="X26" s="27">
        <f t="shared" si="11"/>
        <v>1.2694215447365236E-3</v>
      </c>
      <c r="Y26" s="44">
        <v>1561</v>
      </c>
      <c r="Z26" s="43">
        <f t="shared" si="10"/>
        <v>1.3677709014407596E-3</v>
      </c>
      <c r="AA26" s="39">
        <v>0</v>
      </c>
      <c r="AB26" s="220">
        <v>0</v>
      </c>
    </row>
    <row r="27" spans="1:28">
      <c r="A27" s="58">
        <v>24</v>
      </c>
      <c r="B27" s="58" t="s">
        <v>118</v>
      </c>
      <c r="C27" s="39">
        <v>2465</v>
      </c>
      <c r="D27" s="11">
        <f t="shared" si="0"/>
        <v>0.1591246530243367</v>
      </c>
      <c r="E27" s="39">
        <v>213</v>
      </c>
      <c r="F27" s="11">
        <f t="shared" si="1"/>
        <v>1.3749919307985282E-2</v>
      </c>
      <c r="G27" s="39">
        <v>864</v>
      </c>
      <c r="H27" s="12">
        <f t="shared" si="2"/>
        <v>5.5774320573236072E-2</v>
      </c>
      <c r="I27" s="78">
        <v>2332</v>
      </c>
      <c r="J27" s="11">
        <f t="shared" si="3"/>
        <v>0.15053902265831773</v>
      </c>
      <c r="K27" s="39">
        <v>5724</v>
      </c>
      <c r="L27" s="11">
        <f t="shared" si="4"/>
        <v>0.36950487379768898</v>
      </c>
      <c r="M27" s="39">
        <v>1042</v>
      </c>
      <c r="N27" s="11">
        <f t="shared" si="5"/>
        <v>6.7264863469111091E-2</v>
      </c>
      <c r="O27" s="39">
        <v>893</v>
      </c>
      <c r="P27" s="11">
        <f t="shared" si="6"/>
        <v>5.7646375314698857E-2</v>
      </c>
      <c r="Q27" s="39">
        <v>242</v>
      </c>
      <c r="R27" s="11">
        <f t="shared" si="7"/>
        <v>1.5621974049448067E-2</v>
      </c>
      <c r="S27" s="39">
        <v>674</v>
      </c>
      <c r="T27" s="11">
        <f t="shared" si="8"/>
        <v>4.3509134336066103E-2</v>
      </c>
      <c r="U27" s="39">
        <v>1042</v>
      </c>
      <c r="V27" s="12">
        <f t="shared" si="9"/>
        <v>6.7264863469111091E-2</v>
      </c>
      <c r="W27" s="131">
        <f t="shared" si="12"/>
        <v>15491</v>
      </c>
      <c r="X27" s="27">
        <f t="shared" si="11"/>
        <v>6.6931957622578244E-3</v>
      </c>
      <c r="Y27" s="44">
        <v>7574</v>
      </c>
      <c r="Z27" s="43">
        <f t="shared" si="10"/>
        <v>6.6364489477977661E-3</v>
      </c>
      <c r="AA27" s="39">
        <v>0</v>
      </c>
      <c r="AB27" s="220">
        <v>0</v>
      </c>
    </row>
    <row r="28" spans="1:28">
      <c r="A28" s="58">
        <v>25</v>
      </c>
      <c r="B28" s="58" t="s">
        <v>119</v>
      </c>
      <c r="C28" s="39">
        <v>4112</v>
      </c>
      <c r="D28" s="11">
        <f t="shared" si="0"/>
        <v>0.17786236428911284</v>
      </c>
      <c r="E28" s="39">
        <v>406</v>
      </c>
      <c r="F28" s="11">
        <f t="shared" si="1"/>
        <v>1.7561313205588475E-2</v>
      </c>
      <c r="G28" s="39">
        <v>450</v>
      </c>
      <c r="H28" s="12">
        <f t="shared" si="2"/>
        <v>1.9464509710627621E-2</v>
      </c>
      <c r="I28" s="78">
        <v>2723</v>
      </c>
      <c r="J28" s="11">
        <f t="shared" si="3"/>
        <v>0.11778191098230892</v>
      </c>
      <c r="K28" s="39">
        <v>9425</v>
      </c>
      <c r="L28" s="11">
        <f t="shared" si="4"/>
        <v>0.40767334227258967</v>
      </c>
      <c r="M28" s="39">
        <v>1655</v>
      </c>
      <c r="N28" s="11">
        <f t="shared" si="5"/>
        <v>7.1586141269086037E-2</v>
      </c>
      <c r="O28" s="39">
        <v>1499</v>
      </c>
      <c r="P28" s="11">
        <f t="shared" si="6"/>
        <v>6.4838444569401785E-2</v>
      </c>
      <c r="Q28" s="39">
        <v>200</v>
      </c>
      <c r="R28" s="11">
        <f t="shared" si="7"/>
        <v>8.6508932047233873E-3</v>
      </c>
      <c r="S28" s="39">
        <v>993</v>
      </c>
      <c r="T28" s="11">
        <f t="shared" si="8"/>
        <v>4.2951684761451621E-2</v>
      </c>
      <c r="U28" s="39">
        <v>1656</v>
      </c>
      <c r="V28" s="12">
        <f t="shared" si="9"/>
        <v>7.1629395735109652E-2</v>
      </c>
      <c r="W28" s="131">
        <f t="shared" si="12"/>
        <v>23119</v>
      </c>
      <c r="X28" s="27">
        <f t="shared" si="11"/>
        <v>9.9890254229964923E-3</v>
      </c>
      <c r="Y28" s="44">
        <v>11983</v>
      </c>
      <c r="Z28" s="43">
        <f t="shared" si="10"/>
        <v>1.0499678867370034E-2</v>
      </c>
      <c r="AA28" s="39">
        <v>0</v>
      </c>
      <c r="AB28" s="220">
        <v>0</v>
      </c>
    </row>
    <row r="29" spans="1:28">
      <c r="A29" s="58">
        <v>26</v>
      </c>
      <c r="B29" s="58" t="s">
        <v>120</v>
      </c>
      <c r="C29" s="39">
        <v>2905</v>
      </c>
      <c r="D29" s="11">
        <f t="shared" si="0"/>
        <v>0.14119076549210208</v>
      </c>
      <c r="E29" s="39">
        <v>435</v>
      </c>
      <c r="F29" s="11">
        <f t="shared" si="1"/>
        <v>2.1142162818955042E-2</v>
      </c>
      <c r="G29" s="39">
        <v>1128</v>
      </c>
      <c r="H29" s="12">
        <f t="shared" si="2"/>
        <v>5.4823815309842039E-2</v>
      </c>
      <c r="I29" s="78">
        <v>3015</v>
      </c>
      <c r="J29" s="11">
        <f t="shared" si="3"/>
        <v>0.14653705953827462</v>
      </c>
      <c r="K29" s="39">
        <v>8567</v>
      </c>
      <c r="L29" s="11">
        <f t="shared" si="4"/>
        <v>0.4163791008505468</v>
      </c>
      <c r="M29" s="39">
        <v>1252</v>
      </c>
      <c r="N29" s="11">
        <f t="shared" si="5"/>
        <v>6.0850546780072907E-2</v>
      </c>
      <c r="O29" s="39">
        <v>1148</v>
      </c>
      <c r="P29" s="11">
        <f t="shared" si="6"/>
        <v>5.5795868772782503E-2</v>
      </c>
      <c r="Q29" s="39">
        <v>260</v>
      </c>
      <c r="R29" s="11">
        <f t="shared" si="7"/>
        <v>1.2636695018226002E-2</v>
      </c>
      <c r="S29" s="39">
        <v>613</v>
      </c>
      <c r="T29" s="11">
        <f t="shared" si="8"/>
        <v>2.9793438639125151E-2</v>
      </c>
      <c r="U29" s="39">
        <v>1252</v>
      </c>
      <c r="V29" s="12">
        <f t="shared" si="9"/>
        <v>6.0850546780072907E-2</v>
      </c>
      <c r="W29" s="131">
        <f t="shared" si="12"/>
        <v>20575</v>
      </c>
      <c r="X29" s="27">
        <f t="shared" si="11"/>
        <v>8.8898394428025794E-3</v>
      </c>
      <c r="Y29" s="44">
        <v>11671</v>
      </c>
      <c r="Z29" s="43">
        <f t="shared" si="10"/>
        <v>1.0226299929990457E-2</v>
      </c>
      <c r="AA29" s="39">
        <v>0</v>
      </c>
      <c r="AB29" s="220">
        <v>0</v>
      </c>
    </row>
    <row r="30" spans="1:28">
      <c r="A30" s="58">
        <v>27</v>
      </c>
      <c r="B30" s="58" t="s">
        <v>121</v>
      </c>
      <c r="C30" s="39">
        <v>3563</v>
      </c>
      <c r="D30" s="11">
        <f t="shared" si="0"/>
        <v>0.15392923489005056</v>
      </c>
      <c r="E30" s="39">
        <v>316</v>
      </c>
      <c r="F30" s="11">
        <f t="shared" si="1"/>
        <v>1.3651877133105802E-2</v>
      </c>
      <c r="G30" s="39">
        <v>490</v>
      </c>
      <c r="H30" s="12">
        <f t="shared" si="2"/>
        <v>2.116904998487925E-2</v>
      </c>
      <c r="I30" s="78">
        <v>3662</v>
      </c>
      <c r="J30" s="11">
        <f t="shared" si="3"/>
        <v>0.15820624702985267</v>
      </c>
      <c r="K30" s="39">
        <v>8397</v>
      </c>
      <c r="L30" s="11">
        <f t="shared" si="4"/>
        <v>0.36276839331230831</v>
      </c>
      <c r="M30" s="39">
        <v>1788</v>
      </c>
      <c r="N30" s="11">
        <f t="shared" si="5"/>
        <v>7.7245431373396123E-2</v>
      </c>
      <c r="O30" s="39">
        <v>1633</v>
      </c>
      <c r="P30" s="11">
        <f t="shared" si="6"/>
        <v>7.0549099235322071E-2</v>
      </c>
      <c r="Q30" s="39">
        <v>362</v>
      </c>
      <c r="R30" s="11">
        <f t="shared" si="7"/>
        <v>1.5639175703114874E-2</v>
      </c>
      <c r="S30" s="39">
        <v>1146</v>
      </c>
      <c r="T30" s="11">
        <f t="shared" si="8"/>
        <v>4.9509655678921675E-2</v>
      </c>
      <c r="U30" s="39">
        <v>1790</v>
      </c>
      <c r="V30" s="12">
        <f t="shared" si="9"/>
        <v>7.7331835659048692E-2</v>
      </c>
      <c r="W30" s="131">
        <f t="shared" si="12"/>
        <v>23147</v>
      </c>
      <c r="X30" s="27">
        <f t="shared" si="11"/>
        <v>1.0001123381897997E-2</v>
      </c>
      <c r="Y30" s="44">
        <v>11831</v>
      </c>
      <c r="Z30" s="43">
        <f t="shared" si="10"/>
        <v>1.0366494256851778E-2</v>
      </c>
      <c r="AA30" s="39">
        <v>0</v>
      </c>
      <c r="AB30" s="220">
        <v>0</v>
      </c>
    </row>
    <row r="31" spans="1:28">
      <c r="A31" s="58">
        <v>28</v>
      </c>
      <c r="B31" s="58" t="s">
        <v>122</v>
      </c>
      <c r="C31" s="39">
        <v>2718</v>
      </c>
      <c r="D31" s="11">
        <f t="shared" si="0"/>
        <v>0.14369547977795399</v>
      </c>
      <c r="E31" s="39">
        <v>279</v>
      </c>
      <c r="F31" s="11">
        <f t="shared" si="1"/>
        <v>1.4750198255352894E-2</v>
      </c>
      <c r="G31" s="39">
        <v>987</v>
      </c>
      <c r="H31" s="12">
        <f t="shared" si="2"/>
        <v>5.2180808881839812E-2</v>
      </c>
      <c r="I31" s="78">
        <v>3294</v>
      </c>
      <c r="J31" s="11">
        <f t="shared" si="3"/>
        <v>0.17414750198255352</v>
      </c>
      <c r="K31" s="39">
        <v>6163</v>
      </c>
      <c r="L31" s="11">
        <f t="shared" si="4"/>
        <v>0.32582606397039388</v>
      </c>
      <c r="M31" s="39">
        <v>1779</v>
      </c>
      <c r="N31" s="11">
        <f t="shared" si="5"/>
        <v>9.4052339413164154E-2</v>
      </c>
      <c r="O31" s="39">
        <v>989</v>
      </c>
      <c r="P31" s="11">
        <f t="shared" si="6"/>
        <v>5.2286545070050226E-2</v>
      </c>
      <c r="Q31" s="39">
        <v>225</v>
      </c>
      <c r="R31" s="11">
        <f t="shared" si="7"/>
        <v>1.1895321173671689E-2</v>
      </c>
      <c r="S31" s="39">
        <v>696</v>
      </c>
      <c r="T31" s="11">
        <f t="shared" si="8"/>
        <v>3.6796193497224426E-2</v>
      </c>
      <c r="U31" s="39">
        <v>1785</v>
      </c>
      <c r="V31" s="12">
        <f t="shared" si="9"/>
        <v>9.4369547977795398E-2</v>
      </c>
      <c r="W31" s="131">
        <f t="shared" si="12"/>
        <v>18915</v>
      </c>
      <c r="X31" s="27">
        <f t="shared" si="11"/>
        <v>8.1726033079276197E-3</v>
      </c>
      <c r="Y31" s="44">
        <v>8165</v>
      </c>
      <c r="Z31" s="43">
        <f t="shared" si="10"/>
        <v>7.1542917426417694E-3</v>
      </c>
      <c r="AA31" s="39">
        <v>0</v>
      </c>
      <c r="AB31" s="220">
        <v>0</v>
      </c>
    </row>
    <row r="32" spans="1:28">
      <c r="A32" s="58">
        <v>29</v>
      </c>
      <c r="B32" s="58" t="s">
        <v>123</v>
      </c>
      <c r="C32" s="39">
        <v>6933</v>
      </c>
      <c r="D32" s="11">
        <f t="shared" si="0"/>
        <v>0.1625633089476646</v>
      </c>
      <c r="E32" s="39">
        <v>1574</v>
      </c>
      <c r="F32" s="11">
        <f t="shared" si="1"/>
        <v>3.690677171262427E-2</v>
      </c>
      <c r="G32" s="39">
        <v>1015</v>
      </c>
      <c r="H32" s="12">
        <f t="shared" si="2"/>
        <v>2.3799474770211968E-2</v>
      </c>
      <c r="I32" s="78">
        <v>4464</v>
      </c>
      <c r="J32" s="11">
        <f t="shared" si="3"/>
        <v>0.10467079347214406</v>
      </c>
      <c r="K32" s="39">
        <v>11233</v>
      </c>
      <c r="L32" s="11">
        <f t="shared" si="4"/>
        <v>0.26338867004314387</v>
      </c>
      <c r="M32" s="39">
        <v>6900</v>
      </c>
      <c r="N32" s="11">
        <f t="shared" si="5"/>
        <v>0.16178953292065279</v>
      </c>
      <c r="O32" s="39">
        <v>1405</v>
      </c>
      <c r="P32" s="11">
        <f t="shared" si="6"/>
        <v>3.2944100543987997E-2</v>
      </c>
      <c r="Q32" s="39">
        <v>676</v>
      </c>
      <c r="R32" s="11">
        <f t="shared" si="7"/>
        <v>1.5850684674545115E-2</v>
      </c>
      <c r="S32" s="39">
        <v>1544</v>
      </c>
      <c r="T32" s="11">
        <f t="shared" si="8"/>
        <v>3.6203338960795348E-2</v>
      </c>
      <c r="U32" s="39">
        <v>6904</v>
      </c>
      <c r="V32" s="12">
        <f t="shared" si="9"/>
        <v>0.16188332395422997</v>
      </c>
      <c r="W32" s="131">
        <f t="shared" si="12"/>
        <v>42648</v>
      </c>
      <c r="X32" s="27">
        <f t="shared" si="11"/>
        <v>1.8426919686835692E-2</v>
      </c>
      <c r="Y32" s="44">
        <v>16106</v>
      </c>
      <c r="Z32" s="43">
        <f t="shared" si="10"/>
        <v>1.4112311427677689E-2</v>
      </c>
      <c r="AA32" s="39">
        <v>0</v>
      </c>
      <c r="AB32" s="220">
        <v>0</v>
      </c>
    </row>
    <row r="33" spans="1:28">
      <c r="A33" s="58">
        <v>30</v>
      </c>
      <c r="B33" s="58" t="s">
        <v>124</v>
      </c>
      <c r="C33" s="39">
        <v>5052</v>
      </c>
      <c r="D33" s="11">
        <f t="shared" si="0"/>
        <v>0.18897991246773652</v>
      </c>
      <c r="E33" s="39">
        <v>394</v>
      </c>
      <c r="F33" s="11">
        <f t="shared" si="1"/>
        <v>1.4738338383271612E-2</v>
      </c>
      <c r="G33" s="39">
        <v>704</v>
      </c>
      <c r="H33" s="12">
        <f t="shared" si="2"/>
        <v>2.6334492948789884E-2</v>
      </c>
      <c r="I33" s="78">
        <v>4372</v>
      </c>
      <c r="J33" s="11">
        <f t="shared" si="3"/>
        <v>0.16354318632401901</v>
      </c>
      <c r="K33" s="39">
        <v>11817</v>
      </c>
      <c r="L33" s="11">
        <f t="shared" si="4"/>
        <v>0.44203793064751429</v>
      </c>
      <c r="M33" s="39">
        <v>851</v>
      </c>
      <c r="N33" s="11">
        <f t="shared" si="5"/>
        <v>3.183331462985823E-2</v>
      </c>
      <c r="O33" s="39">
        <v>1410</v>
      </c>
      <c r="P33" s="11">
        <f t="shared" si="6"/>
        <v>5.2743799798002471E-2</v>
      </c>
      <c r="Q33" s="39">
        <v>411</v>
      </c>
      <c r="R33" s="11">
        <f t="shared" si="7"/>
        <v>1.5374256536864549E-2</v>
      </c>
      <c r="S33" s="39">
        <v>871</v>
      </c>
      <c r="T33" s="11">
        <f t="shared" si="8"/>
        <v>3.2581453634085211E-2</v>
      </c>
      <c r="U33" s="39">
        <v>851</v>
      </c>
      <c r="V33" s="12">
        <f t="shared" si="9"/>
        <v>3.183331462985823E-2</v>
      </c>
      <c r="W33" s="131">
        <f t="shared" si="12"/>
        <v>26733</v>
      </c>
      <c r="X33" s="27">
        <f t="shared" si="11"/>
        <v>1.1550526261212215E-2</v>
      </c>
      <c r="Y33" s="44">
        <v>14735</v>
      </c>
      <c r="Z33" s="43">
        <f t="shared" si="10"/>
        <v>1.2911021289384749E-2</v>
      </c>
      <c r="AA33" s="39">
        <v>0</v>
      </c>
      <c r="AB33" s="220">
        <v>0</v>
      </c>
    </row>
    <row r="34" spans="1:28">
      <c r="A34" s="58">
        <v>31</v>
      </c>
      <c r="B34" s="58" t="s">
        <v>125</v>
      </c>
      <c r="C34" s="39">
        <v>8704</v>
      </c>
      <c r="D34" s="11">
        <f t="shared" si="0"/>
        <v>0.13800539083557953</v>
      </c>
      <c r="E34" s="39">
        <v>1431</v>
      </c>
      <c r="F34" s="11">
        <f t="shared" si="1"/>
        <v>2.26890756302521E-2</v>
      </c>
      <c r="G34" s="39">
        <v>2153</v>
      </c>
      <c r="H34" s="12">
        <f t="shared" si="2"/>
        <v>3.4136673537339464E-2</v>
      </c>
      <c r="I34" s="78">
        <v>7886</v>
      </c>
      <c r="J34" s="11">
        <f t="shared" si="3"/>
        <v>0.12503567464721738</v>
      </c>
      <c r="K34" s="39">
        <v>20701</v>
      </c>
      <c r="L34" s="11">
        <f t="shared" si="4"/>
        <v>0.32822260979863643</v>
      </c>
      <c r="M34" s="39">
        <v>3635</v>
      </c>
      <c r="N34" s="11">
        <f t="shared" si="5"/>
        <v>5.763437450451879E-2</v>
      </c>
      <c r="O34" s="39">
        <v>12613</v>
      </c>
      <c r="P34" s="11">
        <f t="shared" si="6"/>
        <v>0.19998414460123673</v>
      </c>
      <c r="Q34" s="39">
        <v>628</v>
      </c>
      <c r="R34" s="11">
        <f t="shared" si="7"/>
        <v>9.9571904233391462E-3</v>
      </c>
      <c r="S34" s="39">
        <v>1683</v>
      </c>
      <c r="T34" s="11">
        <f t="shared" si="8"/>
        <v>2.6684636118598382E-2</v>
      </c>
      <c r="U34" s="39">
        <v>3636</v>
      </c>
      <c r="V34" s="12">
        <f t="shared" si="9"/>
        <v>5.7650229903282064E-2</v>
      </c>
      <c r="W34" s="131">
        <f t="shared" si="12"/>
        <v>63070</v>
      </c>
      <c r="X34" s="27">
        <f t="shared" si="11"/>
        <v>2.7250652425640759E-2</v>
      </c>
      <c r="Y34" s="44">
        <v>37216</v>
      </c>
      <c r="Z34" s="43">
        <f t="shared" si="10"/>
        <v>3.2609200427943186E-2</v>
      </c>
      <c r="AA34" s="39">
        <v>0</v>
      </c>
      <c r="AB34" s="220">
        <v>0</v>
      </c>
    </row>
    <row r="35" spans="1:28">
      <c r="A35" s="58">
        <v>32</v>
      </c>
      <c r="B35" s="58" t="s">
        <v>126</v>
      </c>
      <c r="C35" s="39">
        <v>1261</v>
      </c>
      <c r="D35" s="11">
        <f t="shared" si="0"/>
        <v>0.16121196624904116</v>
      </c>
      <c r="E35" s="39">
        <v>111</v>
      </c>
      <c r="F35" s="11">
        <f t="shared" si="1"/>
        <v>1.4190744055228842E-2</v>
      </c>
      <c r="G35" s="39">
        <v>347</v>
      </c>
      <c r="H35" s="12">
        <f t="shared" si="2"/>
        <v>4.436205574021989E-2</v>
      </c>
      <c r="I35" s="78">
        <v>1023</v>
      </c>
      <c r="J35" s="11">
        <f t="shared" si="3"/>
        <v>0.13078496548197391</v>
      </c>
      <c r="K35" s="39">
        <v>2742</v>
      </c>
      <c r="L35" s="11">
        <f t="shared" si="4"/>
        <v>0.35054973152646379</v>
      </c>
      <c r="M35" s="39">
        <v>870</v>
      </c>
      <c r="N35" s="11">
        <f t="shared" si="5"/>
        <v>0.11122475070314497</v>
      </c>
      <c r="O35" s="39">
        <v>338</v>
      </c>
      <c r="P35" s="11">
        <f t="shared" si="6"/>
        <v>4.3211454870877013E-2</v>
      </c>
      <c r="Q35" s="39">
        <v>156</v>
      </c>
      <c r="R35" s="11">
        <f t="shared" si="7"/>
        <v>1.9943748401943236E-2</v>
      </c>
      <c r="S35" s="39">
        <v>104</v>
      </c>
      <c r="T35" s="11">
        <f t="shared" si="8"/>
        <v>1.3295832267962158E-2</v>
      </c>
      <c r="U35" s="39">
        <v>870</v>
      </c>
      <c r="V35" s="12">
        <f t="shared" si="9"/>
        <v>0.11122475070314497</v>
      </c>
      <c r="W35" s="131">
        <f t="shared" si="12"/>
        <v>7822</v>
      </c>
      <c r="X35" s="27">
        <f t="shared" si="11"/>
        <v>3.3796512331276682E-3</v>
      </c>
      <c r="Y35" s="44">
        <v>3896</v>
      </c>
      <c r="Z35" s="43">
        <f t="shared" si="10"/>
        <v>3.4137318590731578E-3</v>
      </c>
      <c r="AA35" s="39">
        <v>0</v>
      </c>
      <c r="AB35" s="220">
        <v>0</v>
      </c>
    </row>
    <row r="36" spans="1:28">
      <c r="A36" s="58">
        <v>33</v>
      </c>
      <c r="B36" s="58" t="s">
        <v>127</v>
      </c>
      <c r="C36" s="39">
        <v>10904</v>
      </c>
      <c r="D36" s="11">
        <f t="shared" si="0"/>
        <v>0.17289823359654966</v>
      </c>
      <c r="E36" s="39">
        <v>696</v>
      </c>
      <c r="F36" s="11">
        <f t="shared" si="1"/>
        <v>1.1036057463609552E-2</v>
      </c>
      <c r="G36" s="39">
        <v>2352</v>
      </c>
      <c r="H36" s="12">
        <f t="shared" si="2"/>
        <v>3.7294263152887454E-2</v>
      </c>
      <c r="I36" s="78">
        <v>6628</v>
      </c>
      <c r="J36" s="11">
        <f t="shared" si="3"/>
        <v>0.10509624837471855</v>
      </c>
      <c r="K36" s="39">
        <v>22904</v>
      </c>
      <c r="L36" s="11">
        <f t="shared" si="4"/>
        <v>0.36317508641740398</v>
      </c>
      <c r="M36" s="39">
        <v>6723</v>
      </c>
      <c r="N36" s="11">
        <f t="shared" si="5"/>
        <v>0.10660260679288365</v>
      </c>
      <c r="O36" s="39">
        <v>4057</v>
      </c>
      <c r="P36" s="11">
        <f t="shared" si="6"/>
        <v>6.4329432657850502E-2</v>
      </c>
      <c r="Q36" s="39">
        <v>989</v>
      </c>
      <c r="R36" s="11">
        <f t="shared" si="7"/>
        <v>1.5681983953318747E-2</v>
      </c>
      <c r="S36" s="39">
        <v>1087</v>
      </c>
      <c r="T36" s="11">
        <f t="shared" si="8"/>
        <v>1.7235911584689057E-2</v>
      </c>
      <c r="U36" s="39">
        <v>6726</v>
      </c>
      <c r="V36" s="12">
        <f t="shared" si="9"/>
        <v>0.10665017600608886</v>
      </c>
      <c r="W36" s="131">
        <f t="shared" si="12"/>
        <v>63066</v>
      </c>
      <c r="X36" s="27">
        <f t="shared" si="11"/>
        <v>2.7248924145797687E-2</v>
      </c>
      <c r="Y36" s="44">
        <v>33068</v>
      </c>
      <c r="Z36" s="43">
        <f t="shared" si="10"/>
        <v>2.8974662504063445E-2</v>
      </c>
      <c r="AA36" s="39">
        <v>0</v>
      </c>
      <c r="AB36" s="220">
        <v>0</v>
      </c>
    </row>
    <row r="37" spans="1:28">
      <c r="A37" s="58">
        <v>34</v>
      </c>
      <c r="B37" s="58" t="s">
        <v>128</v>
      </c>
      <c r="C37" s="39">
        <v>7310</v>
      </c>
      <c r="D37" s="11">
        <f t="shared" si="0"/>
        <v>0.16808075233956452</v>
      </c>
      <c r="E37" s="39">
        <v>659</v>
      </c>
      <c r="F37" s="11">
        <f t="shared" si="1"/>
        <v>1.5152560299832149E-2</v>
      </c>
      <c r="G37" s="39">
        <v>2278</v>
      </c>
      <c r="H37" s="12">
        <f t="shared" si="2"/>
        <v>5.2378653054654986E-2</v>
      </c>
      <c r="I37" s="78">
        <v>5877</v>
      </c>
      <c r="J37" s="11">
        <f t="shared" si="3"/>
        <v>0.13513140649789612</v>
      </c>
      <c r="K37" s="39">
        <v>17577</v>
      </c>
      <c r="L37" s="11">
        <f t="shared" si="4"/>
        <v>0.40415258329309511</v>
      </c>
      <c r="M37" s="39">
        <v>3064</v>
      </c>
      <c r="N37" s="11">
        <f t="shared" si="5"/>
        <v>7.0451357752178617E-2</v>
      </c>
      <c r="O37" s="39">
        <v>2227</v>
      </c>
      <c r="P37" s="11">
        <f t="shared" si="6"/>
        <v>5.1205996642983607E-2</v>
      </c>
      <c r="Q37" s="39">
        <v>639</v>
      </c>
      <c r="R37" s="11">
        <f t="shared" si="7"/>
        <v>1.4692695040353176E-2</v>
      </c>
      <c r="S37" s="39">
        <v>795</v>
      </c>
      <c r="T37" s="11">
        <f t="shared" si="8"/>
        <v>1.8279644064289162E-2</v>
      </c>
      <c r="U37" s="39">
        <v>3065</v>
      </c>
      <c r="V37" s="12">
        <f t="shared" si="9"/>
        <v>7.0474351015152564E-2</v>
      </c>
      <c r="W37" s="131">
        <f t="shared" si="12"/>
        <v>43491</v>
      </c>
      <c r="X37" s="27">
        <f t="shared" si="11"/>
        <v>1.8791154663763156E-2</v>
      </c>
      <c r="Y37" s="44">
        <v>22697</v>
      </c>
      <c r="Z37" s="43">
        <f t="shared" si="10"/>
        <v>1.9887441479821216E-2</v>
      </c>
      <c r="AA37" s="39">
        <v>0</v>
      </c>
      <c r="AB37" s="220">
        <v>0</v>
      </c>
    </row>
    <row r="38" spans="1:28">
      <c r="A38" s="58">
        <v>35</v>
      </c>
      <c r="B38" s="58" t="s">
        <v>129</v>
      </c>
      <c r="C38" s="39">
        <v>7984</v>
      </c>
      <c r="D38" s="11">
        <f t="shared" si="0"/>
        <v>0.1168515645581477</v>
      </c>
      <c r="E38" s="39">
        <v>1591</v>
      </c>
      <c r="F38" s="11">
        <f t="shared" si="1"/>
        <v>2.3285425753007641E-2</v>
      </c>
      <c r="G38" s="39">
        <v>1751</v>
      </c>
      <c r="H38" s="12">
        <f t="shared" si="2"/>
        <v>2.5627140473611802E-2</v>
      </c>
      <c r="I38" s="78">
        <v>5841</v>
      </c>
      <c r="J38" s="11">
        <f t="shared" si="3"/>
        <v>8.5487223019055703E-2</v>
      </c>
      <c r="K38" s="39">
        <v>15614</v>
      </c>
      <c r="L38" s="11">
        <f t="shared" si="4"/>
        <v>0.22852208529695869</v>
      </c>
      <c r="M38" s="39">
        <v>16152</v>
      </c>
      <c r="N38" s="11">
        <f t="shared" si="5"/>
        <v>0.2363961010449902</v>
      </c>
      <c r="O38" s="39">
        <v>1951</v>
      </c>
      <c r="P38" s="11">
        <f t="shared" si="6"/>
        <v>2.8554283874367006E-2</v>
      </c>
      <c r="Q38" s="39">
        <v>372</v>
      </c>
      <c r="R38" s="11">
        <f t="shared" si="7"/>
        <v>5.4444867254046774E-3</v>
      </c>
      <c r="S38" s="39">
        <v>902</v>
      </c>
      <c r="T38" s="11">
        <f t="shared" si="8"/>
        <v>1.3201416737405965E-2</v>
      </c>
      <c r="U38" s="39">
        <v>16168</v>
      </c>
      <c r="V38" s="12">
        <f t="shared" si="9"/>
        <v>0.2366302725170506</v>
      </c>
      <c r="W38" s="131">
        <f t="shared" si="12"/>
        <v>68326</v>
      </c>
      <c r="X38" s="27">
        <f t="shared" si="11"/>
        <v>2.9521612139437617E-2</v>
      </c>
      <c r="Y38" s="44">
        <v>26260</v>
      </c>
      <c r="Z38" s="43">
        <f t="shared" si="10"/>
        <v>2.3009393896114252E-2</v>
      </c>
      <c r="AA38" s="39">
        <v>0</v>
      </c>
      <c r="AB38" s="220">
        <v>0</v>
      </c>
    </row>
    <row r="39" spans="1:28">
      <c r="A39" s="58">
        <v>36</v>
      </c>
      <c r="B39" s="58" t="s">
        <v>130</v>
      </c>
      <c r="C39" s="39">
        <v>1152</v>
      </c>
      <c r="D39" s="11">
        <f t="shared" si="0"/>
        <v>0.19069690448601226</v>
      </c>
      <c r="E39" s="39">
        <v>80</v>
      </c>
      <c r="F39" s="11">
        <f t="shared" si="1"/>
        <v>1.3242840589306406E-2</v>
      </c>
      <c r="G39" s="39">
        <v>359</v>
      </c>
      <c r="H39" s="12">
        <f t="shared" si="2"/>
        <v>5.9427247144512495E-2</v>
      </c>
      <c r="I39" s="78">
        <v>1246</v>
      </c>
      <c r="J39" s="11">
        <f t="shared" si="3"/>
        <v>0.20625724217844726</v>
      </c>
      <c r="K39" s="39">
        <v>2348</v>
      </c>
      <c r="L39" s="11">
        <f t="shared" si="4"/>
        <v>0.38867737129614305</v>
      </c>
      <c r="M39" s="39">
        <v>252</v>
      </c>
      <c r="N39" s="11">
        <f t="shared" si="5"/>
        <v>4.1714947856315181E-2</v>
      </c>
      <c r="O39" s="39">
        <v>48</v>
      </c>
      <c r="P39" s="11">
        <f t="shared" si="6"/>
        <v>7.9457043535838441E-3</v>
      </c>
      <c r="Q39" s="39">
        <v>118</v>
      </c>
      <c r="R39" s="11">
        <f t="shared" si="7"/>
        <v>1.953318986922695E-2</v>
      </c>
      <c r="S39" s="39">
        <v>186</v>
      </c>
      <c r="T39" s="11">
        <f t="shared" si="8"/>
        <v>3.0789604370137395E-2</v>
      </c>
      <c r="U39" s="39">
        <v>252</v>
      </c>
      <c r="V39" s="12">
        <f t="shared" si="9"/>
        <v>4.1714947856315181E-2</v>
      </c>
      <c r="W39" s="131">
        <f t="shared" si="12"/>
        <v>6041</v>
      </c>
      <c r="X39" s="27">
        <f t="shared" si="11"/>
        <v>2.6101346329997755E-3</v>
      </c>
      <c r="Y39" s="44">
        <v>3500</v>
      </c>
      <c r="Z39" s="43">
        <f t="shared" si="10"/>
        <v>3.066750900091389E-3</v>
      </c>
      <c r="AA39" s="39">
        <v>0</v>
      </c>
      <c r="AB39" s="220">
        <v>0</v>
      </c>
    </row>
    <row r="40" spans="1:28">
      <c r="A40" s="58">
        <v>37</v>
      </c>
      <c r="B40" s="58" t="s">
        <v>131</v>
      </c>
      <c r="C40" s="39">
        <v>3086</v>
      </c>
      <c r="D40" s="11">
        <f t="shared" si="0"/>
        <v>0.14731716631659347</v>
      </c>
      <c r="E40" s="39">
        <v>404</v>
      </c>
      <c r="F40" s="11">
        <f t="shared" si="1"/>
        <v>1.9285850677869008E-2</v>
      </c>
      <c r="G40" s="39">
        <v>965</v>
      </c>
      <c r="H40" s="12">
        <f t="shared" si="2"/>
        <v>4.6066450257781173E-2</v>
      </c>
      <c r="I40" s="78">
        <v>3171</v>
      </c>
      <c r="J40" s="11">
        <f t="shared" si="3"/>
        <v>0.15137483291961046</v>
      </c>
      <c r="K40" s="39">
        <v>8192</v>
      </c>
      <c r="L40" s="11">
        <f t="shared" si="4"/>
        <v>0.39106358602253199</v>
      </c>
      <c r="M40" s="39">
        <v>1646</v>
      </c>
      <c r="N40" s="11">
        <f t="shared" si="5"/>
        <v>7.8575520336070265E-2</v>
      </c>
      <c r="O40" s="39">
        <v>865</v>
      </c>
      <c r="P40" s="11">
        <f t="shared" si="6"/>
        <v>4.1292724842467064E-2</v>
      </c>
      <c r="Q40" s="39">
        <v>230</v>
      </c>
      <c r="R40" s="11">
        <f t="shared" si="7"/>
        <v>1.0979568455222456E-2</v>
      </c>
      <c r="S40" s="39">
        <v>738</v>
      </c>
      <c r="T40" s="11">
        <f t="shared" si="8"/>
        <v>3.523009356501814E-2</v>
      </c>
      <c r="U40" s="39">
        <v>1651</v>
      </c>
      <c r="V40" s="12">
        <f t="shared" si="9"/>
        <v>7.8814206606835968E-2</v>
      </c>
      <c r="W40" s="131">
        <f t="shared" si="12"/>
        <v>20948</v>
      </c>
      <c r="X40" s="27">
        <f t="shared" si="11"/>
        <v>9.0510015381690609E-3</v>
      </c>
      <c r="Y40" s="44">
        <v>10688</v>
      </c>
      <c r="Z40" s="43">
        <f t="shared" si="10"/>
        <v>9.3649810343362193E-3</v>
      </c>
      <c r="AA40" s="39">
        <v>0</v>
      </c>
      <c r="AB40" s="220">
        <v>0</v>
      </c>
    </row>
    <row r="41" spans="1:28">
      <c r="A41" s="58">
        <v>38</v>
      </c>
      <c r="B41" s="58" t="s">
        <v>132</v>
      </c>
      <c r="C41" s="39">
        <v>5921</v>
      </c>
      <c r="D41" s="11">
        <f t="shared" si="0"/>
        <v>0.14240361721061112</v>
      </c>
      <c r="E41" s="39">
        <v>638</v>
      </c>
      <c r="F41" s="11">
        <f t="shared" si="1"/>
        <v>1.5344284374323577E-2</v>
      </c>
      <c r="G41" s="39">
        <v>1472</v>
      </c>
      <c r="H41" s="12">
        <f t="shared" si="2"/>
        <v>3.5402486832295146E-2</v>
      </c>
      <c r="I41" s="78">
        <v>4973</v>
      </c>
      <c r="J41" s="11">
        <f t="shared" si="3"/>
        <v>0.11960364607133409</v>
      </c>
      <c r="K41" s="39">
        <v>17540</v>
      </c>
      <c r="L41" s="11">
        <f t="shared" si="4"/>
        <v>0.42184756728156042</v>
      </c>
      <c r="M41" s="39">
        <v>2825</v>
      </c>
      <c r="N41" s="11">
        <f t="shared" si="5"/>
        <v>6.7942951970946866E-2</v>
      </c>
      <c r="O41" s="39">
        <v>3622</v>
      </c>
      <c r="P41" s="11">
        <f t="shared" si="6"/>
        <v>8.7111282137617541E-2</v>
      </c>
      <c r="Q41" s="39">
        <v>551</v>
      </c>
      <c r="R41" s="11">
        <f t="shared" si="7"/>
        <v>1.3251881959643089E-2</v>
      </c>
      <c r="S41" s="39">
        <v>1212</v>
      </c>
      <c r="T41" s="11">
        <f t="shared" si="8"/>
        <v>2.9149330190721277E-2</v>
      </c>
      <c r="U41" s="39">
        <v>2825</v>
      </c>
      <c r="V41" s="12">
        <f t="shared" si="9"/>
        <v>6.7942951970946866E-2</v>
      </c>
      <c r="W41" s="131">
        <f t="shared" si="12"/>
        <v>41579</v>
      </c>
      <c r="X41" s="27">
        <f t="shared" si="11"/>
        <v>1.7965036898774649E-2</v>
      </c>
      <c r="Y41" s="44">
        <v>23215</v>
      </c>
      <c r="Z41" s="43">
        <f t="shared" si="10"/>
        <v>2.0341320613034744E-2</v>
      </c>
      <c r="AA41" s="39">
        <v>0</v>
      </c>
      <c r="AB41" s="220">
        <v>0</v>
      </c>
    </row>
    <row r="42" spans="1:28">
      <c r="A42" s="58">
        <v>39</v>
      </c>
      <c r="B42" s="58" t="s">
        <v>133</v>
      </c>
      <c r="C42" s="39">
        <v>1554</v>
      </c>
      <c r="D42" s="11">
        <f t="shared" si="0"/>
        <v>0.17932148626817448</v>
      </c>
      <c r="E42" s="39">
        <v>171</v>
      </c>
      <c r="F42" s="11">
        <f t="shared" si="1"/>
        <v>1.9732287099007616E-2</v>
      </c>
      <c r="G42" s="39">
        <v>188</v>
      </c>
      <c r="H42" s="12">
        <f t="shared" si="2"/>
        <v>2.1693976459727673E-2</v>
      </c>
      <c r="I42" s="78">
        <v>913</v>
      </c>
      <c r="J42" s="11">
        <f t="shared" si="3"/>
        <v>0.10535425801984769</v>
      </c>
      <c r="K42" s="39">
        <v>3818</v>
      </c>
      <c r="L42" s="11">
        <f t="shared" si="4"/>
        <v>0.44057235171936304</v>
      </c>
      <c r="M42" s="39">
        <v>585</v>
      </c>
      <c r="N42" s="11">
        <f t="shared" si="5"/>
        <v>6.7505192707131317E-2</v>
      </c>
      <c r="O42" s="39">
        <v>261</v>
      </c>
      <c r="P42" s="11">
        <f t="shared" si="6"/>
        <v>3.0117701361643202E-2</v>
      </c>
      <c r="Q42" s="39">
        <v>222</v>
      </c>
      <c r="R42" s="11">
        <f t="shared" si="7"/>
        <v>2.5617355181167784E-2</v>
      </c>
      <c r="S42" s="39">
        <v>369</v>
      </c>
      <c r="T42" s="11">
        <f t="shared" si="8"/>
        <v>4.2580198476805907E-2</v>
      </c>
      <c r="U42" s="39">
        <v>585</v>
      </c>
      <c r="V42" s="12">
        <f t="shared" si="9"/>
        <v>6.7505192707131317E-2</v>
      </c>
      <c r="W42" s="131">
        <f t="shared" si="12"/>
        <v>8666</v>
      </c>
      <c r="X42" s="27">
        <f t="shared" si="11"/>
        <v>3.7443182800159002E-3</v>
      </c>
      <c r="Y42" s="44">
        <v>4955</v>
      </c>
      <c r="Z42" s="43">
        <f t="shared" si="10"/>
        <v>4.3416430599865236E-3</v>
      </c>
      <c r="AA42" s="39">
        <v>0</v>
      </c>
      <c r="AB42" s="220">
        <v>0</v>
      </c>
    </row>
    <row r="43" spans="1:28">
      <c r="A43" s="58">
        <v>40</v>
      </c>
      <c r="B43" s="58" t="s">
        <v>134</v>
      </c>
      <c r="C43" s="39">
        <v>2408</v>
      </c>
      <c r="D43" s="11">
        <f t="shared" si="0"/>
        <v>0.16670128071997231</v>
      </c>
      <c r="E43" s="39">
        <v>179</v>
      </c>
      <c r="F43" s="11">
        <f t="shared" si="1"/>
        <v>1.2391831083419869E-2</v>
      </c>
      <c r="G43" s="39">
        <v>952</v>
      </c>
      <c r="H43" s="12">
        <f t="shared" si="2"/>
        <v>6.5905157493942546E-2</v>
      </c>
      <c r="I43" s="78">
        <v>1759</v>
      </c>
      <c r="J43" s="11">
        <f t="shared" si="3"/>
        <v>0.12177223952924887</v>
      </c>
      <c r="K43" s="39">
        <v>5602</v>
      </c>
      <c r="L43" s="11">
        <f t="shared" si="4"/>
        <v>0.38781585323641399</v>
      </c>
      <c r="M43" s="39">
        <v>1147</v>
      </c>
      <c r="N43" s="11">
        <f t="shared" si="5"/>
        <v>7.9404638283142953E-2</v>
      </c>
      <c r="O43" s="39">
        <v>314</v>
      </c>
      <c r="P43" s="11">
        <f t="shared" si="6"/>
        <v>2.1737625475943233E-2</v>
      </c>
      <c r="Q43" s="39">
        <v>281</v>
      </c>
      <c r="R43" s="11">
        <f t="shared" si="7"/>
        <v>1.9453097957770855E-2</v>
      </c>
      <c r="S43" s="39">
        <v>655</v>
      </c>
      <c r="T43" s="11">
        <f t="shared" si="8"/>
        <v>4.534440983039114E-2</v>
      </c>
      <c r="U43" s="39">
        <v>1148</v>
      </c>
      <c r="V43" s="12">
        <f t="shared" si="9"/>
        <v>7.9473866389754247E-2</v>
      </c>
      <c r="W43" s="131">
        <f t="shared" si="12"/>
        <v>14445</v>
      </c>
      <c r="X43" s="27">
        <f t="shared" si="11"/>
        <v>6.2412505832944469E-3</v>
      </c>
      <c r="Y43" s="44">
        <v>7749</v>
      </c>
      <c r="Z43" s="43">
        <f t="shared" si="10"/>
        <v>6.7897864928023353E-3</v>
      </c>
      <c r="AA43" s="39">
        <v>0</v>
      </c>
      <c r="AB43" s="220">
        <v>0</v>
      </c>
    </row>
    <row r="44" spans="1:28">
      <c r="A44" s="58">
        <v>41</v>
      </c>
      <c r="B44" s="58" t="s">
        <v>135</v>
      </c>
      <c r="C44" s="39">
        <v>2057</v>
      </c>
      <c r="D44" s="11">
        <f t="shared" si="0"/>
        <v>0.18694901390529856</v>
      </c>
      <c r="E44" s="39">
        <v>75</v>
      </c>
      <c r="F44" s="11">
        <f t="shared" si="1"/>
        <v>6.816322821048805E-3</v>
      </c>
      <c r="G44" s="39">
        <v>687</v>
      </c>
      <c r="H44" s="12">
        <f t="shared" si="2"/>
        <v>6.243751704080705E-2</v>
      </c>
      <c r="I44" s="78">
        <v>2053</v>
      </c>
      <c r="J44" s="11">
        <f t="shared" si="3"/>
        <v>0.18658547668817596</v>
      </c>
      <c r="K44" s="39">
        <v>4477</v>
      </c>
      <c r="L44" s="11">
        <f t="shared" si="4"/>
        <v>0.40688903026447332</v>
      </c>
      <c r="M44" s="39">
        <v>153</v>
      </c>
      <c r="N44" s="11">
        <f t="shared" si="5"/>
        <v>1.3905298554939561E-2</v>
      </c>
      <c r="O44" s="39">
        <v>570</v>
      </c>
      <c r="P44" s="11">
        <f t="shared" si="6"/>
        <v>5.1804053439970917E-2</v>
      </c>
      <c r="Q44" s="39">
        <v>273</v>
      </c>
      <c r="R44" s="11">
        <f t="shared" si="7"/>
        <v>2.481141506861765E-2</v>
      </c>
      <c r="S44" s="39">
        <v>505</v>
      </c>
      <c r="T44" s="11">
        <f t="shared" si="8"/>
        <v>4.5896573661728619E-2</v>
      </c>
      <c r="U44" s="39">
        <v>153</v>
      </c>
      <c r="V44" s="12">
        <f t="shared" si="9"/>
        <v>1.3905298554939561E-2</v>
      </c>
      <c r="W44" s="131">
        <f t="shared" si="12"/>
        <v>11003</v>
      </c>
      <c r="X44" s="27">
        <f t="shared" si="11"/>
        <v>4.7540657783308269E-3</v>
      </c>
      <c r="Y44" s="44">
        <v>6402</v>
      </c>
      <c r="Z44" s="43">
        <f t="shared" si="10"/>
        <v>5.6095255035385925E-3</v>
      </c>
      <c r="AA44" s="39">
        <v>0</v>
      </c>
      <c r="AB44" s="220">
        <v>0</v>
      </c>
    </row>
    <row r="45" spans="1:28">
      <c r="A45" s="58">
        <v>42</v>
      </c>
      <c r="B45" s="58" t="s">
        <v>136</v>
      </c>
      <c r="C45" s="39">
        <v>5776</v>
      </c>
      <c r="D45" s="11">
        <f t="shared" si="0"/>
        <v>0.19036319293388701</v>
      </c>
      <c r="E45" s="39">
        <v>718</v>
      </c>
      <c r="F45" s="11">
        <f t="shared" si="1"/>
        <v>2.3663568650715179E-2</v>
      </c>
      <c r="G45" s="39">
        <v>378</v>
      </c>
      <c r="H45" s="12">
        <f t="shared" si="2"/>
        <v>1.2457979038955902E-2</v>
      </c>
      <c r="I45" s="78">
        <v>3812</v>
      </c>
      <c r="J45" s="11">
        <f t="shared" si="3"/>
        <v>0.1256344341177246</v>
      </c>
      <c r="K45" s="39">
        <v>13354</v>
      </c>
      <c r="L45" s="11">
        <f t="shared" si="4"/>
        <v>0.44011601081009821</v>
      </c>
      <c r="M45" s="39">
        <v>1621</v>
      </c>
      <c r="N45" s="11">
        <f t="shared" si="5"/>
        <v>5.3424296354887615E-2</v>
      </c>
      <c r="O45" s="39">
        <v>1641</v>
      </c>
      <c r="P45" s="11">
        <f t="shared" si="6"/>
        <v>5.4083448684991105E-2</v>
      </c>
      <c r="Q45" s="39">
        <v>368</v>
      </c>
      <c r="R45" s="11">
        <f t="shared" si="7"/>
        <v>1.2128402873904159E-2</v>
      </c>
      <c r="S45" s="39">
        <v>1053</v>
      </c>
      <c r="T45" s="11">
        <f t="shared" si="8"/>
        <v>3.4704370179948589E-2</v>
      </c>
      <c r="U45" s="39">
        <v>1621</v>
      </c>
      <c r="V45" s="12">
        <f t="shared" si="9"/>
        <v>5.3424296354887615E-2</v>
      </c>
      <c r="W45" s="131">
        <f t="shared" si="12"/>
        <v>30342</v>
      </c>
      <c r="X45" s="27">
        <f t="shared" si="11"/>
        <v>1.3109866749624098E-2</v>
      </c>
      <c r="Y45" s="44">
        <v>17728</v>
      </c>
      <c r="Z45" s="43">
        <f t="shared" si="10"/>
        <v>1.5533531416234328E-2</v>
      </c>
      <c r="AA45" s="39">
        <v>0</v>
      </c>
      <c r="AB45" s="220">
        <v>0</v>
      </c>
    </row>
    <row r="46" spans="1:28">
      <c r="A46" s="58">
        <v>43</v>
      </c>
      <c r="B46" s="58" t="s">
        <v>137</v>
      </c>
      <c r="C46" s="39">
        <v>757</v>
      </c>
      <c r="D46" s="11">
        <f t="shared" si="0"/>
        <v>0.15296019397858154</v>
      </c>
      <c r="E46" s="39">
        <v>40</v>
      </c>
      <c r="F46" s="11">
        <f t="shared" si="1"/>
        <v>8.0824408971509401E-3</v>
      </c>
      <c r="G46" s="39">
        <v>155</v>
      </c>
      <c r="H46" s="12">
        <f t="shared" si="2"/>
        <v>3.1319458476459894E-2</v>
      </c>
      <c r="I46" s="78">
        <v>506</v>
      </c>
      <c r="J46" s="11">
        <f t="shared" si="3"/>
        <v>0.10224287734895939</v>
      </c>
      <c r="K46" s="39">
        <v>2949</v>
      </c>
      <c r="L46" s="11">
        <f t="shared" si="4"/>
        <v>0.59587795514245301</v>
      </c>
      <c r="M46" s="39">
        <v>95</v>
      </c>
      <c r="N46" s="11">
        <f t="shared" si="5"/>
        <v>1.919579713073348E-2</v>
      </c>
      <c r="O46" s="39">
        <v>76</v>
      </c>
      <c r="P46" s="11">
        <f t="shared" si="6"/>
        <v>1.5356637704586786E-2</v>
      </c>
      <c r="Q46" s="39">
        <v>112</v>
      </c>
      <c r="R46" s="11">
        <f t="shared" si="7"/>
        <v>2.2630834512022632E-2</v>
      </c>
      <c r="S46" s="39">
        <v>164</v>
      </c>
      <c r="T46" s="11">
        <f t="shared" si="8"/>
        <v>3.313800767831885E-2</v>
      </c>
      <c r="U46" s="39">
        <v>95</v>
      </c>
      <c r="V46" s="12">
        <f t="shared" si="9"/>
        <v>1.919579713073348E-2</v>
      </c>
      <c r="W46" s="131">
        <f t="shared" si="12"/>
        <v>4949</v>
      </c>
      <c r="X46" s="27">
        <f t="shared" si="11"/>
        <v>2.1383142358410673E-3</v>
      </c>
      <c r="Y46" s="44">
        <v>3478</v>
      </c>
      <c r="Z46" s="43">
        <f t="shared" si="10"/>
        <v>3.0474741801479574E-3</v>
      </c>
      <c r="AA46" s="39">
        <v>0</v>
      </c>
      <c r="AB46" s="220">
        <v>0</v>
      </c>
    </row>
    <row r="47" spans="1:28">
      <c r="A47" s="58">
        <v>44</v>
      </c>
      <c r="B47" s="58" t="s">
        <v>138</v>
      </c>
      <c r="C47" s="39">
        <v>10695</v>
      </c>
      <c r="D47" s="11">
        <f t="shared" si="0"/>
        <v>0.17391657858362469</v>
      </c>
      <c r="E47" s="39">
        <v>635</v>
      </c>
      <c r="F47" s="11">
        <f t="shared" si="1"/>
        <v>1.0326042767704692E-2</v>
      </c>
      <c r="G47" s="39">
        <v>2763</v>
      </c>
      <c r="H47" s="12">
        <f t="shared" si="2"/>
        <v>4.4930482153020569E-2</v>
      </c>
      <c r="I47" s="78">
        <v>7592</v>
      </c>
      <c r="J47" s="11">
        <f t="shared" si="3"/>
        <v>0.12345719164159688</v>
      </c>
      <c r="K47" s="39">
        <v>17911</v>
      </c>
      <c r="L47" s="11">
        <f t="shared" si="4"/>
        <v>0.29125945198796649</v>
      </c>
      <c r="M47" s="39">
        <v>8747</v>
      </c>
      <c r="N47" s="11">
        <f t="shared" si="5"/>
        <v>0.14223920643954793</v>
      </c>
      <c r="O47" s="39">
        <v>1621</v>
      </c>
      <c r="P47" s="11">
        <f t="shared" si="6"/>
        <v>2.6359866655825678E-2</v>
      </c>
      <c r="Q47" s="39">
        <v>1041</v>
      </c>
      <c r="R47" s="11">
        <f t="shared" si="7"/>
        <v>1.6928205545166275E-2</v>
      </c>
      <c r="S47" s="39">
        <v>1726</v>
      </c>
      <c r="T47" s="11">
        <f t="shared" si="8"/>
        <v>2.80673225465485E-2</v>
      </c>
      <c r="U47" s="39">
        <v>8764</v>
      </c>
      <c r="V47" s="12">
        <f t="shared" si="9"/>
        <v>0.1425156516789983</v>
      </c>
      <c r="W47" s="131">
        <f t="shared" si="12"/>
        <v>61495</v>
      </c>
      <c r="X47" s="27">
        <f t="shared" si="11"/>
        <v>2.6570142237431083E-2</v>
      </c>
      <c r="Y47" s="44">
        <v>27664</v>
      </c>
      <c r="Z47" s="43">
        <f t="shared" si="10"/>
        <v>2.423959911432234E-2</v>
      </c>
      <c r="AA47" s="39">
        <v>0</v>
      </c>
      <c r="AB47" s="220">
        <v>0</v>
      </c>
    </row>
    <row r="48" spans="1:28">
      <c r="A48" s="58">
        <v>45</v>
      </c>
      <c r="B48" s="58" t="s">
        <v>139</v>
      </c>
      <c r="C48" s="39">
        <v>5590</v>
      </c>
      <c r="D48" s="11">
        <f t="shared" si="0"/>
        <v>0.18456763627959191</v>
      </c>
      <c r="E48" s="39">
        <v>678</v>
      </c>
      <c r="F48" s="11">
        <f t="shared" si="1"/>
        <v>2.2385842110476444E-2</v>
      </c>
      <c r="G48" s="39">
        <v>815</v>
      </c>
      <c r="H48" s="12">
        <f t="shared" si="2"/>
        <v>2.6909234985307229E-2</v>
      </c>
      <c r="I48" s="78">
        <v>4712</v>
      </c>
      <c r="J48" s="11">
        <f t="shared" si="3"/>
        <v>0.1555783009211873</v>
      </c>
      <c r="K48" s="39">
        <v>10771</v>
      </c>
      <c r="L48" s="11">
        <f t="shared" si="4"/>
        <v>0.35563112886717074</v>
      </c>
      <c r="M48" s="39">
        <v>2397</v>
      </c>
      <c r="N48" s="11">
        <f t="shared" si="5"/>
        <v>7.9142866576418919E-2</v>
      </c>
      <c r="O48" s="39">
        <v>1661</v>
      </c>
      <c r="P48" s="11">
        <f t="shared" si="6"/>
        <v>5.4842011424043317E-2</v>
      </c>
      <c r="Q48" s="39">
        <v>234</v>
      </c>
      <c r="R48" s="11">
        <f t="shared" si="7"/>
        <v>7.7260871000759401E-3</v>
      </c>
      <c r="S48" s="39">
        <v>1026</v>
      </c>
      <c r="T48" s="11">
        <f t="shared" si="8"/>
        <v>3.3875920361871432E-2</v>
      </c>
      <c r="U48" s="39">
        <v>2403</v>
      </c>
      <c r="V48" s="12">
        <f t="shared" si="9"/>
        <v>7.9340971373856775E-2</v>
      </c>
      <c r="W48" s="131">
        <f t="shared" si="12"/>
        <v>30287</v>
      </c>
      <c r="X48" s="27">
        <f t="shared" si="11"/>
        <v>1.3086102901781856E-2</v>
      </c>
      <c r="Y48" s="44">
        <v>14796</v>
      </c>
      <c r="Z48" s="43">
        <f t="shared" si="10"/>
        <v>1.2964470376500626E-2</v>
      </c>
      <c r="AA48" s="39">
        <v>0</v>
      </c>
      <c r="AB48" s="220">
        <v>0</v>
      </c>
    </row>
    <row r="49" spans="1:28">
      <c r="A49" s="58">
        <v>46</v>
      </c>
      <c r="B49" s="58" t="s">
        <v>140</v>
      </c>
      <c r="C49" s="39">
        <v>722</v>
      </c>
      <c r="D49" s="11">
        <f t="shared" si="0"/>
        <v>0.17202763878961164</v>
      </c>
      <c r="E49" s="39">
        <v>29</v>
      </c>
      <c r="F49" s="11">
        <f t="shared" si="1"/>
        <v>6.9096974029068383E-3</v>
      </c>
      <c r="G49" s="39">
        <v>133</v>
      </c>
      <c r="H49" s="12">
        <f t="shared" si="2"/>
        <v>3.1689301882296877E-2</v>
      </c>
      <c r="I49" s="78">
        <v>469</v>
      </c>
      <c r="J49" s="11">
        <f t="shared" si="3"/>
        <v>0.11174648558494163</v>
      </c>
      <c r="K49" s="39">
        <v>2077</v>
      </c>
      <c r="L49" s="11">
        <f t="shared" si="4"/>
        <v>0.49487729330474151</v>
      </c>
      <c r="M49" s="39">
        <v>93</v>
      </c>
      <c r="N49" s="11">
        <f t="shared" si="5"/>
        <v>2.215868477483917E-2</v>
      </c>
      <c r="O49" s="39">
        <v>181</v>
      </c>
      <c r="P49" s="11">
        <f t="shared" si="6"/>
        <v>4.3126042411246131E-2</v>
      </c>
      <c r="Q49" s="39">
        <v>156</v>
      </c>
      <c r="R49" s="11">
        <f t="shared" si="7"/>
        <v>3.7169406719085057E-2</v>
      </c>
      <c r="S49" s="39">
        <v>244</v>
      </c>
      <c r="T49" s="11">
        <f t="shared" si="8"/>
        <v>5.8136764355492018E-2</v>
      </c>
      <c r="U49" s="39">
        <v>93</v>
      </c>
      <c r="V49" s="12">
        <f t="shared" si="9"/>
        <v>2.215868477483917E-2</v>
      </c>
      <c r="W49" s="131">
        <f t="shared" si="12"/>
        <v>4197</v>
      </c>
      <c r="X49" s="27">
        <f t="shared" si="11"/>
        <v>1.8133976253434955E-3</v>
      </c>
      <c r="Y49" s="44">
        <v>2729</v>
      </c>
      <c r="Z49" s="43">
        <f t="shared" si="10"/>
        <v>2.3911894875284002E-3</v>
      </c>
      <c r="AA49" s="39">
        <v>0</v>
      </c>
      <c r="AB49" s="220">
        <v>0</v>
      </c>
    </row>
    <row r="50" spans="1:28">
      <c r="A50" s="58">
        <v>47</v>
      </c>
      <c r="B50" s="58" t="s">
        <v>141</v>
      </c>
      <c r="C50" s="39">
        <v>2502</v>
      </c>
      <c r="D50" s="11">
        <f t="shared" si="0"/>
        <v>0.17820512820512821</v>
      </c>
      <c r="E50" s="39">
        <v>71</v>
      </c>
      <c r="F50" s="11">
        <f t="shared" si="1"/>
        <v>5.0569800569800569E-3</v>
      </c>
      <c r="G50" s="39">
        <v>597</v>
      </c>
      <c r="H50" s="12">
        <f t="shared" si="2"/>
        <v>4.2521367521367523E-2</v>
      </c>
      <c r="I50" s="78">
        <v>2530</v>
      </c>
      <c r="J50" s="11">
        <f t="shared" si="3"/>
        <v>0.18019943019943019</v>
      </c>
      <c r="K50" s="39">
        <v>5495</v>
      </c>
      <c r="L50" s="11">
        <f t="shared" si="4"/>
        <v>0.39138176638176636</v>
      </c>
      <c r="M50" s="39">
        <v>734</v>
      </c>
      <c r="N50" s="11">
        <f t="shared" si="5"/>
        <v>5.2279202279202276E-2</v>
      </c>
      <c r="O50" s="39">
        <v>455</v>
      </c>
      <c r="P50" s="11">
        <f t="shared" si="6"/>
        <v>3.2407407407407406E-2</v>
      </c>
      <c r="Q50" s="39">
        <v>350</v>
      </c>
      <c r="R50" s="11">
        <f t="shared" si="7"/>
        <v>2.4928774928774929E-2</v>
      </c>
      <c r="S50" s="39">
        <v>571</v>
      </c>
      <c r="T50" s="11">
        <f t="shared" si="8"/>
        <v>4.0669515669515668E-2</v>
      </c>
      <c r="U50" s="39">
        <v>735</v>
      </c>
      <c r="V50" s="12">
        <f t="shared" si="9"/>
        <v>5.2350427350427352E-2</v>
      </c>
      <c r="W50" s="131">
        <f t="shared" si="12"/>
        <v>14040</v>
      </c>
      <c r="X50" s="27">
        <f t="shared" si="11"/>
        <v>6.0662622491833877E-3</v>
      </c>
      <c r="Y50" s="44">
        <v>7546</v>
      </c>
      <c r="Z50" s="43">
        <f t="shared" si="10"/>
        <v>6.6119149405970351E-3</v>
      </c>
      <c r="AA50" s="39">
        <v>0</v>
      </c>
      <c r="AB50" s="220">
        <v>0</v>
      </c>
    </row>
    <row r="51" spans="1:28">
      <c r="A51" s="58">
        <v>48</v>
      </c>
      <c r="B51" s="58" t="s">
        <v>142</v>
      </c>
      <c r="C51" s="39">
        <v>124</v>
      </c>
      <c r="D51" s="11">
        <f t="shared" si="0"/>
        <v>0.11091234347048301</v>
      </c>
      <c r="E51" s="39">
        <v>7</v>
      </c>
      <c r="F51" s="11">
        <f t="shared" si="1"/>
        <v>6.2611806797853312E-3</v>
      </c>
      <c r="G51" s="39">
        <v>19</v>
      </c>
      <c r="H51" s="12">
        <f t="shared" si="2"/>
        <v>1.6994633273703041E-2</v>
      </c>
      <c r="I51" s="78">
        <v>95</v>
      </c>
      <c r="J51" s="11">
        <f t="shared" si="3"/>
        <v>8.4973166368515207E-2</v>
      </c>
      <c r="K51" s="39">
        <v>767</v>
      </c>
      <c r="L51" s="11">
        <f t="shared" si="4"/>
        <v>0.68604651162790697</v>
      </c>
      <c r="M51" s="39">
        <v>2</v>
      </c>
      <c r="N51" s="11">
        <f t="shared" si="5"/>
        <v>1.7889087656529517E-3</v>
      </c>
      <c r="O51" s="39">
        <v>4</v>
      </c>
      <c r="P51" s="11">
        <f t="shared" si="6"/>
        <v>3.5778175313059034E-3</v>
      </c>
      <c r="Q51" s="39">
        <v>19</v>
      </c>
      <c r="R51" s="11">
        <f t="shared" si="7"/>
        <v>1.6994633273703041E-2</v>
      </c>
      <c r="S51" s="39">
        <v>79</v>
      </c>
      <c r="T51" s="11">
        <f t="shared" si="8"/>
        <v>7.0661896243291597E-2</v>
      </c>
      <c r="U51" s="39">
        <v>2</v>
      </c>
      <c r="V51" s="12">
        <f t="shared" si="9"/>
        <v>1.7889087656529517E-3</v>
      </c>
      <c r="W51" s="131">
        <f t="shared" si="12"/>
        <v>1118</v>
      </c>
      <c r="X51" s="27">
        <f t="shared" si="11"/>
        <v>4.8305421613867717E-4</v>
      </c>
      <c r="Y51" s="44">
        <v>855</v>
      </c>
      <c r="Z51" s="43">
        <f t="shared" si="10"/>
        <v>7.4916343416518217E-4</v>
      </c>
      <c r="AA51" s="39">
        <v>0</v>
      </c>
      <c r="AB51" s="220">
        <v>0</v>
      </c>
    </row>
    <row r="52" spans="1:28">
      <c r="A52" s="58">
        <v>49</v>
      </c>
      <c r="B52" s="58" t="s">
        <v>143</v>
      </c>
      <c r="C52" s="39">
        <v>5817</v>
      </c>
      <c r="D52" s="11">
        <f t="shared" si="0"/>
        <v>0.13306340927806753</v>
      </c>
      <c r="E52" s="39">
        <v>629</v>
      </c>
      <c r="F52" s="11">
        <f t="shared" si="1"/>
        <v>1.4388324640863757E-2</v>
      </c>
      <c r="G52" s="39">
        <v>1872</v>
      </c>
      <c r="H52" s="12">
        <f t="shared" si="2"/>
        <v>4.2821850123524567E-2</v>
      </c>
      <c r="I52" s="78">
        <v>5308</v>
      </c>
      <c r="J52" s="11">
        <f t="shared" si="3"/>
        <v>0.1214200750297374</v>
      </c>
      <c r="K52" s="39">
        <v>11486</v>
      </c>
      <c r="L52" s="11">
        <f t="shared" si="4"/>
        <v>0.26274133040534359</v>
      </c>
      <c r="M52" s="39">
        <v>7814</v>
      </c>
      <c r="N52" s="11">
        <f t="shared" si="5"/>
        <v>0.17874462439381461</v>
      </c>
      <c r="O52" s="39">
        <v>1013</v>
      </c>
      <c r="P52" s="11">
        <f t="shared" si="6"/>
        <v>2.3172293896971362E-2</v>
      </c>
      <c r="Q52" s="39">
        <v>513</v>
      </c>
      <c r="R52" s="11">
        <f t="shared" si="7"/>
        <v>1.1734833928081253E-2</v>
      </c>
      <c r="S52" s="39">
        <v>1442</v>
      </c>
      <c r="T52" s="11">
        <f t="shared" si="8"/>
        <v>3.2985634550279072E-2</v>
      </c>
      <c r="U52" s="39">
        <v>7822</v>
      </c>
      <c r="V52" s="12">
        <f t="shared" si="9"/>
        <v>0.17892762375331686</v>
      </c>
      <c r="W52" s="131">
        <f t="shared" si="12"/>
        <v>43716</v>
      </c>
      <c r="X52" s="27">
        <f t="shared" si="11"/>
        <v>1.8888370404935968E-2</v>
      </c>
      <c r="Y52" s="44">
        <v>17893</v>
      </c>
      <c r="Z52" s="43">
        <f t="shared" si="10"/>
        <v>1.5678106815810066E-2</v>
      </c>
      <c r="AA52" s="39">
        <v>0</v>
      </c>
      <c r="AB52" s="220">
        <v>0</v>
      </c>
    </row>
    <row r="53" spans="1:28">
      <c r="A53" s="58">
        <v>50</v>
      </c>
      <c r="B53" s="58" t="s">
        <v>144</v>
      </c>
      <c r="C53" s="39">
        <v>3776</v>
      </c>
      <c r="D53" s="11">
        <f t="shared" si="0"/>
        <v>0.15507186858316221</v>
      </c>
      <c r="E53" s="39">
        <v>444</v>
      </c>
      <c r="F53" s="11">
        <f t="shared" si="1"/>
        <v>1.8234086242299795E-2</v>
      </c>
      <c r="G53" s="39">
        <v>1157</v>
      </c>
      <c r="H53" s="12">
        <f t="shared" si="2"/>
        <v>4.7515400410677616E-2</v>
      </c>
      <c r="I53" s="78">
        <v>2355</v>
      </c>
      <c r="J53" s="11">
        <f t="shared" si="3"/>
        <v>9.671457905544148E-2</v>
      </c>
      <c r="K53" s="39">
        <v>7621</v>
      </c>
      <c r="L53" s="11">
        <f t="shared" si="4"/>
        <v>0.31297741273100615</v>
      </c>
      <c r="M53" s="39">
        <v>3609</v>
      </c>
      <c r="N53" s="11">
        <f t="shared" si="5"/>
        <v>0.1482135523613963</v>
      </c>
      <c r="O53" s="39">
        <v>738</v>
      </c>
      <c r="P53" s="11">
        <f t="shared" si="6"/>
        <v>3.0308008213552361E-2</v>
      </c>
      <c r="Q53" s="39">
        <v>318</v>
      </c>
      <c r="R53" s="11">
        <f t="shared" si="7"/>
        <v>1.3059548254620123E-2</v>
      </c>
      <c r="S53" s="39">
        <v>720</v>
      </c>
      <c r="T53" s="11">
        <f t="shared" si="8"/>
        <v>2.9568788501026694E-2</v>
      </c>
      <c r="U53" s="39">
        <v>3612</v>
      </c>
      <c r="V53" s="12">
        <f t="shared" si="9"/>
        <v>0.14833675564681725</v>
      </c>
      <c r="W53" s="131">
        <f t="shared" si="12"/>
        <v>24350</v>
      </c>
      <c r="X53" s="27">
        <f t="shared" si="11"/>
        <v>1.0520903544701959E-2</v>
      </c>
      <c r="Y53" s="44">
        <v>10278</v>
      </c>
      <c r="Z53" s="43">
        <f t="shared" si="10"/>
        <v>9.0057330717540855E-3</v>
      </c>
      <c r="AA53" s="39">
        <v>0</v>
      </c>
      <c r="AB53" s="220">
        <v>0</v>
      </c>
    </row>
    <row r="54" spans="1:28">
      <c r="A54" s="58">
        <v>51</v>
      </c>
      <c r="B54" s="58" t="s">
        <v>145</v>
      </c>
      <c r="C54" s="39">
        <v>3517</v>
      </c>
      <c r="D54" s="11">
        <f t="shared" si="0"/>
        <v>0.14227346278317152</v>
      </c>
      <c r="E54" s="39">
        <v>1355</v>
      </c>
      <c r="F54" s="11">
        <f t="shared" si="1"/>
        <v>5.4813915857605179E-2</v>
      </c>
      <c r="G54" s="39">
        <v>85</v>
      </c>
      <c r="H54" s="12">
        <f t="shared" si="2"/>
        <v>3.4385113268608413E-3</v>
      </c>
      <c r="I54" s="78">
        <v>4105</v>
      </c>
      <c r="J54" s="11">
        <f t="shared" si="3"/>
        <v>0.1660598705501618</v>
      </c>
      <c r="K54" s="39">
        <v>8662</v>
      </c>
      <c r="L54" s="11">
        <f t="shared" si="4"/>
        <v>0.35040453074433658</v>
      </c>
      <c r="M54" s="39">
        <v>1962</v>
      </c>
      <c r="N54" s="11">
        <f t="shared" si="5"/>
        <v>7.9368932038834952E-2</v>
      </c>
      <c r="O54" s="39">
        <v>1851</v>
      </c>
      <c r="P54" s="11">
        <f t="shared" si="6"/>
        <v>7.4878640776699035E-2</v>
      </c>
      <c r="Q54" s="39">
        <v>380</v>
      </c>
      <c r="R54" s="11">
        <f t="shared" si="7"/>
        <v>1.5372168284789644E-2</v>
      </c>
      <c r="S54" s="39">
        <v>841</v>
      </c>
      <c r="T54" s="11">
        <f t="shared" si="8"/>
        <v>3.40210355987055E-2</v>
      </c>
      <c r="U54" s="39">
        <v>1962</v>
      </c>
      <c r="V54" s="12">
        <f t="shared" si="9"/>
        <v>7.9368932038834952E-2</v>
      </c>
      <c r="W54" s="131">
        <f t="shared" si="12"/>
        <v>24720</v>
      </c>
      <c r="X54" s="27">
        <f t="shared" si="11"/>
        <v>1.0680769430186136E-2</v>
      </c>
      <c r="Y54" s="44">
        <v>11525</v>
      </c>
      <c r="Z54" s="43">
        <f t="shared" si="10"/>
        <v>1.0098372606729503E-2</v>
      </c>
      <c r="AA54" s="39">
        <v>0</v>
      </c>
      <c r="AB54" s="220">
        <v>0</v>
      </c>
    </row>
    <row r="55" spans="1:28">
      <c r="A55" s="58">
        <v>52</v>
      </c>
      <c r="B55" s="58" t="s">
        <v>146</v>
      </c>
      <c r="C55" s="39">
        <v>923</v>
      </c>
      <c r="D55" s="11">
        <f t="shared" si="0"/>
        <v>0.1611664047494325</v>
      </c>
      <c r="E55" s="39">
        <v>179</v>
      </c>
      <c r="F55" s="11">
        <f t="shared" si="1"/>
        <v>3.1255456609044878E-2</v>
      </c>
      <c r="G55" s="39">
        <v>579</v>
      </c>
      <c r="H55" s="12">
        <f t="shared" si="2"/>
        <v>0.10110005238344683</v>
      </c>
      <c r="I55" s="78">
        <v>752</v>
      </c>
      <c r="J55" s="11">
        <f t="shared" si="3"/>
        <v>0.13130784005587567</v>
      </c>
      <c r="K55" s="39">
        <v>2284</v>
      </c>
      <c r="L55" s="11">
        <f t="shared" si="4"/>
        <v>0.39881264187183518</v>
      </c>
      <c r="M55" s="39">
        <v>198</v>
      </c>
      <c r="N55" s="11">
        <f t="shared" si="5"/>
        <v>3.457307490832897E-2</v>
      </c>
      <c r="O55" s="39">
        <v>297</v>
      </c>
      <c r="P55" s="11">
        <f t="shared" si="6"/>
        <v>5.1859612362493451E-2</v>
      </c>
      <c r="Q55" s="39">
        <v>93</v>
      </c>
      <c r="R55" s="11">
        <f t="shared" si="7"/>
        <v>1.6238868517548456E-2</v>
      </c>
      <c r="S55" s="39">
        <v>224</v>
      </c>
      <c r="T55" s="11">
        <f t="shared" si="8"/>
        <v>3.9112973633665095E-2</v>
      </c>
      <c r="U55" s="39">
        <v>198</v>
      </c>
      <c r="V55" s="12">
        <f t="shared" si="9"/>
        <v>3.457307490832897E-2</v>
      </c>
      <c r="W55" s="131">
        <f t="shared" si="12"/>
        <v>5727</v>
      </c>
      <c r="X55" s="27">
        <f t="shared" si="11"/>
        <v>2.4744646653186084E-3</v>
      </c>
      <c r="Y55" s="44">
        <v>3054</v>
      </c>
      <c r="Z55" s="43">
        <f t="shared" si="10"/>
        <v>2.6759592139654577E-3</v>
      </c>
      <c r="AA55" s="39">
        <v>0</v>
      </c>
      <c r="AB55" s="220">
        <v>0</v>
      </c>
    </row>
    <row r="56" spans="1:28">
      <c r="A56" s="58">
        <v>53</v>
      </c>
      <c r="B56" s="58" t="s">
        <v>147</v>
      </c>
      <c r="C56" s="39">
        <v>1664</v>
      </c>
      <c r="D56" s="11">
        <f t="shared" si="0"/>
        <v>0.1063055005430269</v>
      </c>
      <c r="E56" s="39">
        <v>25</v>
      </c>
      <c r="F56" s="11">
        <f t="shared" si="1"/>
        <v>1.5971379288315338E-3</v>
      </c>
      <c r="G56" s="39">
        <v>281</v>
      </c>
      <c r="H56" s="12">
        <f t="shared" si="2"/>
        <v>1.7951830320066441E-2</v>
      </c>
      <c r="I56" s="78">
        <v>1344</v>
      </c>
      <c r="J56" s="11">
        <f t="shared" si="3"/>
        <v>8.5862135053983268E-2</v>
      </c>
      <c r="K56" s="39">
        <v>3870</v>
      </c>
      <c r="L56" s="11">
        <f t="shared" si="4"/>
        <v>0.24723695138312143</v>
      </c>
      <c r="M56" s="39">
        <v>3885</v>
      </c>
      <c r="N56" s="11">
        <f t="shared" si="5"/>
        <v>0.24819523414042036</v>
      </c>
      <c r="O56" s="39">
        <v>111</v>
      </c>
      <c r="P56" s="11">
        <f t="shared" si="6"/>
        <v>7.0912924040120104E-3</v>
      </c>
      <c r="Q56" s="39">
        <v>257</v>
      </c>
      <c r="R56" s="11">
        <f t="shared" si="7"/>
        <v>1.6418577908388167E-2</v>
      </c>
      <c r="S56" s="39">
        <v>327</v>
      </c>
      <c r="T56" s="11">
        <f t="shared" si="8"/>
        <v>2.0890564109116463E-2</v>
      </c>
      <c r="U56" s="39">
        <v>3889</v>
      </c>
      <c r="V56" s="12">
        <f t="shared" si="9"/>
        <v>0.24845077620903341</v>
      </c>
      <c r="W56" s="131">
        <f t="shared" si="12"/>
        <v>15653</v>
      </c>
      <c r="X56" s="27">
        <f t="shared" si="11"/>
        <v>6.7631910959022488E-3</v>
      </c>
      <c r="Y56" s="44">
        <v>6243</v>
      </c>
      <c r="Z56" s="43">
        <f t="shared" si="10"/>
        <v>5.4702073912201547E-3</v>
      </c>
      <c r="AA56" s="39">
        <v>0</v>
      </c>
      <c r="AB56" s="220">
        <v>0</v>
      </c>
    </row>
    <row r="57" spans="1:28">
      <c r="A57" s="58">
        <v>54</v>
      </c>
      <c r="B57" s="58" t="s">
        <v>148</v>
      </c>
      <c r="C57" s="39">
        <v>4726</v>
      </c>
      <c r="D57" s="11">
        <f t="shared" si="0"/>
        <v>0.20122626245422806</v>
      </c>
      <c r="E57" s="39">
        <v>788</v>
      </c>
      <c r="F57" s="11">
        <f t="shared" si="1"/>
        <v>3.3551903261517503E-2</v>
      </c>
      <c r="G57" s="39">
        <v>777</v>
      </c>
      <c r="H57" s="12">
        <f t="shared" si="2"/>
        <v>3.3083539129694285E-2</v>
      </c>
      <c r="I57" s="78">
        <v>3719</v>
      </c>
      <c r="J57" s="11">
        <f t="shared" si="3"/>
        <v>0.15834965511368476</v>
      </c>
      <c r="K57" s="39">
        <v>10101</v>
      </c>
      <c r="L57" s="11">
        <f t="shared" si="4"/>
        <v>0.4300860086860257</v>
      </c>
      <c r="M57" s="39">
        <v>743</v>
      </c>
      <c r="N57" s="11">
        <f t="shared" si="5"/>
        <v>3.1635868176786174E-2</v>
      </c>
      <c r="O57" s="39">
        <v>905</v>
      </c>
      <c r="P57" s="11">
        <f t="shared" si="6"/>
        <v>3.8533594481818957E-2</v>
      </c>
      <c r="Q57" s="39">
        <v>245</v>
      </c>
      <c r="R57" s="11">
        <f t="shared" si="7"/>
        <v>1.0431746572426126E-2</v>
      </c>
      <c r="S57" s="39">
        <v>738</v>
      </c>
      <c r="T57" s="11">
        <f t="shared" si="8"/>
        <v>3.14229753895938E-2</v>
      </c>
      <c r="U57" s="39">
        <v>744</v>
      </c>
      <c r="V57" s="12">
        <f t="shared" si="9"/>
        <v>3.1678446734224645E-2</v>
      </c>
      <c r="W57" s="131">
        <f t="shared" si="12"/>
        <v>23486</v>
      </c>
      <c r="X57" s="27">
        <f t="shared" si="11"/>
        <v>1.0147595098598364E-2</v>
      </c>
      <c r="Y57" s="44">
        <v>12338</v>
      </c>
      <c r="Z57" s="43">
        <f t="shared" si="10"/>
        <v>1.0810735030093589E-2</v>
      </c>
      <c r="AA57" s="39">
        <v>0</v>
      </c>
      <c r="AB57" s="220">
        <v>0</v>
      </c>
    </row>
    <row r="58" spans="1:28">
      <c r="A58" s="58">
        <v>55</v>
      </c>
      <c r="B58" s="58" t="s">
        <v>149</v>
      </c>
      <c r="C58" s="39">
        <v>784</v>
      </c>
      <c r="D58" s="11">
        <f t="shared" si="0"/>
        <v>0.19225110348209906</v>
      </c>
      <c r="E58" s="39">
        <v>308</v>
      </c>
      <c r="F58" s="11">
        <f t="shared" si="1"/>
        <v>7.5527219225110354E-2</v>
      </c>
      <c r="G58" s="39">
        <v>66</v>
      </c>
      <c r="H58" s="12">
        <f t="shared" si="2"/>
        <v>1.6184404119666502E-2</v>
      </c>
      <c r="I58" s="78">
        <v>547</v>
      </c>
      <c r="J58" s="11">
        <f t="shared" si="3"/>
        <v>0.13413437959784208</v>
      </c>
      <c r="K58" s="39">
        <v>1765</v>
      </c>
      <c r="L58" s="11">
        <f t="shared" si="4"/>
        <v>0.43281020107896029</v>
      </c>
      <c r="M58" s="39">
        <v>33</v>
      </c>
      <c r="N58" s="11">
        <f t="shared" si="5"/>
        <v>8.0922020598332509E-3</v>
      </c>
      <c r="O58" s="39">
        <v>270</v>
      </c>
      <c r="P58" s="11">
        <f t="shared" si="6"/>
        <v>6.6208925944090238E-2</v>
      </c>
      <c r="Q58" s="39">
        <v>37</v>
      </c>
      <c r="R58" s="11">
        <f t="shared" si="7"/>
        <v>9.0730750367827365E-3</v>
      </c>
      <c r="S58" s="39">
        <v>235</v>
      </c>
      <c r="T58" s="11">
        <f t="shared" si="8"/>
        <v>5.7626287395782246E-2</v>
      </c>
      <c r="U58" s="39">
        <v>33</v>
      </c>
      <c r="V58" s="12">
        <f t="shared" si="9"/>
        <v>8.0922020598332509E-3</v>
      </c>
      <c r="W58" s="131">
        <f t="shared" si="12"/>
        <v>4078</v>
      </c>
      <c r="X58" s="27">
        <f t="shared" si="11"/>
        <v>1.761981300012098E-3</v>
      </c>
      <c r="Y58" s="44">
        <v>2485</v>
      </c>
      <c r="Z58" s="43">
        <f t="shared" si="10"/>
        <v>2.1773931390648865E-3</v>
      </c>
      <c r="AA58" s="39">
        <v>0</v>
      </c>
      <c r="AB58" s="220">
        <v>0</v>
      </c>
    </row>
    <row r="59" spans="1:28">
      <c r="A59" s="58">
        <v>56</v>
      </c>
      <c r="B59" s="58" t="s">
        <v>150</v>
      </c>
      <c r="C59" s="39">
        <v>6401</v>
      </c>
      <c r="D59" s="11">
        <f t="shared" si="0"/>
        <v>0.13139959765159914</v>
      </c>
      <c r="E59" s="39">
        <v>1138</v>
      </c>
      <c r="F59" s="11">
        <f t="shared" si="1"/>
        <v>2.3360840826045899E-2</v>
      </c>
      <c r="G59" s="39">
        <v>1355</v>
      </c>
      <c r="H59" s="12">
        <f t="shared" si="2"/>
        <v>2.7815412407110891E-2</v>
      </c>
      <c r="I59" s="78">
        <v>5668</v>
      </c>
      <c r="J59" s="11">
        <f t="shared" si="3"/>
        <v>0.11635258857823214</v>
      </c>
      <c r="K59" s="39">
        <v>12672</v>
      </c>
      <c r="L59" s="11">
        <f t="shared" si="4"/>
        <v>0.26013055795048651</v>
      </c>
      <c r="M59" s="39">
        <v>8259</v>
      </c>
      <c r="N59" s="11">
        <f t="shared" si="5"/>
        <v>0.16954058381574086</v>
      </c>
      <c r="O59" s="39">
        <v>2942</v>
      </c>
      <c r="P59" s="11">
        <f t="shared" si="6"/>
        <v>6.0393316089830437E-2</v>
      </c>
      <c r="Q59" s="39">
        <v>441</v>
      </c>
      <c r="R59" s="11">
        <f t="shared" si="7"/>
        <v>9.0528390195836923E-3</v>
      </c>
      <c r="S59" s="39">
        <v>1574</v>
      </c>
      <c r="T59" s="11">
        <f t="shared" si="8"/>
        <v>3.2311039947448369E-2</v>
      </c>
      <c r="U59" s="39">
        <v>8264</v>
      </c>
      <c r="V59" s="12">
        <f t="shared" si="9"/>
        <v>0.16964322371392207</v>
      </c>
      <c r="W59" s="131">
        <f t="shared" si="12"/>
        <v>48714</v>
      </c>
      <c r="X59" s="27">
        <f t="shared" si="11"/>
        <v>2.1047856068854669E-2</v>
      </c>
      <c r="Y59" s="44">
        <v>17666</v>
      </c>
      <c r="Z59" s="43">
        <f t="shared" si="10"/>
        <v>1.5479206114575567E-2</v>
      </c>
      <c r="AA59" s="39">
        <v>0</v>
      </c>
      <c r="AB59" s="220">
        <v>0</v>
      </c>
    </row>
    <row r="60" spans="1:28">
      <c r="A60" s="58">
        <v>57</v>
      </c>
      <c r="B60" s="58" t="s">
        <v>151</v>
      </c>
      <c r="C60" s="39">
        <v>7506</v>
      </c>
      <c r="D60" s="11">
        <f t="shared" si="0"/>
        <v>0.16722735880583714</v>
      </c>
      <c r="E60" s="39">
        <v>6602</v>
      </c>
      <c r="F60" s="11">
        <f t="shared" si="1"/>
        <v>0.14708700011139578</v>
      </c>
      <c r="G60" s="39">
        <v>835</v>
      </c>
      <c r="H60" s="12">
        <f t="shared" si="2"/>
        <v>1.8603096802940849E-2</v>
      </c>
      <c r="I60" s="78">
        <v>5388</v>
      </c>
      <c r="J60" s="11">
        <f t="shared" si="3"/>
        <v>0.1200401024841261</v>
      </c>
      <c r="K60" s="39">
        <v>17465</v>
      </c>
      <c r="L60" s="11">
        <f t="shared" si="4"/>
        <v>0.3891054918124095</v>
      </c>
      <c r="M60" s="39">
        <v>1574</v>
      </c>
      <c r="N60" s="11">
        <f t="shared" si="5"/>
        <v>3.5067394452489693E-2</v>
      </c>
      <c r="O60" s="39">
        <v>2623</v>
      </c>
      <c r="P60" s="11">
        <f t="shared" si="6"/>
        <v>5.843823103486688E-2</v>
      </c>
      <c r="Q60" s="39">
        <v>364</v>
      </c>
      <c r="R60" s="11">
        <f t="shared" si="7"/>
        <v>8.1096134566113406E-3</v>
      </c>
      <c r="S60" s="39">
        <v>953</v>
      </c>
      <c r="T60" s="11">
        <f t="shared" si="8"/>
        <v>2.1232037428985183E-2</v>
      </c>
      <c r="U60" s="39">
        <v>1575</v>
      </c>
      <c r="V60" s="12">
        <f t="shared" si="9"/>
        <v>3.5089673610337532E-2</v>
      </c>
      <c r="W60" s="131">
        <f t="shared" si="12"/>
        <v>44885</v>
      </c>
      <c r="X60" s="27">
        <f t="shared" si="11"/>
        <v>1.9393460189073813E-2</v>
      </c>
      <c r="Y60" s="44">
        <v>25102</v>
      </c>
      <c r="Z60" s="43">
        <f t="shared" si="10"/>
        <v>2.1994737455455445E-2</v>
      </c>
      <c r="AA60" s="39">
        <v>0</v>
      </c>
      <c r="AB60" s="220">
        <v>0</v>
      </c>
    </row>
    <row r="61" spans="1:28">
      <c r="A61" s="58">
        <v>58</v>
      </c>
      <c r="B61" s="58" t="s">
        <v>152</v>
      </c>
      <c r="C61" s="39">
        <v>830</v>
      </c>
      <c r="D61" s="11">
        <f t="shared" si="0"/>
        <v>0.13626662288622557</v>
      </c>
      <c r="E61" s="39">
        <v>76</v>
      </c>
      <c r="F61" s="11">
        <f t="shared" si="1"/>
        <v>1.2477425710064029E-2</v>
      </c>
      <c r="G61" s="39">
        <v>352</v>
      </c>
      <c r="H61" s="12">
        <f t="shared" si="2"/>
        <v>5.7790182236086028E-2</v>
      </c>
      <c r="I61" s="78">
        <v>712</v>
      </c>
      <c r="J61" s="11">
        <f t="shared" si="3"/>
        <v>0.11689377770481038</v>
      </c>
      <c r="K61" s="39">
        <v>2300</v>
      </c>
      <c r="L61" s="11">
        <f t="shared" si="4"/>
        <v>0.37760630438351667</v>
      </c>
      <c r="M61" s="39">
        <v>745</v>
      </c>
      <c r="N61" s="11">
        <f t="shared" si="5"/>
        <v>0.12231160728944344</v>
      </c>
      <c r="O61" s="39">
        <v>52</v>
      </c>
      <c r="P61" s="11">
        <f t="shared" si="6"/>
        <v>8.5371860121490721E-3</v>
      </c>
      <c r="Q61" s="39">
        <v>96</v>
      </c>
      <c r="R61" s="11">
        <f t="shared" si="7"/>
        <v>1.5760958791659826E-2</v>
      </c>
      <c r="S61" s="39">
        <v>183</v>
      </c>
      <c r="T61" s="11">
        <f t="shared" si="8"/>
        <v>3.0044327696601543E-2</v>
      </c>
      <c r="U61" s="39">
        <v>745</v>
      </c>
      <c r="V61" s="12">
        <f t="shared" si="9"/>
        <v>0.12231160728944344</v>
      </c>
      <c r="W61" s="131">
        <f t="shared" si="12"/>
        <v>6091</v>
      </c>
      <c r="X61" s="27">
        <f t="shared" si="11"/>
        <v>2.6317381310381775E-3</v>
      </c>
      <c r="Y61" s="44">
        <v>3280</v>
      </c>
      <c r="Z61" s="43">
        <f t="shared" si="10"/>
        <v>2.8739837006570733E-3</v>
      </c>
      <c r="AA61" s="39">
        <v>0</v>
      </c>
      <c r="AB61" s="220">
        <v>0</v>
      </c>
    </row>
    <row r="62" spans="1:28">
      <c r="A62" s="58">
        <v>59</v>
      </c>
      <c r="B62" s="58" t="s">
        <v>153</v>
      </c>
      <c r="C62" s="39">
        <v>14693</v>
      </c>
      <c r="D62" s="11">
        <f t="shared" si="0"/>
        <v>0.17617083523176902</v>
      </c>
      <c r="E62" s="39">
        <v>8115</v>
      </c>
      <c r="F62" s="11">
        <f t="shared" si="1"/>
        <v>9.7299824944245938E-2</v>
      </c>
      <c r="G62" s="39">
        <v>2293</v>
      </c>
      <c r="H62" s="12">
        <f t="shared" si="2"/>
        <v>2.7493345483321743E-2</v>
      </c>
      <c r="I62" s="78">
        <v>7803</v>
      </c>
      <c r="J62" s="11">
        <f t="shared" si="3"/>
        <v>9.3558907460252749E-2</v>
      </c>
      <c r="K62" s="39">
        <v>34910</v>
      </c>
      <c r="L62" s="11">
        <f t="shared" si="4"/>
        <v>0.41857509412244309</v>
      </c>
      <c r="M62" s="39">
        <v>4156</v>
      </c>
      <c r="N62" s="11">
        <f t="shared" si="5"/>
        <v>4.9830939306011846E-2</v>
      </c>
      <c r="O62" s="39">
        <v>3643</v>
      </c>
      <c r="P62" s="11">
        <f t="shared" si="6"/>
        <v>4.3680007673676892E-2</v>
      </c>
      <c r="Q62" s="39">
        <v>1434</v>
      </c>
      <c r="R62" s="11">
        <f t="shared" si="7"/>
        <v>1.7193832282199468E-2</v>
      </c>
      <c r="S62" s="39">
        <v>2197</v>
      </c>
      <c r="T62" s="11">
        <f t="shared" si="8"/>
        <v>2.6342293949785378E-2</v>
      </c>
      <c r="U62" s="39">
        <v>4158</v>
      </c>
      <c r="V62" s="12">
        <f t="shared" si="9"/>
        <v>4.9854919546293855E-2</v>
      </c>
      <c r="W62" s="131">
        <f t="shared" si="12"/>
        <v>83402</v>
      </c>
      <c r="X62" s="27">
        <f t="shared" si="11"/>
        <v>3.6035498867976704E-2</v>
      </c>
      <c r="Y62" s="44">
        <v>48016</v>
      </c>
      <c r="Z62" s="43">
        <f t="shared" si="10"/>
        <v>4.2072317491082326E-2</v>
      </c>
      <c r="AA62" s="39">
        <v>0</v>
      </c>
      <c r="AB62" s="220">
        <v>0</v>
      </c>
    </row>
    <row r="63" spans="1:28">
      <c r="A63" s="58">
        <v>60</v>
      </c>
      <c r="B63" s="58" t="s">
        <v>154</v>
      </c>
      <c r="C63" s="39">
        <v>3554</v>
      </c>
      <c r="D63" s="11">
        <f t="shared" si="0"/>
        <v>0.13430579699191292</v>
      </c>
      <c r="E63" s="39">
        <v>970</v>
      </c>
      <c r="F63" s="11">
        <f t="shared" si="1"/>
        <v>3.6656337389464139E-2</v>
      </c>
      <c r="G63" s="39">
        <v>705</v>
      </c>
      <c r="H63" s="12">
        <f t="shared" si="2"/>
        <v>2.6641977174816717E-2</v>
      </c>
      <c r="I63" s="78">
        <v>3496</v>
      </c>
      <c r="J63" s="11">
        <f t="shared" si="3"/>
        <v>0.13211397475625425</v>
      </c>
      <c r="K63" s="39">
        <v>11021</v>
      </c>
      <c r="L63" s="11">
        <f t="shared" si="4"/>
        <v>0.41648401481369512</v>
      </c>
      <c r="M63" s="39">
        <v>1872</v>
      </c>
      <c r="N63" s="11">
        <f t="shared" si="5"/>
        <v>7.0742952157811206E-2</v>
      </c>
      <c r="O63" s="39">
        <v>1113</v>
      </c>
      <c r="P63" s="11">
        <f t="shared" si="6"/>
        <v>4.206031290151916E-2</v>
      </c>
      <c r="Q63" s="39">
        <v>707</v>
      </c>
      <c r="R63" s="11">
        <f t="shared" si="7"/>
        <v>2.6717557251908396E-2</v>
      </c>
      <c r="S63" s="39">
        <v>1151</v>
      </c>
      <c r="T63" s="11">
        <f t="shared" si="8"/>
        <v>4.3496334366261054E-2</v>
      </c>
      <c r="U63" s="39">
        <v>1873</v>
      </c>
      <c r="V63" s="12">
        <f t="shared" si="9"/>
        <v>7.0780742196357035E-2</v>
      </c>
      <c r="W63" s="131">
        <f t="shared" si="12"/>
        <v>26462</v>
      </c>
      <c r="X63" s="27">
        <f t="shared" si="11"/>
        <v>1.1433435301844075E-2</v>
      </c>
      <c r="Y63" s="44">
        <v>15369</v>
      </c>
      <c r="Z63" s="43">
        <f t="shared" si="10"/>
        <v>1.3466541309572732E-2</v>
      </c>
      <c r="AA63" s="39">
        <v>0</v>
      </c>
      <c r="AB63" s="220">
        <v>0</v>
      </c>
    </row>
    <row r="64" spans="1:28">
      <c r="A64" s="58">
        <v>61</v>
      </c>
      <c r="B64" s="58" t="s">
        <v>155</v>
      </c>
      <c r="C64" s="39">
        <v>1095</v>
      </c>
      <c r="D64" s="11">
        <f t="shared" si="0"/>
        <v>6.9382841211506785E-2</v>
      </c>
      <c r="E64" s="39">
        <v>166</v>
      </c>
      <c r="F64" s="11">
        <f t="shared" si="1"/>
        <v>1.0518312001013812E-2</v>
      </c>
      <c r="G64" s="39">
        <v>868</v>
      </c>
      <c r="H64" s="12">
        <f t="shared" si="2"/>
        <v>5.4999366366746925E-2</v>
      </c>
      <c r="I64" s="78">
        <v>1606</v>
      </c>
      <c r="J64" s="11">
        <f t="shared" si="3"/>
        <v>0.10176150044354328</v>
      </c>
      <c r="K64" s="39">
        <v>3069</v>
      </c>
      <c r="L64" s="11">
        <f t="shared" si="4"/>
        <v>0.19446204536814091</v>
      </c>
      <c r="M64" s="39">
        <v>3889</v>
      </c>
      <c r="N64" s="11">
        <f t="shared" si="5"/>
        <v>0.24641997212013686</v>
      </c>
      <c r="O64" s="39">
        <v>448</v>
      </c>
      <c r="P64" s="11">
        <f t="shared" si="6"/>
        <v>2.8386769737675833E-2</v>
      </c>
      <c r="Q64" s="39">
        <v>173</v>
      </c>
      <c r="R64" s="11">
        <f t="shared" si="7"/>
        <v>1.0961855278164997E-2</v>
      </c>
      <c r="S64" s="39">
        <v>579</v>
      </c>
      <c r="T64" s="11">
        <f t="shared" si="8"/>
        <v>3.6687365352933723E-2</v>
      </c>
      <c r="U64" s="39">
        <v>3889</v>
      </c>
      <c r="V64" s="12">
        <f t="shared" si="9"/>
        <v>0.24641997212013686</v>
      </c>
      <c r="W64" s="131">
        <f t="shared" si="12"/>
        <v>15782</v>
      </c>
      <c r="X64" s="27">
        <f t="shared" si="11"/>
        <v>6.8189281208413267E-3</v>
      </c>
      <c r="Y64" s="44">
        <v>5751</v>
      </c>
      <c r="Z64" s="43">
        <f t="shared" si="10"/>
        <v>5.0391098361215938E-3</v>
      </c>
      <c r="AA64" s="39">
        <v>0</v>
      </c>
      <c r="AB64" s="220">
        <v>0</v>
      </c>
    </row>
    <row r="65" spans="1:28">
      <c r="A65" s="58">
        <v>62</v>
      </c>
      <c r="B65" s="58" t="s">
        <v>156</v>
      </c>
      <c r="C65" s="39">
        <v>7918</v>
      </c>
      <c r="D65" s="11">
        <f t="shared" si="0"/>
        <v>0.14834382494004797</v>
      </c>
      <c r="E65" s="39">
        <v>1519</v>
      </c>
      <c r="F65" s="11">
        <f t="shared" si="1"/>
        <v>2.8458483213429257E-2</v>
      </c>
      <c r="G65" s="39">
        <v>2302</v>
      </c>
      <c r="H65" s="12">
        <f t="shared" si="2"/>
        <v>4.3127997601918468E-2</v>
      </c>
      <c r="I65" s="78">
        <v>4036</v>
      </c>
      <c r="J65" s="11">
        <f t="shared" si="3"/>
        <v>7.5614508393285373E-2</v>
      </c>
      <c r="K65" s="39">
        <v>17442</v>
      </c>
      <c r="L65" s="11">
        <f t="shared" si="4"/>
        <v>0.32677607913669066</v>
      </c>
      <c r="M65" s="39">
        <v>5330</v>
      </c>
      <c r="N65" s="11">
        <f t="shared" si="5"/>
        <v>9.9857613908872905E-2</v>
      </c>
      <c r="O65" s="39">
        <v>6575</v>
      </c>
      <c r="P65" s="11">
        <f t="shared" si="6"/>
        <v>0.12318270383693046</v>
      </c>
      <c r="Q65" s="39">
        <v>1194</v>
      </c>
      <c r="R65" s="11">
        <f t="shared" si="7"/>
        <v>2.2369604316546762E-2</v>
      </c>
      <c r="S65" s="39">
        <v>1727</v>
      </c>
      <c r="T65" s="11">
        <f t="shared" si="8"/>
        <v>3.2355365707434053E-2</v>
      </c>
      <c r="U65" s="39">
        <v>5333</v>
      </c>
      <c r="V65" s="12">
        <f t="shared" si="9"/>
        <v>9.9913818944844121E-2</v>
      </c>
      <c r="W65" s="131">
        <f t="shared" si="12"/>
        <v>53376</v>
      </c>
      <c r="X65" s="27">
        <f t="shared" si="11"/>
        <v>2.3062166225955305E-2</v>
      </c>
      <c r="Y65" s="44">
        <v>24406</v>
      </c>
      <c r="Z65" s="43">
        <f t="shared" si="10"/>
        <v>2.13848921336087E-2</v>
      </c>
      <c r="AA65" s="39">
        <v>0</v>
      </c>
      <c r="AB65" s="220">
        <v>0</v>
      </c>
    </row>
    <row r="66" spans="1:28">
      <c r="A66" s="58">
        <v>63</v>
      </c>
      <c r="B66" s="58" t="s">
        <v>157</v>
      </c>
      <c r="C66" s="39">
        <v>3933</v>
      </c>
      <c r="D66" s="11">
        <f t="shared" si="0"/>
        <v>0.18696520250998289</v>
      </c>
      <c r="E66" s="39">
        <v>891</v>
      </c>
      <c r="F66" s="11">
        <f t="shared" si="1"/>
        <v>4.2355961209355392E-2</v>
      </c>
      <c r="G66" s="39">
        <v>678</v>
      </c>
      <c r="H66" s="12">
        <f t="shared" si="2"/>
        <v>3.2230462065031378E-2</v>
      </c>
      <c r="I66" s="78">
        <v>2655</v>
      </c>
      <c r="J66" s="11">
        <f t="shared" si="3"/>
        <v>0.12621220764403879</v>
      </c>
      <c r="K66" s="39">
        <v>9610</v>
      </c>
      <c r="L66" s="11">
        <f t="shared" si="4"/>
        <v>0.45683590036128541</v>
      </c>
      <c r="M66" s="39">
        <v>488</v>
      </c>
      <c r="N66" s="11">
        <f t="shared" si="5"/>
        <v>2.3198326678075681E-2</v>
      </c>
      <c r="O66" s="39">
        <v>1237</v>
      </c>
      <c r="P66" s="11">
        <f t="shared" si="6"/>
        <v>5.880395512454839E-2</v>
      </c>
      <c r="Q66" s="39">
        <v>468</v>
      </c>
      <c r="R66" s="11">
        <f t="shared" si="7"/>
        <v>2.2247575584711923E-2</v>
      </c>
      <c r="S66" s="39">
        <v>588</v>
      </c>
      <c r="T66" s="11">
        <f t="shared" si="8"/>
        <v>2.7952082144894468E-2</v>
      </c>
      <c r="U66" s="39">
        <v>488</v>
      </c>
      <c r="V66" s="12">
        <f t="shared" si="9"/>
        <v>2.3198326678075681E-2</v>
      </c>
      <c r="W66" s="131">
        <f t="shared" si="12"/>
        <v>21036</v>
      </c>
      <c r="X66" s="27">
        <f t="shared" si="11"/>
        <v>9.0890236947166487E-3</v>
      </c>
      <c r="Y66" s="44">
        <v>12075</v>
      </c>
      <c r="Z66" s="43">
        <f t="shared" si="10"/>
        <v>1.0580290605315292E-2</v>
      </c>
      <c r="AA66" s="39">
        <v>0</v>
      </c>
      <c r="AB66" s="220">
        <v>0</v>
      </c>
    </row>
    <row r="67" spans="1:28">
      <c r="A67" s="58">
        <v>64</v>
      </c>
      <c r="B67" s="58" t="s">
        <v>158</v>
      </c>
      <c r="C67" s="39">
        <v>3188</v>
      </c>
      <c r="D67" s="11">
        <f t="shared" si="0"/>
        <v>0.13365195153649437</v>
      </c>
      <c r="E67" s="39">
        <v>579</v>
      </c>
      <c r="F67" s="11">
        <f t="shared" si="1"/>
        <v>2.427367626713621E-2</v>
      </c>
      <c r="G67" s="39">
        <v>1654</v>
      </c>
      <c r="H67" s="12">
        <f t="shared" si="2"/>
        <v>6.9341382635307924E-2</v>
      </c>
      <c r="I67" s="78">
        <v>3304</v>
      </c>
      <c r="J67" s="11">
        <f t="shared" si="3"/>
        <v>0.13851507147947847</v>
      </c>
      <c r="K67" s="39">
        <v>9149</v>
      </c>
      <c r="L67" s="11">
        <f t="shared" si="4"/>
        <v>0.38355762377897956</v>
      </c>
      <c r="M67" s="39">
        <v>1909</v>
      </c>
      <c r="N67" s="11">
        <f t="shared" si="5"/>
        <v>8.0031861820316103E-2</v>
      </c>
      <c r="O67" s="39">
        <v>1113</v>
      </c>
      <c r="P67" s="11">
        <f t="shared" si="6"/>
        <v>4.6660797383976861E-2</v>
      </c>
      <c r="Q67" s="39">
        <v>427</v>
      </c>
      <c r="R67" s="11">
        <f t="shared" si="7"/>
        <v>1.7901312203915651E-2</v>
      </c>
      <c r="S67" s="39">
        <v>620</v>
      </c>
      <c r="T67" s="11">
        <f t="shared" si="8"/>
        <v>2.5992537626294387E-2</v>
      </c>
      <c r="U67" s="39">
        <v>1910</v>
      </c>
      <c r="V67" s="12">
        <f t="shared" si="9"/>
        <v>8.0073785268100453E-2</v>
      </c>
      <c r="W67" s="131">
        <f t="shared" si="12"/>
        <v>23853</v>
      </c>
      <c r="X67" s="27">
        <f t="shared" si="11"/>
        <v>1.0306164774200238E-2</v>
      </c>
      <c r="Y67" s="44">
        <v>11759</v>
      </c>
      <c r="Z67" s="43">
        <f t="shared" si="10"/>
        <v>1.0303406809764184E-2</v>
      </c>
      <c r="AA67" s="39">
        <v>0</v>
      </c>
      <c r="AB67" s="220">
        <v>0</v>
      </c>
    </row>
    <row r="68" spans="1:28">
      <c r="A68" s="58">
        <v>65</v>
      </c>
      <c r="B68" s="58" t="s">
        <v>159</v>
      </c>
      <c r="C68" s="39">
        <v>871</v>
      </c>
      <c r="D68" s="11">
        <f t="shared" ref="D68:D99" si="13">C68/$W68</f>
        <v>0.11702270589815934</v>
      </c>
      <c r="E68" s="39">
        <v>24</v>
      </c>
      <c r="F68" s="11">
        <f t="shared" ref="F68:F99" si="14">E68/$W68</f>
        <v>3.2245062474808546E-3</v>
      </c>
      <c r="G68" s="39">
        <v>507</v>
      </c>
      <c r="H68" s="12">
        <f t="shared" ref="H68:H99" si="15">G68/$W68</f>
        <v>6.811769447803305E-2</v>
      </c>
      <c r="I68" s="78">
        <v>867</v>
      </c>
      <c r="J68" s="11">
        <f t="shared" ref="J68:J98" si="16">I68/$W68</f>
        <v>0.11648528819024587</v>
      </c>
      <c r="K68" s="39">
        <v>2664</v>
      </c>
      <c r="L68" s="11">
        <f t="shared" ref="L68:L99" si="17">K68/$W68</f>
        <v>0.35792019347037485</v>
      </c>
      <c r="M68" s="39">
        <v>961</v>
      </c>
      <c r="N68" s="11">
        <f t="shared" ref="N68:N98" si="18">M68/$W68</f>
        <v>0.12911460432621255</v>
      </c>
      <c r="O68" s="39">
        <v>220</v>
      </c>
      <c r="P68" s="11">
        <f t="shared" ref="P68:P98" si="19">O68/$W68</f>
        <v>2.9557973935241167E-2</v>
      </c>
      <c r="Q68" s="39">
        <v>221</v>
      </c>
      <c r="R68" s="11">
        <f t="shared" ref="R68:R98" si="20">Q68/$W68</f>
        <v>2.9692328362219536E-2</v>
      </c>
      <c r="S68" s="39">
        <v>147</v>
      </c>
      <c r="T68" s="11">
        <f t="shared" ref="T68:T98" si="21">S68/$W68</f>
        <v>1.9750100765820233E-2</v>
      </c>
      <c r="U68" s="39">
        <v>961</v>
      </c>
      <c r="V68" s="12">
        <f t="shared" ref="V68:V98" si="22">U68/$W68</f>
        <v>0.12911460432621255</v>
      </c>
      <c r="W68" s="131">
        <f t="shared" si="12"/>
        <v>7443</v>
      </c>
      <c r="X68" s="27">
        <f>W68/$W$100</f>
        <v>3.2158967179965782E-3</v>
      </c>
      <c r="Y68" s="44">
        <v>3778</v>
      </c>
      <c r="Z68" s="43">
        <f>Y68/$Y$100</f>
        <v>3.310338543012934E-3</v>
      </c>
      <c r="AA68" s="39">
        <v>0</v>
      </c>
      <c r="AB68" s="220">
        <v>0</v>
      </c>
    </row>
    <row r="69" spans="1:28">
      <c r="A69" s="58">
        <v>66</v>
      </c>
      <c r="B69" s="58" t="s">
        <v>160</v>
      </c>
      <c r="C69" s="39">
        <v>2740</v>
      </c>
      <c r="D69" s="11">
        <f t="shared" si="13"/>
        <v>0.15309828462870873</v>
      </c>
      <c r="E69" s="39">
        <v>385</v>
      </c>
      <c r="F69" s="11">
        <f t="shared" si="14"/>
        <v>2.1511985248924399E-2</v>
      </c>
      <c r="G69" s="39">
        <v>1024</v>
      </c>
      <c r="H69" s="12">
        <f t="shared" si="15"/>
        <v>5.7216293233502823E-2</v>
      </c>
      <c r="I69" s="78">
        <v>2569</v>
      </c>
      <c r="J69" s="11">
        <f t="shared" si="16"/>
        <v>0.14354361066100463</v>
      </c>
      <c r="K69" s="39">
        <v>7205</v>
      </c>
      <c r="L69" s="11">
        <f t="shared" si="17"/>
        <v>0.40258143822987091</v>
      </c>
      <c r="M69" s="39">
        <v>1529</v>
      </c>
      <c r="N69" s="11">
        <f t="shared" si="18"/>
        <v>8.5433312845728332E-2</v>
      </c>
      <c r="O69" s="39">
        <v>407</v>
      </c>
      <c r="P69" s="11">
        <f t="shared" si="19"/>
        <v>2.2741241548862937E-2</v>
      </c>
      <c r="Q69" s="39">
        <v>265</v>
      </c>
      <c r="R69" s="11">
        <f t="shared" si="20"/>
        <v>1.4806950885623289E-2</v>
      </c>
      <c r="S69" s="39">
        <v>244</v>
      </c>
      <c r="T69" s="11">
        <f t="shared" si="21"/>
        <v>1.3633569872045594E-2</v>
      </c>
      <c r="U69" s="39">
        <v>1529</v>
      </c>
      <c r="V69" s="12">
        <f t="shared" si="22"/>
        <v>8.5433312845728332E-2</v>
      </c>
      <c r="W69" s="131">
        <f t="shared" si="12"/>
        <v>17897</v>
      </c>
      <c r="X69" s="27">
        <f>W69/$W$100</f>
        <v>7.7327560878657471E-3</v>
      </c>
      <c r="Y69" s="44">
        <v>9275</v>
      </c>
      <c r="Z69" s="43">
        <f>Y69/$Y$100</f>
        <v>8.1268898852421816E-3</v>
      </c>
      <c r="AA69" s="39">
        <v>0</v>
      </c>
      <c r="AB69" s="220">
        <v>0</v>
      </c>
    </row>
    <row r="70" spans="1:28">
      <c r="A70" s="58">
        <v>67</v>
      </c>
      <c r="B70" s="58" t="s">
        <v>161</v>
      </c>
      <c r="C70" s="39">
        <v>8851</v>
      </c>
      <c r="D70" s="11">
        <f t="shared" si="13"/>
        <v>0.17279347168264256</v>
      </c>
      <c r="E70" s="39">
        <v>3451</v>
      </c>
      <c r="F70" s="11">
        <f t="shared" si="14"/>
        <v>6.7372078948909675E-2</v>
      </c>
      <c r="G70" s="39">
        <v>2772</v>
      </c>
      <c r="H70" s="12">
        <f t="shared" si="15"/>
        <v>5.4116314936649555E-2</v>
      </c>
      <c r="I70" s="78">
        <v>6038</v>
      </c>
      <c r="J70" s="11">
        <f t="shared" si="16"/>
        <v>0.11787673506042208</v>
      </c>
      <c r="K70" s="39">
        <v>18337</v>
      </c>
      <c r="L70" s="11">
        <f t="shared" si="17"/>
        <v>0.35798371825156666</v>
      </c>
      <c r="M70" s="39">
        <v>3903</v>
      </c>
      <c r="N70" s="11">
        <f t="shared" si="18"/>
        <v>7.6196239970325833E-2</v>
      </c>
      <c r="O70" s="39">
        <v>2639</v>
      </c>
      <c r="P70" s="11">
        <f t="shared" si="19"/>
        <v>5.1519825078577983E-2</v>
      </c>
      <c r="Q70" s="39">
        <v>319</v>
      </c>
      <c r="R70" s="11">
        <f t="shared" si="20"/>
        <v>6.2276711633445911E-3</v>
      </c>
      <c r="S70" s="39">
        <v>899</v>
      </c>
      <c r="T70" s="11">
        <f t="shared" si="21"/>
        <v>1.755070964215294E-2</v>
      </c>
      <c r="U70" s="39">
        <v>4014</v>
      </c>
      <c r="V70" s="12">
        <f t="shared" si="22"/>
        <v>7.8363235265408115E-2</v>
      </c>
      <c r="W70" s="131">
        <f t="shared" ref="W70:W99" si="23">+C70+E70+I70+K70+M70+O70+U70+G70+Q70+S70</f>
        <v>51223</v>
      </c>
      <c r="X70" s="27">
        <f>W70/$W$100</f>
        <v>2.2131919600421702E-2</v>
      </c>
      <c r="Y70" s="44">
        <v>25400</v>
      </c>
      <c r="Z70" s="43">
        <f t="shared" ref="Z70:Z99" si="24">Y70/$Y$100</f>
        <v>2.2255849389234653E-2</v>
      </c>
      <c r="AA70" s="39">
        <v>0</v>
      </c>
      <c r="AB70" s="220">
        <v>0</v>
      </c>
    </row>
    <row r="71" spans="1:28">
      <c r="A71" s="58">
        <v>68</v>
      </c>
      <c r="B71" s="58" t="s">
        <v>162</v>
      </c>
      <c r="C71" s="39">
        <v>6081</v>
      </c>
      <c r="D71" s="11">
        <f t="shared" si="13"/>
        <v>0.18636795488675717</v>
      </c>
      <c r="E71" s="39">
        <v>1490</v>
      </c>
      <c r="F71" s="11">
        <f t="shared" si="14"/>
        <v>4.5664899322688406E-2</v>
      </c>
      <c r="G71" s="39">
        <v>2013</v>
      </c>
      <c r="H71" s="12">
        <f t="shared" si="15"/>
        <v>6.1693585460786418E-2</v>
      </c>
      <c r="I71" s="78">
        <v>3715</v>
      </c>
      <c r="J71" s="11">
        <f t="shared" si="16"/>
        <v>0.11385577247234055</v>
      </c>
      <c r="K71" s="78">
        <v>12385</v>
      </c>
      <c r="L71" s="11">
        <f t="shared" si="17"/>
        <v>0.3795703208801986</v>
      </c>
      <c r="M71" s="78">
        <v>2272</v>
      </c>
      <c r="N71" s="11">
        <f t="shared" si="18"/>
        <v>6.9631309571240307E-2</v>
      </c>
      <c r="O71" s="78">
        <v>1439</v>
      </c>
      <c r="P71" s="11">
        <f t="shared" si="19"/>
        <v>4.4101872567348065E-2</v>
      </c>
      <c r="Q71" s="78">
        <v>192</v>
      </c>
      <c r="R71" s="11">
        <f t="shared" si="20"/>
        <v>5.8843360201048149E-3</v>
      </c>
      <c r="S71" s="78">
        <v>769</v>
      </c>
      <c r="T71" s="11">
        <f t="shared" si="21"/>
        <v>2.3567991663857306E-2</v>
      </c>
      <c r="U71" s="78">
        <v>2273</v>
      </c>
      <c r="V71" s="12">
        <f t="shared" si="22"/>
        <v>6.966195715467835E-2</v>
      </c>
      <c r="W71" s="131">
        <f t="shared" si="23"/>
        <v>32629</v>
      </c>
      <c r="X71" s="27">
        <f t="shared" ref="X71:X99" si="25">W71/$W$100</f>
        <v>1.4098010749900624E-2</v>
      </c>
      <c r="Y71" s="44">
        <v>15224</v>
      </c>
      <c r="Z71" s="43">
        <f t="shared" si="24"/>
        <v>1.333949020085466E-2</v>
      </c>
      <c r="AA71" s="39">
        <v>0</v>
      </c>
      <c r="AB71" s="220">
        <v>0</v>
      </c>
    </row>
    <row r="72" spans="1:28">
      <c r="A72" s="58">
        <v>69</v>
      </c>
      <c r="B72" s="58" t="s">
        <v>163</v>
      </c>
      <c r="C72" s="39">
        <v>9796</v>
      </c>
      <c r="D72" s="11">
        <f t="shared" si="13"/>
        <v>0.17294281729428174</v>
      </c>
      <c r="E72" s="39">
        <v>1384</v>
      </c>
      <c r="F72" s="11">
        <f t="shared" si="14"/>
        <v>2.4433734088943029E-2</v>
      </c>
      <c r="G72" s="39">
        <v>2039</v>
      </c>
      <c r="H72" s="12">
        <f t="shared" si="15"/>
        <v>3.5997387144042513E-2</v>
      </c>
      <c r="I72" s="78">
        <v>7456</v>
      </c>
      <c r="J72" s="11">
        <f t="shared" si="16"/>
        <v>0.131631446074537</v>
      </c>
      <c r="K72" s="78">
        <v>24191</v>
      </c>
      <c r="L72" s="11">
        <f t="shared" si="17"/>
        <v>0.4270783680242925</v>
      </c>
      <c r="M72" s="78">
        <v>2545</v>
      </c>
      <c r="N72" s="11">
        <f t="shared" si="18"/>
        <v>4.4930529809508679E-2</v>
      </c>
      <c r="O72" s="78">
        <v>3801</v>
      </c>
      <c r="P72" s="11">
        <f t="shared" si="19"/>
        <v>6.7104496583867385E-2</v>
      </c>
      <c r="Q72" s="78">
        <v>1058</v>
      </c>
      <c r="R72" s="11">
        <f t="shared" si="20"/>
        <v>1.8678389209611072E-2</v>
      </c>
      <c r="S72" s="78">
        <v>1828</v>
      </c>
      <c r="T72" s="11">
        <f t="shared" si="21"/>
        <v>3.2272301961407408E-2</v>
      </c>
      <c r="U72" s="78">
        <v>2545</v>
      </c>
      <c r="V72" s="12">
        <f t="shared" si="22"/>
        <v>4.4930529809508679E-2</v>
      </c>
      <c r="W72" s="131">
        <f t="shared" si="23"/>
        <v>56643</v>
      </c>
      <c r="X72" s="27">
        <f t="shared" si="25"/>
        <v>2.4473738787784517E-2</v>
      </c>
      <c r="Y72" s="44">
        <v>33548</v>
      </c>
      <c r="Z72" s="43">
        <f t="shared" si="24"/>
        <v>2.9395245484647406E-2</v>
      </c>
      <c r="AA72" s="39">
        <v>0</v>
      </c>
      <c r="AB72" s="220">
        <v>0</v>
      </c>
    </row>
    <row r="73" spans="1:28">
      <c r="A73" s="58">
        <v>70</v>
      </c>
      <c r="B73" s="58" t="s">
        <v>164</v>
      </c>
      <c r="C73" s="39">
        <v>823</v>
      </c>
      <c r="D73" s="11">
        <f t="shared" si="13"/>
        <v>0.12327741162372678</v>
      </c>
      <c r="E73" s="39">
        <v>127</v>
      </c>
      <c r="F73" s="11">
        <f t="shared" si="14"/>
        <v>1.902336728579988E-2</v>
      </c>
      <c r="G73" s="39">
        <v>85</v>
      </c>
      <c r="H73" s="12">
        <f t="shared" si="15"/>
        <v>1.2732174955062911E-2</v>
      </c>
      <c r="I73" s="78">
        <v>576</v>
      </c>
      <c r="J73" s="11">
        <f t="shared" si="16"/>
        <v>8.6279209107249843E-2</v>
      </c>
      <c r="K73" s="78">
        <v>2778</v>
      </c>
      <c r="L73" s="11">
        <f t="shared" si="17"/>
        <v>0.41611743559017378</v>
      </c>
      <c r="M73" s="78">
        <v>772</v>
      </c>
      <c r="N73" s="11">
        <f t="shared" si="18"/>
        <v>0.11563810665068903</v>
      </c>
      <c r="O73" s="78">
        <v>397</v>
      </c>
      <c r="P73" s="11">
        <f t="shared" si="19"/>
        <v>5.9466746554823251E-2</v>
      </c>
      <c r="Q73" s="78">
        <v>71</v>
      </c>
      <c r="R73" s="11">
        <f t="shared" si="20"/>
        <v>1.0635110844817256E-2</v>
      </c>
      <c r="S73" s="78">
        <v>275</v>
      </c>
      <c r="T73" s="11">
        <f t="shared" si="21"/>
        <v>4.1192330736968243E-2</v>
      </c>
      <c r="U73" s="78">
        <v>772</v>
      </c>
      <c r="V73" s="12">
        <f t="shared" si="22"/>
        <v>0.11563810665068903</v>
      </c>
      <c r="W73" s="131">
        <f t="shared" si="23"/>
        <v>6676</v>
      </c>
      <c r="X73" s="27">
        <f t="shared" si="25"/>
        <v>2.8844990580874853E-3</v>
      </c>
      <c r="Y73" s="44">
        <v>3777</v>
      </c>
      <c r="Z73" s="43">
        <f t="shared" si="24"/>
        <v>3.3094623284700506E-3</v>
      </c>
      <c r="AA73" s="39">
        <v>0</v>
      </c>
      <c r="AB73" s="220">
        <v>0</v>
      </c>
    </row>
    <row r="74" spans="1:28">
      <c r="A74" s="58">
        <v>71</v>
      </c>
      <c r="B74" s="58" t="s">
        <v>165</v>
      </c>
      <c r="C74" s="39">
        <v>2825</v>
      </c>
      <c r="D74" s="11">
        <f t="shared" si="13"/>
        <v>0.13934102791752984</v>
      </c>
      <c r="E74" s="39">
        <v>342</v>
      </c>
      <c r="F74" s="11">
        <f t="shared" si="14"/>
        <v>1.6868896123113347E-2</v>
      </c>
      <c r="G74" s="39">
        <v>1200</v>
      </c>
      <c r="H74" s="12">
        <f t="shared" si="15"/>
        <v>5.9189109203906479E-2</v>
      </c>
      <c r="I74" s="78">
        <v>3119</v>
      </c>
      <c r="J74" s="11">
        <f t="shared" si="16"/>
        <v>0.15384235967248694</v>
      </c>
      <c r="K74" s="78">
        <v>7679</v>
      </c>
      <c r="L74" s="11">
        <f t="shared" si="17"/>
        <v>0.37876097464733155</v>
      </c>
      <c r="M74" s="78">
        <v>1638</v>
      </c>
      <c r="N74" s="11">
        <f t="shared" si="18"/>
        <v>8.0793134063332342E-2</v>
      </c>
      <c r="O74" s="78">
        <v>606</v>
      </c>
      <c r="P74" s="11">
        <f t="shared" si="19"/>
        <v>2.9890500147972773E-2</v>
      </c>
      <c r="Q74" s="78">
        <v>415</v>
      </c>
      <c r="R74" s="11">
        <f t="shared" si="20"/>
        <v>2.0469566933017658E-2</v>
      </c>
      <c r="S74" s="78">
        <v>810</v>
      </c>
      <c r="T74" s="11">
        <f t="shared" si="21"/>
        <v>3.9952648712636873E-2</v>
      </c>
      <c r="U74" s="78">
        <v>1640</v>
      </c>
      <c r="V74" s="12">
        <f t="shared" si="22"/>
        <v>8.0891782578672189E-2</v>
      </c>
      <c r="W74" s="131">
        <f t="shared" si="23"/>
        <v>20274</v>
      </c>
      <c r="X74" s="27">
        <f t="shared" si="25"/>
        <v>8.7597863846113969E-3</v>
      </c>
      <c r="Y74" s="44">
        <v>10416</v>
      </c>
      <c r="Z74" s="43">
        <f t="shared" si="24"/>
        <v>9.1266506786719746E-3</v>
      </c>
      <c r="AA74" s="39">
        <v>0</v>
      </c>
      <c r="AB74" s="220">
        <v>0</v>
      </c>
    </row>
    <row r="75" spans="1:28">
      <c r="A75" s="58">
        <v>72</v>
      </c>
      <c r="B75" s="58" t="s">
        <v>166</v>
      </c>
      <c r="C75" s="39">
        <v>3881</v>
      </c>
      <c r="D75" s="11">
        <f t="shared" si="13"/>
        <v>0.12989055858629808</v>
      </c>
      <c r="E75" s="39">
        <v>121</v>
      </c>
      <c r="F75" s="11">
        <f t="shared" si="14"/>
        <v>4.0496669901937815E-3</v>
      </c>
      <c r="G75" s="39">
        <v>1150</v>
      </c>
      <c r="H75" s="12">
        <f t="shared" si="15"/>
        <v>3.8488570567957431E-2</v>
      </c>
      <c r="I75" s="78">
        <v>3252</v>
      </c>
      <c r="J75" s="11">
        <f t="shared" si="16"/>
        <v>0.108838983901737</v>
      </c>
      <c r="K75" s="78">
        <v>8217</v>
      </c>
      <c r="L75" s="11">
        <f t="shared" si="17"/>
        <v>0.2750092037886141</v>
      </c>
      <c r="M75" s="78">
        <v>5949</v>
      </c>
      <c r="N75" s="11">
        <f t="shared" si="18"/>
        <v>0.19910304896415543</v>
      </c>
      <c r="O75" s="78">
        <v>455</v>
      </c>
      <c r="P75" s="11">
        <f t="shared" si="19"/>
        <v>1.522808661601794E-2</v>
      </c>
      <c r="Q75" s="78">
        <v>260</v>
      </c>
      <c r="R75" s="11">
        <f t="shared" si="20"/>
        <v>8.7017637805816787E-3</v>
      </c>
      <c r="S75" s="78">
        <v>640</v>
      </c>
      <c r="T75" s="11">
        <f t="shared" si="21"/>
        <v>2.1419726229124133E-2</v>
      </c>
      <c r="U75" s="78">
        <v>5954</v>
      </c>
      <c r="V75" s="12">
        <f t="shared" si="22"/>
        <v>0.19927039057532045</v>
      </c>
      <c r="W75" s="131">
        <f t="shared" si="23"/>
        <v>29879</v>
      </c>
      <c r="X75" s="27">
        <f t="shared" si="25"/>
        <v>1.2909818357788493E-2</v>
      </c>
      <c r="Y75" s="44">
        <v>12179</v>
      </c>
      <c r="Z75" s="43">
        <f t="shared" si="24"/>
        <v>1.0671416917775151E-2</v>
      </c>
      <c r="AA75" s="39">
        <v>0</v>
      </c>
      <c r="AB75" s="220">
        <v>0</v>
      </c>
    </row>
    <row r="76" spans="1:28">
      <c r="A76" s="58">
        <v>73</v>
      </c>
      <c r="B76" s="58" t="s">
        <v>167</v>
      </c>
      <c r="C76" s="39">
        <v>3462</v>
      </c>
      <c r="D76" s="11">
        <f t="shared" si="13"/>
        <v>0.1788130778368886</v>
      </c>
      <c r="E76" s="39">
        <v>1235</v>
      </c>
      <c r="F76" s="11">
        <f t="shared" si="14"/>
        <v>6.3788027477919534E-2</v>
      </c>
      <c r="G76" s="39">
        <v>704</v>
      </c>
      <c r="H76" s="12">
        <f t="shared" si="15"/>
        <v>3.6361758173648055E-2</v>
      </c>
      <c r="I76" s="78">
        <v>2101</v>
      </c>
      <c r="J76" s="11">
        <f t="shared" si="16"/>
        <v>0.10851712204948091</v>
      </c>
      <c r="K76" s="78">
        <v>6749</v>
      </c>
      <c r="L76" s="11">
        <f t="shared" si="17"/>
        <v>0.34858736635504367</v>
      </c>
      <c r="M76" s="78">
        <v>865</v>
      </c>
      <c r="N76" s="11">
        <f t="shared" si="18"/>
        <v>4.4677444346882908E-2</v>
      </c>
      <c r="O76" s="78">
        <v>2686</v>
      </c>
      <c r="P76" s="11">
        <f t="shared" si="19"/>
        <v>0.13873250348639016</v>
      </c>
      <c r="Q76" s="78">
        <v>111</v>
      </c>
      <c r="R76" s="11">
        <f t="shared" si="20"/>
        <v>5.7331749393109864E-3</v>
      </c>
      <c r="S76" s="78">
        <v>582</v>
      </c>
      <c r="T76" s="11">
        <f t="shared" si="21"/>
        <v>3.0060430762873819E-2</v>
      </c>
      <c r="U76" s="78">
        <v>866</v>
      </c>
      <c r="V76" s="12">
        <f t="shared" si="22"/>
        <v>4.4729094571561386E-2</v>
      </c>
      <c r="W76" s="131">
        <f t="shared" si="23"/>
        <v>19361</v>
      </c>
      <c r="X76" s="27">
        <f t="shared" si="25"/>
        <v>8.3653065104301681E-3</v>
      </c>
      <c r="Y76" s="44">
        <v>11292</v>
      </c>
      <c r="Z76" s="43">
        <f t="shared" si="24"/>
        <v>9.8942146182377042E-3</v>
      </c>
      <c r="AA76" s="39">
        <v>0</v>
      </c>
      <c r="AB76" s="220">
        <v>0</v>
      </c>
    </row>
    <row r="77" spans="1:28">
      <c r="A77" s="58">
        <v>74</v>
      </c>
      <c r="B77" s="58" t="s">
        <v>168</v>
      </c>
      <c r="C77" s="39">
        <v>2960</v>
      </c>
      <c r="D77" s="11">
        <f t="shared" si="13"/>
        <v>0.10722306744910527</v>
      </c>
      <c r="E77" s="39">
        <v>734</v>
      </c>
      <c r="F77" s="11">
        <f t="shared" si="14"/>
        <v>2.6588422806636237E-2</v>
      </c>
      <c r="G77" s="39">
        <v>1377</v>
      </c>
      <c r="H77" s="12">
        <f t="shared" si="15"/>
        <v>4.9880460769397957E-2</v>
      </c>
      <c r="I77" s="78">
        <v>3468</v>
      </c>
      <c r="J77" s="11">
        <f t="shared" si="16"/>
        <v>0.12562486415996524</v>
      </c>
      <c r="K77" s="78">
        <v>12846</v>
      </c>
      <c r="L77" s="11">
        <f t="shared" si="17"/>
        <v>0.46533362312540755</v>
      </c>
      <c r="M77" s="78">
        <v>1550</v>
      </c>
      <c r="N77" s="11">
        <f t="shared" si="18"/>
        <v>5.6147214373686881E-2</v>
      </c>
      <c r="O77" s="78">
        <v>1850</v>
      </c>
      <c r="P77" s="11">
        <f t="shared" si="19"/>
        <v>6.7014417155690786E-2</v>
      </c>
      <c r="Q77" s="78">
        <v>341</v>
      </c>
      <c r="R77" s="11">
        <f t="shared" si="20"/>
        <v>1.2352387162211114E-2</v>
      </c>
      <c r="S77" s="78">
        <v>930</v>
      </c>
      <c r="T77" s="11">
        <f t="shared" si="21"/>
        <v>3.368832862421213E-2</v>
      </c>
      <c r="U77" s="78">
        <v>1550</v>
      </c>
      <c r="V77" s="12">
        <f t="shared" si="22"/>
        <v>5.6147214373686881E-2</v>
      </c>
      <c r="W77" s="131">
        <f t="shared" si="23"/>
        <v>27606</v>
      </c>
      <c r="X77" s="27">
        <f t="shared" si="25"/>
        <v>1.1927723336962721E-2</v>
      </c>
      <c r="Y77" s="44">
        <v>16787</v>
      </c>
      <c r="Z77" s="43">
        <f t="shared" si="24"/>
        <v>1.4709013531381186E-2</v>
      </c>
      <c r="AA77" s="39">
        <v>0</v>
      </c>
      <c r="AB77" s="220">
        <v>0</v>
      </c>
    </row>
    <row r="78" spans="1:28">
      <c r="A78" s="58">
        <v>75</v>
      </c>
      <c r="B78" s="58" t="s">
        <v>169</v>
      </c>
      <c r="C78" s="39">
        <v>4807</v>
      </c>
      <c r="D78" s="11">
        <f t="shared" si="13"/>
        <v>0.19625214338205274</v>
      </c>
      <c r="E78" s="39">
        <v>3345</v>
      </c>
      <c r="F78" s="11">
        <f t="shared" si="14"/>
        <v>0.13656405650363354</v>
      </c>
      <c r="G78" s="39">
        <v>770</v>
      </c>
      <c r="H78" s="12">
        <f t="shared" si="15"/>
        <v>3.1436270106964974E-2</v>
      </c>
      <c r="I78" s="78">
        <v>5704</v>
      </c>
      <c r="J78" s="11">
        <f t="shared" si="16"/>
        <v>0.23287335674042622</v>
      </c>
      <c r="K78" s="78">
        <v>8074</v>
      </c>
      <c r="L78" s="11">
        <f t="shared" si="17"/>
        <v>0.32963174655017558</v>
      </c>
      <c r="M78" s="78">
        <v>272</v>
      </c>
      <c r="N78" s="11">
        <f t="shared" si="18"/>
        <v>1.1104760349473341E-2</v>
      </c>
      <c r="O78" s="78">
        <v>935</v>
      </c>
      <c r="P78" s="11">
        <f t="shared" si="19"/>
        <v>3.8172613701314605E-2</v>
      </c>
      <c r="Q78" s="78">
        <v>197</v>
      </c>
      <c r="R78" s="11">
        <f t="shared" si="20"/>
        <v>8.0427859884053231E-3</v>
      </c>
      <c r="S78" s="78">
        <v>117</v>
      </c>
      <c r="T78" s="11">
        <f t="shared" si="21"/>
        <v>4.7766800032661063E-3</v>
      </c>
      <c r="U78" s="78">
        <v>273</v>
      </c>
      <c r="V78" s="12">
        <f t="shared" si="22"/>
        <v>1.1145586674287581E-2</v>
      </c>
      <c r="W78" s="131">
        <f t="shared" si="23"/>
        <v>24494</v>
      </c>
      <c r="X78" s="27">
        <f t="shared" si="25"/>
        <v>1.0583121619052557E-2</v>
      </c>
      <c r="Y78" s="44">
        <v>16500</v>
      </c>
      <c r="Z78" s="43">
        <f t="shared" si="24"/>
        <v>1.4457539957573692E-2</v>
      </c>
      <c r="AA78" s="39">
        <v>0</v>
      </c>
      <c r="AB78" s="220">
        <v>0</v>
      </c>
    </row>
    <row r="79" spans="1:28">
      <c r="A79" s="58">
        <v>76</v>
      </c>
      <c r="B79" s="58" t="s">
        <v>170</v>
      </c>
      <c r="C79" s="39">
        <v>6053</v>
      </c>
      <c r="D79" s="11">
        <f t="shared" si="13"/>
        <v>0.17089215132693394</v>
      </c>
      <c r="E79" s="39">
        <v>311</v>
      </c>
      <c r="F79" s="11">
        <f t="shared" si="14"/>
        <v>8.7803500846979111E-3</v>
      </c>
      <c r="G79" s="39">
        <v>1253</v>
      </c>
      <c r="H79" s="12">
        <f t="shared" si="15"/>
        <v>3.5375494071146242E-2</v>
      </c>
      <c r="I79" s="78">
        <v>3634</v>
      </c>
      <c r="J79" s="11">
        <f t="shared" si="16"/>
        <v>0.1025974025974026</v>
      </c>
      <c r="K79" s="78">
        <v>14212</v>
      </c>
      <c r="L79" s="11">
        <f t="shared" si="17"/>
        <v>0.40124223602484471</v>
      </c>
      <c r="M79" s="78">
        <v>3521</v>
      </c>
      <c r="N79" s="11">
        <f t="shared" si="18"/>
        <v>9.9407114624505924E-2</v>
      </c>
      <c r="O79" s="78">
        <v>996</v>
      </c>
      <c r="P79" s="11">
        <f t="shared" si="19"/>
        <v>2.8119706380575947E-2</v>
      </c>
      <c r="Q79" s="78">
        <v>724</v>
      </c>
      <c r="R79" s="11">
        <f t="shared" si="20"/>
        <v>2.0440429136081309E-2</v>
      </c>
      <c r="S79" s="78">
        <v>1195</v>
      </c>
      <c r="T79" s="11">
        <f t="shared" si="21"/>
        <v>3.373800112930548E-2</v>
      </c>
      <c r="U79" s="78">
        <v>3521</v>
      </c>
      <c r="V79" s="12">
        <f t="shared" si="22"/>
        <v>9.9407114624505924E-2</v>
      </c>
      <c r="W79" s="131">
        <f t="shared" si="23"/>
        <v>35420</v>
      </c>
      <c r="X79" s="27">
        <f t="shared" si="25"/>
        <v>1.5303918010404245E-2</v>
      </c>
      <c r="Y79" s="44">
        <v>18719</v>
      </c>
      <c r="Z79" s="43">
        <f t="shared" si="24"/>
        <v>1.6401860028231633E-2</v>
      </c>
      <c r="AA79" s="39">
        <v>0</v>
      </c>
      <c r="AB79" s="220">
        <v>0</v>
      </c>
    </row>
    <row r="80" spans="1:28">
      <c r="A80" s="58">
        <v>77</v>
      </c>
      <c r="B80" s="58" t="s">
        <v>171</v>
      </c>
      <c r="C80" s="39">
        <v>6509</v>
      </c>
      <c r="D80" s="11">
        <f t="shared" si="13"/>
        <v>0.13759353993150975</v>
      </c>
      <c r="E80" s="39">
        <v>1154</v>
      </c>
      <c r="F80" s="11">
        <f t="shared" si="14"/>
        <v>2.4394368579038601E-2</v>
      </c>
      <c r="G80" s="39">
        <v>1541</v>
      </c>
      <c r="H80" s="12">
        <f t="shared" si="15"/>
        <v>3.257514902972139E-2</v>
      </c>
      <c r="I80" s="78">
        <v>10091</v>
      </c>
      <c r="J80" s="11">
        <f t="shared" si="16"/>
        <v>0.2133133217773644</v>
      </c>
      <c r="K80" s="78">
        <v>17949</v>
      </c>
      <c r="L80" s="11">
        <f t="shared" si="17"/>
        <v>0.37942332896461339</v>
      </c>
      <c r="M80" s="78">
        <v>2949</v>
      </c>
      <c r="N80" s="11">
        <f t="shared" si="18"/>
        <v>6.2338815372257217E-2</v>
      </c>
      <c r="O80" s="78">
        <v>2134</v>
      </c>
      <c r="P80" s="11">
        <f t="shared" si="19"/>
        <v>4.511055680040587E-2</v>
      </c>
      <c r="Q80" s="78">
        <v>552</v>
      </c>
      <c r="R80" s="11">
        <f t="shared" si="20"/>
        <v>1.1668710100198706E-2</v>
      </c>
      <c r="S80" s="78">
        <v>1475</v>
      </c>
      <c r="T80" s="11">
        <f t="shared" si="21"/>
        <v>3.1179977169915021E-2</v>
      </c>
      <c r="U80" s="78">
        <v>2952</v>
      </c>
      <c r="V80" s="12">
        <f t="shared" si="22"/>
        <v>6.240223227497569E-2</v>
      </c>
      <c r="W80" s="131">
        <f t="shared" si="23"/>
        <v>47306</v>
      </c>
      <c r="X80" s="27">
        <f t="shared" si="25"/>
        <v>2.0439501564093257E-2</v>
      </c>
      <c r="Y80" s="44">
        <v>26400</v>
      </c>
      <c r="Z80" s="43">
        <f t="shared" si="24"/>
        <v>2.3132063932117908E-2</v>
      </c>
      <c r="AA80" s="39">
        <v>0</v>
      </c>
      <c r="AB80" s="220">
        <v>0</v>
      </c>
    </row>
    <row r="81" spans="1:28">
      <c r="A81" s="58">
        <v>78</v>
      </c>
      <c r="B81" s="58" t="s">
        <v>172</v>
      </c>
      <c r="C81" s="39">
        <v>6564</v>
      </c>
      <c r="D81" s="11">
        <f t="shared" si="13"/>
        <v>0.15661012096485577</v>
      </c>
      <c r="E81" s="39">
        <v>1252</v>
      </c>
      <c r="F81" s="11">
        <f t="shared" si="14"/>
        <v>2.9871400281535562E-2</v>
      </c>
      <c r="G81" s="39">
        <v>2211</v>
      </c>
      <c r="H81" s="12">
        <f t="shared" si="15"/>
        <v>5.2752129410922624E-2</v>
      </c>
      <c r="I81" s="78">
        <v>9007</v>
      </c>
      <c r="J81" s="11">
        <f t="shared" si="16"/>
        <v>0.21489752582730895</v>
      </c>
      <c r="K81" s="78">
        <v>15456</v>
      </c>
      <c r="L81" s="11">
        <f t="shared" si="17"/>
        <v>0.3687638680123112</v>
      </c>
      <c r="M81" s="78">
        <v>1084</v>
      </c>
      <c r="N81" s="11">
        <f t="shared" si="18"/>
        <v>2.5863097368358266E-2</v>
      </c>
      <c r="O81" s="78">
        <v>2879</v>
      </c>
      <c r="P81" s="11">
        <f t="shared" si="19"/>
        <v>6.8689905279984725E-2</v>
      </c>
      <c r="Q81" s="78">
        <v>706</v>
      </c>
      <c r="R81" s="11">
        <f t="shared" si="20"/>
        <v>1.6844415813709351E-2</v>
      </c>
      <c r="S81" s="78">
        <v>1668</v>
      </c>
      <c r="T81" s="11">
        <f t="shared" si="21"/>
        <v>3.9796721780831726E-2</v>
      </c>
      <c r="U81" s="78">
        <v>1086</v>
      </c>
      <c r="V81" s="12">
        <f t="shared" si="22"/>
        <v>2.5910815260181807E-2</v>
      </c>
      <c r="W81" s="131">
        <f t="shared" si="23"/>
        <v>41913</v>
      </c>
      <c r="X81" s="27">
        <f t="shared" si="25"/>
        <v>1.8109348265671177E-2</v>
      </c>
      <c r="Y81" s="44">
        <v>25265</v>
      </c>
      <c r="Z81" s="43">
        <f t="shared" si="24"/>
        <v>2.2137560425945415E-2</v>
      </c>
      <c r="AA81" s="39">
        <v>0</v>
      </c>
      <c r="AB81" s="220">
        <v>0</v>
      </c>
    </row>
    <row r="82" spans="1:28">
      <c r="A82" s="58">
        <v>79</v>
      </c>
      <c r="B82" s="58" t="s">
        <v>173</v>
      </c>
      <c r="C82" s="39">
        <v>1795</v>
      </c>
      <c r="D82" s="11">
        <f t="shared" si="13"/>
        <v>0.13096454107690061</v>
      </c>
      <c r="E82" s="39">
        <v>458</v>
      </c>
      <c r="F82" s="11">
        <f t="shared" si="14"/>
        <v>3.3416022180067124E-2</v>
      </c>
      <c r="G82" s="39">
        <v>581</v>
      </c>
      <c r="H82" s="12">
        <f t="shared" si="15"/>
        <v>4.2390194075587334E-2</v>
      </c>
      <c r="I82" s="78">
        <v>2009</v>
      </c>
      <c r="J82" s="11">
        <f t="shared" si="16"/>
        <v>0.14657814096016344</v>
      </c>
      <c r="K82" s="78">
        <v>5352</v>
      </c>
      <c r="L82" s="11">
        <f t="shared" si="17"/>
        <v>0.39048591857580622</v>
      </c>
      <c r="M82" s="78">
        <v>1074</v>
      </c>
      <c r="N82" s="11">
        <f t="shared" si="18"/>
        <v>7.8359842404786231E-2</v>
      </c>
      <c r="O82" s="78">
        <v>582</v>
      </c>
      <c r="P82" s="11">
        <f t="shared" si="19"/>
        <v>4.2463154822705386E-2</v>
      </c>
      <c r="Q82" s="78">
        <v>222</v>
      </c>
      <c r="R82" s="11">
        <f t="shared" si="20"/>
        <v>1.619728586020721E-2</v>
      </c>
      <c r="S82" s="78">
        <v>558</v>
      </c>
      <c r="T82" s="11">
        <f t="shared" si="21"/>
        <v>4.071209689187217E-2</v>
      </c>
      <c r="U82" s="78">
        <v>1075</v>
      </c>
      <c r="V82" s="12">
        <f t="shared" si="22"/>
        <v>7.8432803151904276E-2</v>
      </c>
      <c r="W82" s="131">
        <f t="shared" si="23"/>
        <v>13706</v>
      </c>
      <c r="X82" s="27">
        <f t="shared" si="25"/>
        <v>5.9219508822868595E-3</v>
      </c>
      <c r="Y82" s="44">
        <v>7260</v>
      </c>
      <c r="Z82" s="43">
        <f t="shared" si="24"/>
        <v>6.3613175813324241E-3</v>
      </c>
      <c r="AA82" s="39">
        <v>0</v>
      </c>
      <c r="AB82" s="220">
        <v>0</v>
      </c>
    </row>
    <row r="83" spans="1:28">
      <c r="A83" s="58">
        <v>80</v>
      </c>
      <c r="B83" s="58" t="s">
        <v>174</v>
      </c>
      <c r="C83" s="39">
        <v>2392</v>
      </c>
      <c r="D83" s="11">
        <f t="shared" si="13"/>
        <v>0.18307056482473597</v>
      </c>
      <c r="E83" s="39">
        <v>344</v>
      </c>
      <c r="F83" s="11">
        <f t="shared" si="14"/>
        <v>2.6327873871115872E-2</v>
      </c>
      <c r="G83" s="39">
        <v>626</v>
      </c>
      <c r="H83" s="12">
        <f t="shared" si="15"/>
        <v>4.7910607684065513E-2</v>
      </c>
      <c r="I83" s="78">
        <v>1287</v>
      </c>
      <c r="J83" s="11">
        <f t="shared" si="16"/>
        <v>9.8499923465482933E-2</v>
      </c>
      <c r="K83" s="78">
        <v>5607</v>
      </c>
      <c r="L83" s="11">
        <f t="shared" si="17"/>
        <v>0.42912903719577528</v>
      </c>
      <c r="M83" s="78">
        <v>850</v>
      </c>
      <c r="N83" s="11">
        <f t="shared" si="18"/>
        <v>6.5054339507117712E-2</v>
      </c>
      <c r="O83" s="78">
        <v>379</v>
      </c>
      <c r="P83" s="11">
        <f t="shared" si="19"/>
        <v>2.9006581968467778E-2</v>
      </c>
      <c r="Q83" s="78">
        <v>261</v>
      </c>
      <c r="R83" s="11">
        <f t="shared" si="20"/>
        <v>1.9975508954538496E-2</v>
      </c>
      <c r="S83" s="78">
        <v>470</v>
      </c>
      <c r="T83" s="11">
        <f t="shared" si="21"/>
        <v>3.5971223021582732E-2</v>
      </c>
      <c r="U83" s="78">
        <v>850</v>
      </c>
      <c r="V83" s="12">
        <f t="shared" si="22"/>
        <v>6.5054339507117712E-2</v>
      </c>
      <c r="W83" s="131">
        <f t="shared" si="23"/>
        <v>13066</v>
      </c>
      <c r="X83" s="27">
        <f t="shared" si="25"/>
        <v>5.6454261073953091E-3</v>
      </c>
      <c r="Y83" s="44">
        <v>7301</v>
      </c>
      <c r="Z83" s="43">
        <f t="shared" si="24"/>
        <v>6.3972423775906376E-3</v>
      </c>
      <c r="AA83" s="39">
        <v>0</v>
      </c>
      <c r="AB83" s="220">
        <v>0</v>
      </c>
    </row>
    <row r="84" spans="1:28">
      <c r="A84" s="58">
        <v>81</v>
      </c>
      <c r="B84" s="58" t="s">
        <v>175</v>
      </c>
      <c r="C84" s="39">
        <v>2505</v>
      </c>
      <c r="D84" s="11">
        <f t="shared" si="13"/>
        <v>0.15687625250501003</v>
      </c>
      <c r="E84" s="39">
        <v>827</v>
      </c>
      <c r="F84" s="11">
        <f t="shared" si="14"/>
        <v>5.1791082164328657E-2</v>
      </c>
      <c r="G84" s="39">
        <v>497</v>
      </c>
      <c r="H84" s="12">
        <f t="shared" si="15"/>
        <v>3.1124749498997996E-2</v>
      </c>
      <c r="I84" s="78">
        <v>1976</v>
      </c>
      <c r="J84" s="11">
        <f t="shared" si="16"/>
        <v>0.12374749498997996</v>
      </c>
      <c r="K84" s="78">
        <v>5658</v>
      </c>
      <c r="L84" s="11">
        <f t="shared" si="17"/>
        <v>0.35433366733466931</v>
      </c>
      <c r="M84" s="78">
        <v>1613</v>
      </c>
      <c r="N84" s="11">
        <f t="shared" si="18"/>
        <v>0.10101452905811623</v>
      </c>
      <c r="O84" s="78">
        <v>553</v>
      </c>
      <c r="P84" s="11">
        <f t="shared" si="19"/>
        <v>3.4631763527054112E-2</v>
      </c>
      <c r="Q84" s="78">
        <v>148</v>
      </c>
      <c r="R84" s="11">
        <f t="shared" si="20"/>
        <v>9.2685370741482972E-3</v>
      </c>
      <c r="S84" s="78">
        <v>577</v>
      </c>
      <c r="T84" s="11">
        <f t="shared" si="21"/>
        <v>3.6134769539078154E-2</v>
      </c>
      <c r="U84" s="78">
        <v>1614</v>
      </c>
      <c r="V84" s="12">
        <f t="shared" si="22"/>
        <v>0.10107715430861723</v>
      </c>
      <c r="W84" s="131">
        <f t="shared" si="23"/>
        <v>15968</v>
      </c>
      <c r="X84" s="27">
        <f t="shared" si="25"/>
        <v>6.8992931335441834E-3</v>
      </c>
      <c r="Y84" s="44">
        <v>7532</v>
      </c>
      <c r="Z84" s="43">
        <f t="shared" si="24"/>
        <v>6.5996479369966696E-3</v>
      </c>
      <c r="AA84" s="39">
        <v>0</v>
      </c>
      <c r="AB84" s="220">
        <v>0</v>
      </c>
    </row>
    <row r="85" spans="1:28">
      <c r="A85" s="58">
        <v>82</v>
      </c>
      <c r="B85" s="58" t="s">
        <v>176</v>
      </c>
      <c r="C85" s="39">
        <v>1520</v>
      </c>
      <c r="D85" s="11">
        <f t="shared" si="13"/>
        <v>0.15379945360720429</v>
      </c>
      <c r="E85" s="39">
        <v>188</v>
      </c>
      <c r="F85" s="11">
        <f t="shared" si="14"/>
        <v>1.9022563998785793E-2</v>
      </c>
      <c r="G85" s="39">
        <v>266</v>
      </c>
      <c r="H85" s="12">
        <f t="shared" si="15"/>
        <v>2.6914904381260752E-2</v>
      </c>
      <c r="I85" s="78">
        <v>1474</v>
      </c>
      <c r="J85" s="11">
        <f t="shared" si="16"/>
        <v>0.14914499645856522</v>
      </c>
      <c r="K85" s="78">
        <v>4310</v>
      </c>
      <c r="L85" s="11">
        <f t="shared" si="17"/>
        <v>0.43610239805727008</v>
      </c>
      <c r="M85" s="78">
        <v>287</v>
      </c>
      <c r="N85" s="11">
        <f t="shared" si="18"/>
        <v>2.9039765253465546E-2</v>
      </c>
      <c r="O85" s="78">
        <v>986</v>
      </c>
      <c r="P85" s="11">
        <f t="shared" si="19"/>
        <v>9.9767277142568042E-2</v>
      </c>
      <c r="Q85" s="78">
        <v>144</v>
      </c>
      <c r="R85" s="11">
        <f t="shared" si="20"/>
        <v>1.4570474552261459E-2</v>
      </c>
      <c r="S85" s="78">
        <v>421</v>
      </c>
      <c r="T85" s="11">
        <f t="shared" si="21"/>
        <v>4.2598401295153292E-2</v>
      </c>
      <c r="U85" s="78">
        <v>287</v>
      </c>
      <c r="V85" s="12">
        <f t="shared" si="22"/>
        <v>2.9039765253465546E-2</v>
      </c>
      <c r="W85" s="131">
        <f t="shared" si="23"/>
        <v>9883</v>
      </c>
      <c r="X85" s="27">
        <f t="shared" si="25"/>
        <v>4.2701474222706145E-3</v>
      </c>
      <c r="Y85" s="44">
        <v>5414</v>
      </c>
      <c r="Z85" s="43">
        <f t="shared" si="24"/>
        <v>4.7438255351699371E-3</v>
      </c>
      <c r="AA85" s="39">
        <v>0</v>
      </c>
      <c r="AB85" s="220">
        <v>0</v>
      </c>
    </row>
    <row r="86" spans="1:28">
      <c r="A86" s="58">
        <v>83</v>
      </c>
      <c r="B86" s="58" t="s">
        <v>177</v>
      </c>
      <c r="C86" s="39">
        <v>6318</v>
      </c>
      <c r="D86" s="11">
        <f t="shared" si="13"/>
        <v>0.15858433734939759</v>
      </c>
      <c r="E86" s="39">
        <v>919</v>
      </c>
      <c r="F86" s="11">
        <f t="shared" si="14"/>
        <v>2.306726907630522E-2</v>
      </c>
      <c r="G86" s="39">
        <v>1614</v>
      </c>
      <c r="H86" s="12">
        <f t="shared" si="15"/>
        <v>4.0512048192771086E-2</v>
      </c>
      <c r="I86" s="78">
        <v>6227</v>
      </c>
      <c r="J86" s="11">
        <f t="shared" si="16"/>
        <v>0.15630020080321286</v>
      </c>
      <c r="K86" s="78">
        <v>17260</v>
      </c>
      <c r="L86" s="11">
        <f t="shared" si="17"/>
        <v>0.43323293172690763</v>
      </c>
      <c r="M86" s="78">
        <v>2194</v>
      </c>
      <c r="N86" s="11">
        <f t="shared" si="18"/>
        <v>5.5070281124497994E-2</v>
      </c>
      <c r="O86" s="78">
        <v>1488</v>
      </c>
      <c r="P86" s="11">
        <f t="shared" si="19"/>
        <v>3.7349397590361447E-2</v>
      </c>
      <c r="Q86" s="78">
        <v>342</v>
      </c>
      <c r="R86" s="11">
        <f t="shared" si="20"/>
        <v>8.5843373493975899E-3</v>
      </c>
      <c r="S86" s="78">
        <v>1282</v>
      </c>
      <c r="T86" s="11">
        <f t="shared" si="21"/>
        <v>3.2178714859437754E-2</v>
      </c>
      <c r="U86" s="78">
        <v>2196</v>
      </c>
      <c r="V86" s="12">
        <f t="shared" si="22"/>
        <v>5.5120481927710845E-2</v>
      </c>
      <c r="W86" s="131">
        <f t="shared" si="23"/>
        <v>39840</v>
      </c>
      <c r="X86" s="27">
        <f t="shared" si="25"/>
        <v>1.7213667236999016E-2</v>
      </c>
      <c r="Y86" s="44">
        <v>22155</v>
      </c>
      <c r="Z86" s="43">
        <f t="shared" si="24"/>
        <v>1.9412533197578494E-2</v>
      </c>
      <c r="AA86" s="39">
        <v>0</v>
      </c>
      <c r="AB86" s="220">
        <v>0</v>
      </c>
    </row>
    <row r="87" spans="1:28">
      <c r="A87" s="58">
        <v>84</v>
      </c>
      <c r="B87" s="58" t="s">
        <v>178</v>
      </c>
      <c r="C87" s="39">
        <v>4882</v>
      </c>
      <c r="D87" s="11">
        <f t="shared" si="13"/>
        <v>0.19359187881671822</v>
      </c>
      <c r="E87" s="39">
        <v>530</v>
      </c>
      <c r="F87" s="11">
        <f t="shared" si="14"/>
        <v>2.1016734078832582E-2</v>
      </c>
      <c r="G87" s="39">
        <v>213</v>
      </c>
      <c r="H87" s="12">
        <f t="shared" si="15"/>
        <v>8.4463478467761127E-3</v>
      </c>
      <c r="I87" s="78">
        <v>3883</v>
      </c>
      <c r="J87" s="11">
        <f t="shared" si="16"/>
        <v>0.15397731778888096</v>
      </c>
      <c r="K87" s="78">
        <v>11140</v>
      </c>
      <c r="L87" s="11">
        <f t="shared" si="17"/>
        <v>0.44174795780791498</v>
      </c>
      <c r="M87" s="78">
        <v>652</v>
      </c>
      <c r="N87" s="11">
        <f t="shared" si="18"/>
        <v>2.5854548338488381E-2</v>
      </c>
      <c r="O87" s="78">
        <v>1278</v>
      </c>
      <c r="P87" s="11">
        <f t="shared" si="19"/>
        <v>5.0678087080656672E-2</v>
      </c>
      <c r="Q87" s="78">
        <v>597</v>
      </c>
      <c r="R87" s="11">
        <f t="shared" si="20"/>
        <v>2.3673566500118964E-2</v>
      </c>
      <c r="S87" s="78">
        <v>1391</v>
      </c>
      <c r="T87" s="11">
        <f t="shared" si="21"/>
        <v>5.5159013403124756E-2</v>
      </c>
      <c r="U87" s="78">
        <v>652</v>
      </c>
      <c r="V87" s="12">
        <f t="shared" si="22"/>
        <v>2.5854548338488381E-2</v>
      </c>
      <c r="W87" s="131">
        <f t="shared" si="23"/>
        <v>25218</v>
      </c>
      <c r="X87" s="27">
        <f t="shared" si="25"/>
        <v>1.0895940270648623E-2</v>
      </c>
      <c r="Y87" s="44">
        <v>14077</v>
      </c>
      <c r="Z87" s="43">
        <f t="shared" si="24"/>
        <v>1.2334472120167568E-2</v>
      </c>
      <c r="AA87" s="39">
        <v>0</v>
      </c>
      <c r="AB87" s="220">
        <v>0</v>
      </c>
    </row>
    <row r="88" spans="1:28">
      <c r="A88" s="58">
        <v>85</v>
      </c>
      <c r="B88" s="58" t="s">
        <v>179</v>
      </c>
      <c r="C88" s="39">
        <v>5006</v>
      </c>
      <c r="D88" s="11">
        <f t="shared" si="13"/>
        <v>0.13552439222480914</v>
      </c>
      <c r="E88" s="39">
        <v>468</v>
      </c>
      <c r="F88" s="11">
        <f t="shared" si="14"/>
        <v>1.2669879257133575E-2</v>
      </c>
      <c r="G88" s="39">
        <v>2283</v>
      </c>
      <c r="H88" s="12">
        <f t="shared" si="15"/>
        <v>6.180626996588879E-2</v>
      </c>
      <c r="I88" s="78">
        <v>4445</v>
      </c>
      <c r="J88" s="11">
        <f t="shared" si="16"/>
        <v>0.12033678055119389</v>
      </c>
      <c r="K88" s="78">
        <v>10680</v>
      </c>
      <c r="L88" s="11">
        <f t="shared" si="17"/>
        <v>0.28913314202176621</v>
      </c>
      <c r="M88" s="78">
        <v>4627</v>
      </c>
      <c r="N88" s="11">
        <f t="shared" si="18"/>
        <v>0.12526395581785696</v>
      </c>
      <c r="O88" s="78">
        <v>2987</v>
      </c>
      <c r="P88" s="11">
        <f t="shared" si="19"/>
        <v>8.0865233634739297E-2</v>
      </c>
      <c r="Q88" s="78">
        <v>515</v>
      </c>
      <c r="R88" s="11">
        <f t="shared" si="20"/>
        <v>1.3942281661161947E-2</v>
      </c>
      <c r="S88" s="78">
        <v>1292</v>
      </c>
      <c r="T88" s="11">
        <f t="shared" si="21"/>
        <v>3.4977529914992693E-2</v>
      </c>
      <c r="U88" s="78">
        <v>4635</v>
      </c>
      <c r="V88" s="12">
        <f t="shared" si="22"/>
        <v>0.12548053495045752</v>
      </c>
      <c r="W88" s="131">
        <f t="shared" si="23"/>
        <v>36938</v>
      </c>
      <c r="X88" s="27">
        <f t="shared" si="25"/>
        <v>1.5959800210850143E-2</v>
      </c>
      <c r="Y88" s="44">
        <v>16610</v>
      </c>
      <c r="Z88" s="43">
        <f t="shared" si="24"/>
        <v>1.455392355729085E-2</v>
      </c>
      <c r="AA88" s="39">
        <v>0</v>
      </c>
      <c r="AB88" s="220">
        <v>0</v>
      </c>
    </row>
    <row r="89" spans="1:28">
      <c r="A89" s="58">
        <v>86</v>
      </c>
      <c r="B89" s="58" t="s">
        <v>180</v>
      </c>
      <c r="C89" s="39">
        <v>2624</v>
      </c>
      <c r="D89" s="11">
        <f t="shared" si="13"/>
        <v>0.16203532172409535</v>
      </c>
      <c r="E89" s="39">
        <v>600</v>
      </c>
      <c r="F89" s="11">
        <f t="shared" si="14"/>
        <v>3.7050759540570584E-2</v>
      </c>
      <c r="G89" s="39">
        <v>482</v>
      </c>
      <c r="H89" s="12">
        <f t="shared" si="15"/>
        <v>2.9764110164258367E-2</v>
      </c>
      <c r="I89" s="78">
        <v>2695</v>
      </c>
      <c r="J89" s="11">
        <f t="shared" si="16"/>
        <v>0.16641966160306287</v>
      </c>
      <c r="K89" s="78">
        <v>6400</v>
      </c>
      <c r="L89" s="11">
        <f t="shared" si="17"/>
        <v>0.39520810176608623</v>
      </c>
      <c r="M89" s="78">
        <v>761</v>
      </c>
      <c r="N89" s="11">
        <f t="shared" si="18"/>
        <v>4.6992713350623688E-2</v>
      </c>
      <c r="O89" s="78">
        <v>1223</v>
      </c>
      <c r="P89" s="11">
        <f t="shared" si="19"/>
        <v>7.5521798196863041E-2</v>
      </c>
      <c r="Q89" s="78">
        <v>208</v>
      </c>
      <c r="R89" s="11">
        <f t="shared" si="20"/>
        <v>1.2844263307397802E-2</v>
      </c>
      <c r="S89" s="78">
        <v>440</v>
      </c>
      <c r="T89" s="11">
        <f t="shared" si="21"/>
        <v>2.7170556996418425E-2</v>
      </c>
      <c r="U89" s="78">
        <v>761</v>
      </c>
      <c r="V89" s="12">
        <f t="shared" si="22"/>
        <v>4.6992713350623688E-2</v>
      </c>
      <c r="W89" s="131">
        <f t="shared" si="23"/>
        <v>16194</v>
      </c>
      <c r="X89" s="27">
        <f t="shared" si="25"/>
        <v>6.9969409446777623E-3</v>
      </c>
      <c r="Y89" s="44">
        <v>8569</v>
      </c>
      <c r="Z89" s="43">
        <f t="shared" si="24"/>
        <v>7.5082824179666038E-3</v>
      </c>
      <c r="AA89" s="39">
        <v>0</v>
      </c>
      <c r="AB89" s="220">
        <v>0</v>
      </c>
    </row>
    <row r="90" spans="1:28">
      <c r="A90" s="58">
        <v>87</v>
      </c>
      <c r="B90" s="58" t="s">
        <v>181</v>
      </c>
      <c r="C90" s="39">
        <v>2543</v>
      </c>
      <c r="D90" s="11">
        <f t="shared" si="13"/>
        <v>0.18432879095389967</v>
      </c>
      <c r="E90" s="39">
        <v>235</v>
      </c>
      <c r="F90" s="11">
        <f t="shared" si="14"/>
        <v>1.7033922876195998E-2</v>
      </c>
      <c r="G90" s="39">
        <v>425</v>
      </c>
      <c r="H90" s="12">
        <f t="shared" si="15"/>
        <v>3.0806030733545955E-2</v>
      </c>
      <c r="I90" s="78">
        <v>2196</v>
      </c>
      <c r="J90" s="11">
        <f t="shared" si="16"/>
        <v>0.15917657291968687</v>
      </c>
      <c r="K90" s="78">
        <v>5320</v>
      </c>
      <c r="L90" s="11">
        <f t="shared" si="17"/>
        <v>0.38561902000579878</v>
      </c>
      <c r="M90" s="78">
        <v>631</v>
      </c>
      <c r="N90" s="11">
        <f t="shared" si="18"/>
        <v>4.573789504204117E-2</v>
      </c>
      <c r="O90" s="78">
        <v>973</v>
      </c>
      <c r="P90" s="11">
        <f t="shared" si="19"/>
        <v>7.0527689185271095E-2</v>
      </c>
      <c r="Q90" s="78">
        <v>100</v>
      </c>
      <c r="R90" s="11">
        <f t="shared" si="20"/>
        <v>7.2484778196578717E-3</v>
      </c>
      <c r="S90" s="78">
        <v>742</v>
      </c>
      <c r="T90" s="11">
        <f t="shared" si="21"/>
        <v>5.3783705421861408E-2</v>
      </c>
      <c r="U90" s="78">
        <v>631</v>
      </c>
      <c r="V90" s="12">
        <f t="shared" si="22"/>
        <v>4.573789504204117E-2</v>
      </c>
      <c r="W90" s="131">
        <f t="shared" si="23"/>
        <v>13796</v>
      </c>
      <c r="X90" s="27">
        <f t="shared" si="25"/>
        <v>5.9608371787559841E-3</v>
      </c>
      <c r="Y90" s="44">
        <v>7332</v>
      </c>
      <c r="Z90" s="43">
        <f t="shared" si="24"/>
        <v>6.4244050284200183E-3</v>
      </c>
      <c r="AA90" s="39">
        <v>0</v>
      </c>
      <c r="AB90" s="220">
        <v>0</v>
      </c>
    </row>
    <row r="91" spans="1:28">
      <c r="A91" s="58">
        <v>88</v>
      </c>
      <c r="B91" s="58" t="s">
        <v>182</v>
      </c>
      <c r="C91" s="39">
        <v>3591</v>
      </c>
      <c r="D91" s="11">
        <f t="shared" si="13"/>
        <v>0.21800631374453619</v>
      </c>
      <c r="E91" s="39">
        <v>290</v>
      </c>
      <c r="F91" s="11">
        <f t="shared" si="14"/>
        <v>1.7605633802816902E-2</v>
      </c>
      <c r="G91" s="39">
        <v>324</v>
      </c>
      <c r="H91" s="12">
        <f t="shared" si="15"/>
        <v>1.9669742593491985E-2</v>
      </c>
      <c r="I91" s="78">
        <v>2193</v>
      </c>
      <c r="J91" s="11">
        <f t="shared" si="16"/>
        <v>0.13313501699854299</v>
      </c>
      <c r="K91" s="78">
        <v>6680</v>
      </c>
      <c r="L91" s="11">
        <f t="shared" si="17"/>
        <v>0.4055366682855755</v>
      </c>
      <c r="M91" s="78">
        <v>727</v>
      </c>
      <c r="N91" s="11">
        <f t="shared" si="18"/>
        <v>4.413550267119961E-2</v>
      </c>
      <c r="O91" s="78">
        <v>1188</v>
      </c>
      <c r="P91" s="11">
        <f t="shared" si="19"/>
        <v>7.2122389509470614E-2</v>
      </c>
      <c r="Q91" s="78">
        <v>209</v>
      </c>
      <c r="R91" s="11">
        <f t="shared" si="20"/>
        <v>1.2688198154443905E-2</v>
      </c>
      <c r="S91" s="78">
        <v>543</v>
      </c>
      <c r="T91" s="11">
        <f t="shared" si="21"/>
        <v>3.2965031568722679E-2</v>
      </c>
      <c r="U91" s="78">
        <v>727</v>
      </c>
      <c r="V91" s="12">
        <f t="shared" si="22"/>
        <v>4.413550267119961E-2</v>
      </c>
      <c r="W91" s="131">
        <f t="shared" si="23"/>
        <v>16472</v>
      </c>
      <c r="X91" s="27">
        <f t="shared" si="25"/>
        <v>7.1170563937712795E-3</v>
      </c>
      <c r="Y91" s="44">
        <v>8764</v>
      </c>
      <c r="Z91" s="43">
        <f t="shared" si="24"/>
        <v>7.6791442538288388E-3</v>
      </c>
      <c r="AA91" s="39">
        <v>0</v>
      </c>
      <c r="AB91" s="220">
        <v>0</v>
      </c>
    </row>
    <row r="92" spans="1:28">
      <c r="A92" s="58">
        <v>89</v>
      </c>
      <c r="B92" s="58" t="s">
        <v>183</v>
      </c>
      <c r="C92" s="39">
        <v>1609</v>
      </c>
      <c r="D92" s="11">
        <f t="shared" si="13"/>
        <v>0.12864795714399935</v>
      </c>
      <c r="E92" s="39">
        <v>179</v>
      </c>
      <c r="F92" s="11">
        <f t="shared" si="14"/>
        <v>1.4311985288238587E-2</v>
      </c>
      <c r="G92" s="39">
        <v>659</v>
      </c>
      <c r="H92" s="12">
        <f t="shared" si="15"/>
        <v>5.2690493323738707E-2</v>
      </c>
      <c r="I92" s="78">
        <v>2263</v>
      </c>
      <c r="J92" s="11">
        <f t="shared" si="16"/>
        <v>0.18093867434236827</v>
      </c>
      <c r="K92" s="78">
        <v>4327</v>
      </c>
      <c r="L92" s="11">
        <f t="shared" si="17"/>
        <v>0.34596625889501881</v>
      </c>
      <c r="M92" s="78">
        <v>1196</v>
      </c>
      <c r="N92" s="11">
        <f t="shared" si="18"/>
        <v>9.5626449188454463E-2</v>
      </c>
      <c r="O92" s="78">
        <v>262</v>
      </c>
      <c r="P92" s="11">
        <f t="shared" si="19"/>
        <v>2.0948268969377151E-2</v>
      </c>
      <c r="Q92" s="78">
        <v>327</v>
      </c>
      <c r="R92" s="11">
        <f t="shared" si="20"/>
        <v>2.6145358599184456E-2</v>
      </c>
      <c r="S92" s="78">
        <v>484</v>
      </c>
      <c r="T92" s="11">
        <f t="shared" si="21"/>
        <v>3.8698328935795952E-2</v>
      </c>
      <c r="U92" s="78">
        <v>1201</v>
      </c>
      <c r="V92" s="12">
        <f t="shared" si="22"/>
        <v>9.6026225313824265E-2</v>
      </c>
      <c r="W92" s="131">
        <f t="shared" si="23"/>
        <v>12507</v>
      </c>
      <c r="X92" s="27">
        <f t="shared" si="25"/>
        <v>5.4038989993259708E-3</v>
      </c>
      <c r="Y92" s="44">
        <v>5960</v>
      </c>
      <c r="Z92" s="43">
        <f t="shared" si="24"/>
        <v>5.2222386755841942E-3</v>
      </c>
      <c r="AA92" s="39">
        <v>0</v>
      </c>
      <c r="AB92" s="220">
        <v>0</v>
      </c>
    </row>
    <row r="93" spans="1:28">
      <c r="A93" s="58">
        <v>90</v>
      </c>
      <c r="B93" s="58" t="s">
        <v>184</v>
      </c>
      <c r="C93" s="39">
        <v>872</v>
      </c>
      <c r="D93" s="11">
        <f t="shared" si="13"/>
        <v>0.14657925701798621</v>
      </c>
      <c r="E93" s="39">
        <v>282</v>
      </c>
      <c r="F93" s="11">
        <f t="shared" si="14"/>
        <v>4.7402924861321229E-2</v>
      </c>
      <c r="G93" s="39">
        <v>237</v>
      </c>
      <c r="H93" s="12">
        <f t="shared" si="15"/>
        <v>3.983862834089763E-2</v>
      </c>
      <c r="I93" s="78">
        <v>698</v>
      </c>
      <c r="J93" s="11">
        <f t="shared" si="16"/>
        <v>0.11733064380568163</v>
      </c>
      <c r="K93" s="78">
        <v>2252</v>
      </c>
      <c r="L93" s="11">
        <f t="shared" si="17"/>
        <v>0.37855101697764332</v>
      </c>
      <c r="M93" s="78">
        <v>506</v>
      </c>
      <c r="N93" s="11">
        <f t="shared" si="18"/>
        <v>8.5056311985207592E-2</v>
      </c>
      <c r="O93" s="78">
        <v>383</v>
      </c>
      <c r="P93" s="11">
        <f t="shared" si="19"/>
        <v>6.4380568162716423E-2</v>
      </c>
      <c r="Q93" s="78">
        <v>6</v>
      </c>
      <c r="R93" s="11">
        <f t="shared" si="20"/>
        <v>1.0085728693898135E-3</v>
      </c>
      <c r="S93" s="78">
        <v>207</v>
      </c>
      <c r="T93" s="11">
        <f t="shared" si="21"/>
        <v>3.4795763993948563E-2</v>
      </c>
      <c r="U93" s="78">
        <v>506</v>
      </c>
      <c r="V93" s="12">
        <f t="shared" si="22"/>
        <v>8.5056311985207592E-2</v>
      </c>
      <c r="W93" s="131">
        <f t="shared" si="23"/>
        <v>5949</v>
      </c>
      <c r="X93" s="27">
        <f t="shared" si="25"/>
        <v>2.570384196609115E-3</v>
      </c>
      <c r="Y93" s="44">
        <v>3112</v>
      </c>
      <c r="Z93" s="43">
        <f t="shared" si="24"/>
        <v>2.7267796574526864E-3</v>
      </c>
      <c r="AA93" s="39">
        <v>0</v>
      </c>
      <c r="AB93" s="220">
        <v>0</v>
      </c>
    </row>
    <row r="94" spans="1:28">
      <c r="A94" s="58">
        <v>91</v>
      </c>
      <c r="B94" s="58" t="s">
        <v>185</v>
      </c>
      <c r="C94" s="39">
        <v>6705</v>
      </c>
      <c r="D94" s="11">
        <f t="shared" si="13"/>
        <v>0.15808086761758811</v>
      </c>
      <c r="E94" s="39">
        <v>1193</v>
      </c>
      <c r="F94" s="11">
        <f t="shared" si="14"/>
        <v>2.8126841919132381E-2</v>
      </c>
      <c r="G94" s="39">
        <v>1238</v>
      </c>
      <c r="H94" s="12">
        <f t="shared" si="15"/>
        <v>2.9187787339384652E-2</v>
      </c>
      <c r="I94" s="78">
        <v>9733</v>
      </c>
      <c r="J94" s="11">
        <f t="shared" si="16"/>
        <v>0.22947070611811859</v>
      </c>
      <c r="K94" s="78">
        <v>15624</v>
      </c>
      <c r="L94" s="11">
        <f t="shared" si="17"/>
        <v>0.36836024991158789</v>
      </c>
      <c r="M94" s="78">
        <v>1934</v>
      </c>
      <c r="N94" s="11">
        <f t="shared" si="18"/>
        <v>4.5597076505953085E-2</v>
      </c>
      <c r="O94" s="78">
        <v>2153</v>
      </c>
      <c r="P94" s="11">
        <f t="shared" si="19"/>
        <v>5.0760344217847461E-2</v>
      </c>
      <c r="Q94" s="78">
        <v>799</v>
      </c>
      <c r="R94" s="11">
        <f t="shared" si="20"/>
        <v>1.8837675350701404E-2</v>
      </c>
      <c r="S94" s="78">
        <v>1101</v>
      </c>
      <c r="T94" s="11">
        <f t="shared" si="21"/>
        <v>2.5957797948838856E-2</v>
      </c>
      <c r="U94" s="78">
        <v>1935</v>
      </c>
      <c r="V94" s="12">
        <f t="shared" si="22"/>
        <v>4.5620653070847575E-2</v>
      </c>
      <c r="W94" s="131">
        <f t="shared" si="23"/>
        <v>42415</v>
      </c>
      <c r="X94" s="27">
        <f t="shared" si="25"/>
        <v>1.8326247385976737E-2</v>
      </c>
      <c r="Y94" s="44">
        <v>23423</v>
      </c>
      <c r="Z94" s="43">
        <f t="shared" si="24"/>
        <v>2.0523573237954458E-2</v>
      </c>
      <c r="AA94" s="39">
        <v>0</v>
      </c>
      <c r="AB94" s="220">
        <v>0</v>
      </c>
    </row>
    <row r="95" spans="1:28">
      <c r="A95" s="58">
        <v>92</v>
      </c>
      <c r="B95" s="58" t="s">
        <v>186</v>
      </c>
      <c r="C95" s="39">
        <v>4183</v>
      </c>
      <c r="D95" s="11">
        <f t="shared" si="13"/>
        <v>0.12541600455731119</v>
      </c>
      <c r="E95" s="39">
        <v>3043</v>
      </c>
      <c r="F95" s="11">
        <f t="shared" si="14"/>
        <v>9.1236170659311E-2</v>
      </c>
      <c r="G95" s="39">
        <v>814</v>
      </c>
      <c r="H95" s="12">
        <f t="shared" si="15"/>
        <v>2.4405600695589603E-2</v>
      </c>
      <c r="I95" s="78">
        <v>6890</v>
      </c>
      <c r="J95" s="11">
        <f t="shared" si="16"/>
        <v>0.20657811890984321</v>
      </c>
      <c r="K95" s="78">
        <v>10536</v>
      </c>
      <c r="L95" s="11">
        <f t="shared" si="17"/>
        <v>0.3158936227625701</v>
      </c>
      <c r="M95" s="78">
        <v>1920</v>
      </c>
      <c r="N95" s="11">
        <f t="shared" si="18"/>
        <v>5.7566036038737146E-2</v>
      </c>
      <c r="O95" s="78">
        <v>2665</v>
      </c>
      <c r="P95" s="11">
        <f t="shared" si="19"/>
        <v>7.990285731418463E-2</v>
      </c>
      <c r="Q95" s="78">
        <v>514</v>
      </c>
      <c r="R95" s="11">
        <f t="shared" si="20"/>
        <v>1.5410907564536924E-2</v>
      </c>
      <c r="S95" s="78">
        <v>883</v>
      </c>
      <c r="T95" s="11">
        <f t="shared" si="21"/>
        <v>2.6474380115731718E-2</v>
      </c>
      <c r="U95" s="78">
        <v>1905</v>
      </c>
      <c r="V95" s="12">
        <f t="shared" si="22"/>
        <v>5.7116301382184514E-2</v>
      </c>
      <c r="W95" s="131">
        <f t="shared" si="23"/>
        <v>33353</v>
      </c>
      <c r="X95" s="27">
        <f t="shared" si="25"/>
        <v>1.441082940149669E-2</v>
      </c>
      <c r="Y95" s="44">
        <v>21061</v>
      </c>
      <c r="Z95" s="43">
        <f t="shared" si="24"/>
        <v>1.8453954487664213E-2</v>
      </c>
      <c r="AA95" s="39">
        <v>0</v>
      </c>
      <c r="AB95" s="220">
        <v>2381</v>
      </c>
    </row>
    <row r="96" spans="1:28">
      <c r="A96" s="58">
        <v>93</v>
      </c>
      <c r="B96" s="58" t="s">
        <v>187</v>
      </c>
      <c r="C96" s="39">
        <v>3424</v>
      </c>
      <c r="D96" s="11">
        <f t="shared" si="13"/>
        <v>0.15071085875258594</v>
      </c>
      <c r="E96" s="39">
        <v>675</v>
      </c>
      <c r="F96" s="11">
        <f t="shared" si="14"/>
        <v>2.971081473656411E-2</v>
      </c>
      <c r="G96" s="39">
        <v>517</v>
      </c>
      <c r="H96" s="12">
        <f t="shared" si="15"/>
        <v>2.275628328711651E-2</v>
      </c>
      <c r="I96" s="78">
        <v>3727</v>
      </c>
      <c r="J96" s="11">
        <f t="shared" si="16"/>
        <v>0.16404771336766583</v>
      </c>
      <c r="K96" s="78">
        <v>12039</v>
      </c>
      <c r="L96" s="11">
        <f t="shared" si="17"/>
        <v>0.52990888683480786</v>
      </c>
      <c r="M96" s="78">
        <v>239</v>
      </c>
      <c r="N96" s="11">
        <f t="shared" si="18"/>
        <v>1.0519829217835293E-2</v>
      </c>
      <c r="O96" s="78">
        <v>1055</v>
      </c>
      <c r="P96" s="11">
        <f t="shared" si="19"/>
        <v>4.6436903032703904E-2</v>
      </c>
      <c r="Q96" s="78">
        <v>394</v>
      </c>
      <c r="R96" s="11">
        <f t="shared" si="20"/>
        <v>1.7342312601787049E-2</v>
      </c>
      <c r="S96" s="78">
        <v>410</v>
      </c>
      <c r="T96" s="11">
        <f t="shared" si="21"/>
        <v>1.8046568951098199E-2</v>
      </c>
      <c r="U96" s="78">
        <v>239</v>
      </c>
      <c r="V96" s="12">
        <f t="shared" si="22"/>
        <v>1.0519829217835293E-2</v>
      </c>
      <c r="W96" s="131">
        <f t="shared" si="23"/>
        <v>22719</v>
      </c>
      <c r="X96" s="27">
        <f t="shared" si="25"/>
        <v>9.8161974386892729E-3</v>
      </c>
      <c r="Y96" s="44">
        <v>16810</v>
      </c>
      <c r="Z96" s="43">
        <f t="shared" si="24"/>
        <v>1.4729166465867501E-2</v>
      </c>
      <c r="AA96" s="39">
        <v>0</v>
      </c>
      <c r="AB96" s="220">
        <v>0</v>
      </c>
    </row>
    <row r="97" spans="1:43">
      <c r="A97" s="58">
        <v>94</v>
      </c>
      <c r="B97" s="58" t="s">
        <v>188</v>
      </c>
      <c r="C97" s="39">
        <v>4228</v>
      </c>
      <c r="D97" s="11">
        <f t="shared" si="13"/>
        <v>0.18484676255847507</v>
      </c>
      <c r="E97" s="39">
        <v>794</v>
      </c>
      <c r="F97" s="11">
        <f t="shared" si="14"/>
        <v>3.4713417566563196E-2</v>
      </c>
      <c r="G97" s="39">
        <v>216</v>
      </c>
      <c r="H97" s="12">
        <f t="shared" si="15"/>
        <v>9.4434486075285276E-3</v>
      </c>
      <c r="I97" s="78">
        <v>4680</v>
      </c>
      <c r="J97" s="11">
        <f t="shared" si="16"/>
        <v>0.20460805316311809</v>
      </c>
      <c r="K97" s="78">
        <v>10104</v>
      </c>
      <c r="L97" s="11">
        <f t="shared" si="17"/>
        <v>0.44174354041883446</v>
      </c>
      <c r="M97" s="78">
        <v>505</v>
      </c>
      <c r="N97" s="11">
        <f t="shared" si="18"/>
        <v>2.2078433087045862E-2</v>
      </c>
      <c r="O97" s="78">
        <v>1048</v>
      </c>
      <c r="P97" s="11">
        <f t="shared" si="19"/>
        <v>4.5818213614305076E-2</v>
      </c>
      <c r="Q97" s="78">
        <v>467</v>
      </c>
      <c r="R97" s="11">
        <f t="shared" si="20"/>
        <v>2.0417085646832509E-2</v>
      </c>
      <c r="S97" s="78">
        <v>324</v>
      </c>
      <c r="T97" s="11">
        <f t="shared" si="21"/>
        <v>1.4165172911292791E-2</v>
      </c>
      <c r="U97" s="78">
        <v>507</v>
      </c>
      <c r="V97" s="12">
        <f t="shared" si="22"/>
        <v>2.2165872426004461E-2</v>
      </c>
      <c r="W97" s="131">
        <f t="shared" si="23"/>
        <v>22873</v>
      </c>
      <c r="X97" s="27">
        <f t="shared" si="25"/>
        <v>9.8827362126475519E-3</v>
      </c>
      <c r="Y97" s="44">
        <v>18109</v>
      </c>
      <c r="Z97" s="43">
        <f t="shared" si="24"/>
        <v>1.5867369157072847E-2</v>
      </c>
      <c r="AA97" s="39">
        <v>2533</v>
      </c>
      <c r="AB97" s="220">
        <v>0</v>
      </c>
    </row>
    <row r="98" spans="1:43">
      <c r="A98" s="58">
        <v>95</v>
      </c>
      <c r="B98" s="58" t="s">
        <v>189</v>
      </c>
      <c r="C98" s="39">
        <v>6148</v>
      </c>
      <c r="D98" s="11">
        <f t="shared" si="13"/>
        <v>0.18211439912319677</v>
      </c>
      <c r="E98" s="39">
        <v>534</v>
      </c>
      <c r="F98" s="11">
        <f t="shared" si="14"/>
        <v>1.581800408779881E-2</v>
      </c>
      <c r="G98" s="39">
        <v>937</v>
      </c>
      <c r="H98" s="12">
        <f t="shared" si="15"/>
        <v>2.7755561479901655E-2</v>
      </c>
      <c r="I98" s="78">
        <v>7179</v>
      </c>
      <c r="J98" s="11">
        <f t="shared" si="16"/>
        <v>0.21265440327023905</v>
      </c>
      <c r="K98" s="78">
        <v>15501</v>
      </c>
      <c r="L98" s="11">
        <f t="shared" si="17"/>
        <v>0.45916644450368793</v>
      </c>
      <c r="M98" s="78">
        <v>390</v>
      </c>
      <c r="N98" s="11">
        <f t="shared" si="18"/>
        <v>1.1552474895583399E-2</v>
      </c>
      <c r="O98" s="78">
        <v>1798</v>
      </c>
      <c r="P98" s="11">
        <f t="shared" si="19"/>
        <v>5.3259871441689623E-2</v>
      </c>
      <c r="Q98" s="78">
        <v>285</v>
      </c>
      <c r="R98" s="11">
        <f t="shared" si="20"/>
        <v>8.44219319292633E-3</v>
      </c>
      <c r="S98" s="78">
        <v>597</v>
      </c>
      <c r="T98" s="11">
        <f t="shared" si="21"/>
        <v>1.7684173109393051E-2</v>
      </c>
      <c r="U98" s="78">
        <v>390</v>
      </c>
      <c r="V98" s="12">
        <f t="shared" si="22"/>
        <v>1.1552474895583399E-2</v>
      </c>
      <c r="W98" s="131">
        <f t="shared" si="23"/>
        <v>33759</v>
      </c>
      <c r="X98" s="27">
        <f t="shared" si="25"/>
        <v>1.4586249805568517E-2</v>
      </c>
      <c r="Y98" s="44">
        <v>21393</v>
      </c>
      <c r="Z98" s="43">
        <f t="shared" si="24"/>
        <v>1.8744857715901453E-2</v>
      </c>
      <c r="AA98" s="39">
        <v>0</v>
      </c>
      <c r="AB98" s="220">
        <v>0</v>
      </c>
    </row>
    <row r="99" spans="1:43" ht="13.5" thickBot="1">
      <c r="A99" s="248" t="s">
        <v>193</v>
      </c>
      <c r="B99" s="248"/>
      <c r="C99" s="39">
        <v>2797</v>
      </c>
      <c r="D99" s="11">
        <f t="shared" si="13"/>
        <v>0.17371591826594621</v>
      </c>
      <c r="E99" s="39">
        <v>448</v>
      </c>
      <c r="F99" s="11">
        <f t="shared" si="14"/>
        <v>2.7824358735482269E-2</v>
      </c>
      <c r="G99" s="39">
        <v>126</v>
      </c>
      <c r="H99" s="12">
        <f t="shared" si="15"/>
        <v>7.8256008943543877E-3</v>
      </c>
      <c r="I99" s="202">
        <v>1281</v>
      </c>
      <c r="J99" s="11">
        <f>I99/$W99</f>
        <v>7.9560275759269605E-2</v>
      </c>
      <c r="K99" s="202">
        <v>9435</v>
      </c>
      <c r="L99" s="11">
        <f t="shared" si="17"/>
        <v>0.58598844792248928</v>
      </c>
      <c r="M99" s="202">
        <v>406</v>
      </c>
      <c r="N99" s="11">
        <f>M99/$W99</f>
        <v>2.5215825104030806E-2</v>
      </c>
      <c r="O99" s="202">
        <v>601</v>
      </c>
      <c r="P99" s="11">
        <f>O99/$W99</f>
        <v>3.7326874107198309E-2</v>
      </c>
      <c r="Q99" s="202">
        <v>0</v>
      </c>
      <c r="R99" s="11">
        <f>Q99/$W99</f>
        <v>0</v>
      </c>
      <c r="S99" s="202">
        <v>601</v>
      </c>
      <c r="T99" s="11">
        <f>S99/$W99</f>
        <v>3.7326874107198309E-2</v>
      </c>
      <c r="U99" s="202">
        <v>406</v>
      </c>
      <c r="V99" s="12">
        <f>U99/$W99</f>
        <v>2.5215825104030806E-2</v>
      </c>
      <c r="W99" s="131">
        <f t="shared" si="23"/>
        <v>16101</v>
      </c>
      <c r="X99" s="27">
        <f t="shared" si="25"/>
        <v>6.9567584383263339E-3</v>
      </c>
      <c r="Y99" s="44">
        <v>12465</v>
      </c>
      <c r="Z99" s="43">
        <f t="shared" si="24"/>
        <v>1.0922014277039762E-2</v>
      </c>
      <c r="AA99" s="39">
        <v>0</v>
      </c>
      <c r="AB99" s="220">
        <v>0</v>
      </c>
    </row>
    <row r="100" spans="1:43" ht="13.5" thickBot="1">
      <c r="A100" s="245" t="s">
        <v>30</v>
      </c>
      <c r="B100" s="246"/>
      <c r="C100" s="94">
        <f>SUM(C4:C99)</f>
        <v>364809</v>
      </c>
      <c r="D100" s="92">
        <f>C100/$W$100</f>
        <v>0.15762301031783066</v>
      </c>
      <c r="E100" s="94">
        <f>SUM(E4:E99)</f>
        <v>76925</v>
      </c>
      <c r="F100" s="92">
        <f>E100/$W$100</f>
        <v>3.323698173208206E-2</v>
      </c>
      <c r="G100" s="94">
        <f>SUM(G4:G99)</f>
        <v>85157</v>
      </c>
      <c r="H100" s="192">
        <f>G100/$W$100</f>
        <v>3.6793781649124627E-2</v>
      </c>
      <c r="I100" s="94">
        <f>SUM(I4:I99)</f>
        <v>311519</v>
      </c>
      <c r="J100" s="92">
        <f>I100/$W$100</f>
        <v>0.1345980021085014</v>
      </c>
      <c r="K100" s="94">
        <f>SUM(K4:K99)</f>
        <v>864681</v>
      </c>
      <c r="L100" s="92">
        <f>K100/$W$100</f>
        <v>0.37360268574687616</v>
      </c>
      <c r="M100" s="94">
        <f>SUM(M4:M99)</f>
        <v>189573</v>
      </c>
      <c r="N100" s="92">
        <f>M100/$W$100</f>
        <v>8.1908798672681082E-2</v>
      </c>
      <c r="O100" s="94">
        <f>SUM(O4:O99)</f>
        <v>129308</v>
      </c>
      <c r="P100" s="92">
        <f>O100/$W$100</f>
        <v>5.5870102486994692E-2</v>
      </c>
      <c r="Q100" s="94">
        <f>SUM(Q4:Q99)</f>
        <v>33543</v>
      </c>
      <c r="R100" s="92">
        <f>Q100/$W$100</f>
        <v>1.4492922694042619E-2</v>
      </c>
      <c r="S100" s="94">
        <f>SUM(S4:S99)</f>
        <v>69109</v>
      </c>
      <c r="T100" s="92">
        <f>S100/$W$100</f>
        <v>2.9859922918718997E-2</v>
      </c>
      <c r="U100" s="94">
        <f>SUM(U4:U99)</f>
        <v>189816</v>
      </c>
      <c r="V100" s="92">
        <f>U100/$W$100</f>
        <v>8.2013791673147721E-2</v>
      </c>
      <c r="W100" s="230">
        <f>+C100+E100+I100+K100+M100+O100+U100+G100+Q100+S100</f>
        <v>2314440</v>
      </c>
      <c r="X100" s="93"/>
      <c r="Y100" s="45">
        <v>1141273</v>
      </c>
      <c r="Z100" s="45"/>
      <c r="AA100" s="94">
        <f>SUM(AA4:AA99)</f>
        <v>2533</v>
      </c>
      <c r="AB100" s="223">
        <f>SUM(AB4:AB99)</f>
        <v>2381</v>
      </c>
    </row>
    <row r="101" spans="1:43">
      <c r="D101" s="32"/>
      <c r="F101" s="32"/>
      <c r="G101" s="32"/>
      <c r="H101" s="32"/>
      <c r="J101" s="32"/>
      <c r="L101" s="32"/>
      <c r="N101" s="32"/>
      <c r="P101" s="32"/>
      <c r="Q101" s="32"/>
      <c r="R101" s="32"/>
      <c r="S101" s="32"/>
      <c r="T101" s="32"/>
      <c r="V101" s="32"/>
      <c r="W101" s="32"/>
      <c r="X101" s="32"/>
      <c r="Y101" s="32"/>
      <c r="Z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P101" s="32"/>
      <c r="AQ101" s="32"/>
    </row>
    <row r="102" spans="1:43" s="35" customFormat="1" ht="15.75"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</row>
    <row r="103" spans="1:43">
      <c r="A103" s="186"/>
      <c r="D103" s="32"/>
      <c r="F103" s="32"/>
      <c r="G103" s="32"/>
      <c r="H103" s="32"/>
      <c r="J103" s="32"/>
      <c r="L103" s="32"/>
      <c r="N103" s="32"/>
      <c r="P103" s="32"/>
      <c r="Q103" s="32"/>
      <c r="R103" s="32"/>
      <c r="S103" s="32"/>
      <c r="T103" s="32"/>
      <c r="V103" s="32"/>
      <c r="W103" s="32"/>
      <c r="X103" s="32"/>
      <c r="Y103" s="32"/>
      <c r="Z103" s="32"/>
    </row>
    <row r="104" spans="1:43">
      <c r="D104" s="32"/>
      <c r="F104" s="32"/>
      <c r="G104" s="32"/>
      <c r="H104" s="32"/>
      <c r="J104" s="32"/>
      <c r="L104" s="32"/>
      <c r="N104" s="32"/>
      <c r="P104" s="32"/>
      <c r="Q104" s="32"/>
      <c r="R104" s="32"/>
      <c r="S104" s="32"/>
      <c r="T104" s="32"/>
      <c r="V104" s="32"/>
      <c r="X104" s="32"/>
      <c r="Y104" s="32"/>
      <c r="Z104" s="32"/>
    </row>
    <row r="105" spans="1:43">
      <c r="X105" s="46"/>
      <c r="Y105" s="47"/>
    </row>
    <row r="106" spans="1:43">
      <c r="X106" s="46"/>
    </row>
    <row r="107" spans="1:43" s="33" customFormat="1" ht="18.75">
      <c r="C107" s="37"/>
      <c r="E107" s="37"/>
      <c r="I107" s="37"/>
      <c r="K107" s="37"/>
      <c r="M107" s="37"/>
      <c r="O107" s="37"/>
      <c r="U107" s="37"/>
      <c r="X107" s="46"/>
      <c r="Y107" s="48"/>
      <c r="Z107" s="48"/>
      <c r="AA107" s="37"/>
      <c r="AB107" s="37"/>
    </row>
    <row r="108" spans="1:43" s="33" customFormat="1" ht="18.75">
      <c r="C108" s="37"/>
      <c r="E108" s="37"/>
      <c r="I108" s="37"/>
      <c r="K108" s="37"/>
      <c r="M108" s="37"/>
      <c r="O108" s="37"/>
      <c r="U108" s="37"/>
      <c r="Y108" s="48"/>
      <c r="Z108" s="48"/>
      <c r="AA108" s="37"/>
      <c r="AB108" s="37"/>
    </row>
    <row r="109" spans="1:43" s="33" customFormat="1" ht="18.75">
      <c r="C109" s="37"/>
      <c r="E109" s="37"/>
      <c r="I109" s="37"/>
      <c r="K109" s="37"/>
      <c r="M109" s="37"/>
      <c r="O109" s="37"/>
      <c r="U109" s="37"/>
      <c r="Y109" s="48"/>
      <c r="Z109" s="48"/>
      <c r="AA109" s="37"/>
      <c r="AB109" s="37"/>
    </row>
    <row r="110" spans="1:43" s="33" customFormat="1" ht="18.75">
      <c r="C110" s="37"/>
      <c r="E110" s="37"/>
      <c r="I110" s="37"/>
      <c r="K110" s="37"/>
      <c r="M110" s="37"/>
      <c r="O110" s="37"/>
      <c r="U110" s="37"/>
      <c r="Y110" s="48"/>
      <c r="Z110" s="48"/>
      <c r="AA110" s="37"/>
      <c r="AB110" s="37"/>
    </row>
  </sheetData>
  <mergeCells count="27">
    <mergeCell ref="Q1:R1"/>
    <mergeCell ref="Q2:R2"/>
    <mergeCell ref="S1:T1"/>
    <mergeCell ref="S2:T2"/>
    <mergeCell ref="Y2:Z2"/>
    <mergeCell ref="W1:X1"/>
    <mergeCell ref="Y1:Z1"/>
    <mergeCell ref="W2:X2"/>
    <mergeCell ref="U1:V1"/>
    <mergeCell ref="U2:V2"/>
    <mergeCell ref="I1:J1"/>
    <mergeCell ref="K1:L1"/>
    <mergeCell ref="I2:J2"/>
    <mergeCell ref="E1:F1"/>
    <mergeCell ref="E2:F2"/>
    <mergeCell ref="G1:H1"/>
    <mergeCell ref="G2:H2"/>
    <mergeCell ref="A100:B100"/>
    <mergeCell ref="A1:B3"/>
    <mergeCell ref="A99:B99"/>
    <mergeCell ref="C1:D1"/>
    <mergeCell ref="C2:D2"/>
    <mergeCell ref="M1:N1"/>
    <mergeCell ref="O1:P1"/>
    <mergeCell ref="M2:N2"/>
    <mergeCell ref="O2:P2"/>
    <mergeCell ref="K2:L2"/>
  </mergeCells>
  <phoneticPr fontId="16" type="noConversion"/>
  <printOptions gridLines="1"/>
  <pageMargins left="0.74791666666666667" right="0.74791666666666667" top="0.98402777777777772" bottom="0.98402777777777772" header="0.51180555555555551" footer="0.51180555555555551"/>
  <pageSetup paperSize="8" scale="53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E107"/>
  <sheetViews>
    <sheetView showGridLines="0" zoomScale="90" zoomScaleNormal="90" workbookViewId="0">
      <pane xSplit="2" ySplit="3" topLeftCell="C4" activePane="bottomRight" state="frozen"/>
      <selection activeCell="J19" sqref="J19"/>
      <selection pane="topRight" activeCell="J19" sqref="J19"/>
      <selection pane="bottomLeft" activeCell="J19" sqref="J19"/>
      <selection pane="bottomRight" sqref="A1:B3"/>
    </sheetView>
  </sheetViews>
  <sheetFormatPr baseColWidth="10" defaultRowHeight="12.75"/>
  <cols>
    <col min="1" max="1" width="4.42578125" customWidth="1"/>
    <col min="2" max="2" width="24" customWidth="1"/>
    <col min="3" max="3" width="10.5703125" style="32" bestFit="1" customWidth="1"/>
    <col min="4" max="4" width="10.140625" bestFit="1" customWidth="1"/>
    <col min="5" max="5" width="11.85546875" style="32" bestFit="1" customWidth="1"/>
    <col min="6" max="6" width="10.140625" bestFit="1" customWidth="1"/>
    <col min="7" max="7" width="11.85546875" style="32" bestFit="1" customWidth="1"/>
    <col min="8" max="8" width="9.140625" bestFit="1" customWidth="1"/>
    <col min="9" max="9" width="11.85546875" style="32" bestFit="1" customWidth="1"/>
    <col min="10" max="10" width="7.42578125" bestFit="1" customWidth="1"/>
    <col min="11" max="12" width="7.42578125" customWidth="1"/>
    <col min="13" max="13" width="10.85546875" customWidth="1"/>
    <col min="14" max="14" width="7.42578125" customWidth="1"/>
    <col min="15" max="15" width="11.85546875" style="32" bestFit="1" customWidth="1"/>
    <col min="16" max="16" width="7.42578125" bestFit="1" customWidth="1"/>
    <col min="17" max="17" width="14.42578125" style="32" bestFit="1" customWidth="1"/>
    <col min="18" max="18" width="7.42578125" bestFit="1" customWidth="1"/>
    <col min="19" max="19" width="11.85546875" style="32" bestFit="1" customWidth="1"/>
    <col min="20" max="20" width="7.42578125" bestFit="1" customWidth="1"/>
    <col min="21" max="21" width="13.140625" style="32" bestFit="1" customWidth="1"/>
    <col min="22" max="22" width="7.42578125" bestFit="1" customWidth="1"/>
    <col min="23" max="23" width="11.85546875" style="32" bestFit="1" customWidth="1"/>
    <col min="24" max="24" width="7.42578125" bestFit="1" customWidth="1"/>
    <col min="25" max="25" width="13.140625" style="32" bestFit="1" customWidth="1"/>
    <col min="26" max="26" width="7.42578125" bestFit="1" customWidth="1"/>
    <col min="27" max="27" width="11.85546875" style="32" bestFit="1" customWidth="1"/>
    <col min="28" max="28" width="7.42578125" bestFit="1" customWidth="1"/>
    <col min="29" max="29" width="11.85546875" style="32" bestFit="1" customWidth="1"/>
    <col min="30" max="30" width="7.42578125" bestFit="1" customWidth="1"/>
    <col min="31" max="38" width="7.42578125" customWidth="1"/>
    <col min="39" max="39" width="10.85546875" bestFit="1" customWidth="1"/>
    <col min="40" max="40" width="7.42578125" bestFit="1" customWidth="1"/>
    <col min="41" max="41" width="10.42578125" customWidth="1"/>
    <col min="42" max="42" width="8.5703125" customWidth="1"/>
    <col min="43" max="43" width="12.5703125" bestFit="1" customWidth="1"/>
    <col min="44" max="44" width="5.140625" customWidth="1"/>
    <col min="45" max="45" width="14.42578125" customWidth="1"/>
    <col min="46" max="46" width="5.140625" customWidth="1"/>
    <col min="47" max="47" width="13.140625" style="46" customWidth="1"/>
    <col min="48" max="48" width="10.140625" style="46" customWidth="1"/>
    <col min="49" max="49" width="14.140625" style="46" customWidth="1"/>
    <col min="50" max="50" width="8.42578125" style="46" bestFit="1" customWidth="1"/>
    <col min="51" max="51" width="10.5703125" style="32" bestFit="1" customWidth="1"/>
    <col min="52" max="52" width="11.85546875" style="32" bestFit="1" customWidth="1"/>
    <col min="53" max="53" width="10.5703125" style="32" bestFit="1" customWidth="1"/>
    <col min="54" max="54" width="11.85546875" style="32" bestFit="1" customWidth="1"/>
    <col min="55" max="55" width="9.85546875" customWidth="1"/>
  </cols>
  <sheetData>
    <row r="1" spans="1:55" ht="20.45" customHeight="1" thickBot="1">
      <c r="A1" s="247" t="s">
        <v>95</v>
      </c>
      <c r="B1" s="247"/>
      <c r="C1" s="241" t="s">
        <v>32</v>
      </c>
      <c r="D1" s="241"/>
      <c r="E1" s="241"/>
      <c r="F1" s="241"/>
      <c r="G1" s="241" t="s">
        <v>2</v>
      </c>
      <c r="H1" s="241"/>
      <c r="I1" s="241"/>
      <c r="J1" s="241"/>
      <c r="K1" s="241" t="s">
        <v>204</v>
      </c>
      <c r="L1" s="241"/>
      <c r="M1" s="241"/>
      <c r="N1" s="241"/>
      <c r="O1" s="241" t="s">
        <v>83</v>
      </c>
      <c r="P1" s="241"/>
      <c r="Q1" s="241"/>
      <c r="R1" s="241"/>
      <c r="S1" s="241" t="s">
        <v>203</v>
      </c>
      <c r="T1" s="241"/>
      <c r="U1" s="241"/>
      <c r="V1" s="241"/>
      <c r="W1" s="241" t="s">
        <v>82</v>
      </c>
      <c r="X1" s="241"/>
      <c r="Y1" s="241"/>
      <c r="Z1" s="241"/>
      <c r="AA1" s="241" t="s">
        <v>79</v>
      </c>
      <c r="AB1" s="241"/>
      <c r="AC1" s="241"/>
      <c r="AD1" s="241"/>
      <c r="AE1" s="241" t="s">
        <v>205</v>
      </c>
      <c r="AF1" s="241"/>
      <c r="AG1" s="241"/>
      <c r="AH1" s="241"/>
      <c r="AI1" s="241" t="s">
        <v>206</v>
      </c>
      <c r="AJ1" s="241"/>
      <c r="AK1" s="241"/>
      <c r="AL1" s="241"/>
      <c r="AM1" s="241" t="s">
        <v>195</v>
      </c>
      <c r="AN1" s="241"/>
      <c r="AO1" s="241"/>
      <c r="AP1" s="241"/>
      <c r="AQ1" s="234" t="s">
        <v>191</v>
      </c>
      <c r="AR1" s="238"/>
      <c r="AS1" s="238"/>
      <c r="AT1" s="235"/>
      <c r="AU1" s="234" t="s">
        <v>192</v>
      </c>
      <c r="AV1" s="238"/>
      <c r="AW1" s="238"/>
      <c r="AX1" s="235"/>
      <c r="AY1" s="241" t="s">
        <v>200</v>
      </c>
      <c r="AZ1" s="241"/>
      <c r="BA1" s="241" t="s">
        <v>199</v>
      </c>
      <c r="BB1" s="241"/>
      <c r="BC1" s="228" t="e" vm="1">
        <v>#VALUE!</v>
      </c>
    </row>
    <row r="2" spans="1:55" ht="13.5" thickBot="1">
      <c r="A2" s="247"/>
      <c r="B2" s="247"/>
      <c r="C2" s="237" t="s">
        <v>34</v>
      </c>
      <c r="D2" s="237"/>
      <c r="E2" s="237" t="s">
        <v>35</v>
      </c>
      <c r="F2" s="237"/>
      <c r="G2" s="237" t="s">
        <v>34</v>
      </c>
      <c r="H2" s="237"/>
      <c r="I2" s="237" t="s">
        <v>35</v>
      </c>
      <c r="J2" s="237"/>
      <c r="K2" s="237" t="s">
        <v>34</v>
      </c>
      <c r="L2" s="237"/>
      <c r="M2" s="237" t="s">
        <v>35</v>
      </c>
      <c r="N2" s="237"/>
      <c r="O2" s="237" t="s">
        <v>34</v>
      </c>
      <c r="P2" s="237"/>
      <c r="Q2" s="237" t="s">
        <v>35</v>
      </c>
      <c r="R2" s="237"/>
      <c r="S2" s="237" t="s">
        <v>34</v>
      </c>
      <c r="T2" s="237"/>
      <c r="U2" s="237" t="s">
        <v>35</v>
      </c>
      <c r="V2" s="237"/>
      <c r="W2" s="237" t="s">
        <v>34</v>
      </c>
      <c r="X2" s="237"/>
      <c r="Y2" s="237" t="s">
        <v>35</v>
      </c>
      <c r="Z2" s="237"/>
      <c r="AA2" s="237" t="s">
        <v>34</v>
      </c>
      <c r="AB2" s="237"/>
      <c r="AC2" s="237" t="s">
        <v>35</v>
      </c>
      <c r="AD2" s="237"/>
      <c r="AE2" s="237" t="s">
        <v>34</v>
      </c>
      <c r="AF2" s="237"/>
      <c r="AG2" s="237" t="s">
        <v>35</v>
      </c>
      <c r="AH2" s="237"/>
      <c r="AI2" s="237" t="s">
        <v>34</v>
      </c>
      <c r="AJ2" s="237"/>
      <c r="AK2" s="237" t="s">
        <v>35</v>
      </c>
      <c r="AL2" s="237"/>
      <c r="AM2" s="237" t="s">
        <v>34</v>
      </c>
      <c r="AN2" s="237"/>
      <c r="AO2" s="237" t="s">
        <v>35</v>
      </c>
      <c r="AP2" s="237"/>
      <c r="AQ2" s="237" t="s">
        <v>34</v>
      </c>
      <c r="AR2" s="237"/>
      <c r="AS2" s="237" t="s">
        <v>35</v>
      </c>
      <c r="AT2" s="237"/>
      <c r="AU2" s="232" t="s">
        <v>93</v>
      </c>
      <c r="AV2" s="232"/>
      <c r="AW2" s="232" t="s">
        <v>94</v>
      </c>
      <c r="AX2" s="232"/>
      <c r="AY2" s="2" t="s">
        <v>34</v>
      </c>
      <c r="AZ2" s="2" t="s">
        <v>35</v>
      </c>
      <c r="BA2" s="2" t="s">
        <v>34</v>
      </c>
      <c r="BB2" s="2" t="s">
        <v>35</v>
      </c>
    </row>
    <row r="3" spans="1:55" ht="13.5" thickBot="1">
      <c r="A3" s="247"/>
      <c r="B3" s="247"/>
      <c r="C3" s="79" t="s">
        <v>5</v>
      </c>
      <c r="D3" s="14" t="s">
        <v>36</v>
      </c>
      <c r="E3" s="79" t="s">
        <v>5</v>
      </c>
      <c r="F3" s="14" t="s">
        <v>36</v>
      </c>
      <c r="G3" s="79" t="s">
        <v>5</v>
      </c>
      <c r="H3" s="14" t="s">
        <v>36</v>
      </c>
      <c r="I3" s="79" t="s">
        <v>5</v>
      </c>
      <c r="J3" s="14" t="s">
        <v>36</v>
      </c>
      <c r="K3" s="79" t="s">
        <v>5</v>
      </c>
      <c r="L3" s="14" t="s">
        <v>36</v>
      </c>
      <c r="M3" s="79" t="s">
        <v>5</v>
      </c>
      <c r="N3" s="14" t="s">
        <v>36</v>
      </c>
      <c r="O3" s="79" t="s">
        <v>5</v>
      </c>
      <c r="P3" s="14" t="s">
        <v>36</v>
      </c>
      <c r="Q3" s="79" t="s">
        <v>5</v>
      </c>
      <c r="R3" s="14" t="s">
        <v>36</v>
      </c>
      <c r="S3" s="79" t="s">
        <v>5</v>
      </c>
      <c r="T3" s="14" t="s">
        <v>36</v>
      </c>
      <c r="U3" s="79" t="s">
        <v>5</v>
      </c>
      <c r="V3" s="14" t="s">
        <v>36</v>
      </c>
      <c r="W3" s="79" t="s">
        <v>5</v>
      </c>
      <c r="X3" s="14" t="s">
        <v>36</v>
      </c>
      <c r="Y3" s="79" t="s">
        <v>5</v>
      </c>
      <c r="Z3" s="14" t="s">
        <v>36</v>
      </c>
      <c r="AA3" s="79" t="s">
        <v>5</v>
      </c>
      <c r="AB3" s="14" t="s">
        <v>36</v>
      </c>
      <c r="AC3" s="79" t="s">
        <v>5</v>
      </c>
      <c r="AD3" s="14" t="s">
        <v>36</v>
      </c>
      <c r="AE3" s="79" t="s">
        <v>5</v>
      </c>
      <c r="AF3" s="14" t="s">
        <v>36</v>
      </c>
      <c r="AG3" s="79" t="s">
        <v>5</v>
      </c>
      <c r="AH3" s="14" t="s">
        <v>36</v>
      </c>
      <c r="AI3" s="79" t="s">
        <v>5</v>
      </c>
      <c r="AJ3" s="14" t="s">
        <v>36</v>
      </c>
      <c r="AK3" s="79" t="s">
        <v>5</v>
      </c>
      <c r="AL3" s="14" t="s">
        <v>36</v>
      </c>
      <c r="AM3" s="6" t="s">
        <v>5</v>
      </c>
      <c r="AN3" s="14" t="s">
        <v>36</v>
      </c>
      <c r="AO3" s="6" t="s">
        <v>5</v>
      </c>
      <c r="AP3" s="14" t="s">
        <v>36</v>
      </c>
      <c r="AQ3" s="6" t="s">
        <v>5</v>
      </c>
      <c r="AR3" s="14" t="s">
        <v>36</v>
      </c>
      <c r="AS3" s="6" t="s">
        <v>5</v>
      </c>
      <c r="AT3" s="14" t="s">
        <v>36</v>
      </c>
      <c r="AU3" s="49" t="s">
        <v>5</v>
      </c>
      <c r="AV3" s="50" t="s">
        <v>36</v>
      </c>
      <c r="AW3" s="49" t="s">
        <v>5</v>
      </c>
      <c r="AX3" s="50" t="s">
        <v>36</v>
      </c>
      <c r="AY3" s="79" t="s">
        <v>5</v>
      </c>
      <c r="AZ3" s="79" t="s">
        <v>5</v>
      </c>
      <c r="BA3" s="224" t="s">
        <v>5</v>
      </c>
      <c r="BB3" s="225" t="s">
        <v>5</v>
      </c>
    </row>
    <row r="4" spans="1:55">
      <c r="A4" s="58">
        <v>1</v>
      </c>
      <c r="B4" s="58" t="s">
        <v>96</v>
      </c>
      <c r="C4" s="81">
        <v>0</v>
      </c>
      <c r="D4" s="82">
        <f t="shared" ref="D4:D67" si="0">C4/$AQ4</f>
        <v>0</v>
      </c>
      <c r="E4" s="39">
        <v>4478</v>
      </c>
      <c r="F4" s="11">
        <f t="shared" ref="F4:F67" si="1">E4/$AS4</f>
        <v>0.33826862063755853</v>
      </c>
      <c r="G4" s="39">
        <v>185</v>
      </c>
      <c r="H4" s="82">
        <f t="shared" ref="H4:H67" si="2">G4/$AS4</f>
        <v>1.397492068288261E-2</v>
      </c>
      <c r="I4" s="39">
        <v>338</v>
      </c>
      <c r="J4" s="11">
        <f t="shared" ref="J4:J67" si="3">I4/$AS4</f>
        <v>2.5532557788185528E-2</v>
      </c>
      <c r="K4" s="81">
        <v>0</v>
      </c>
      <c r="L4" s="12">
        <f t="shared" ref="L4:L67" si="4">K4/$AQ4</f>
        <v>0</v>
      </c>
      <c r="M4" s="39">
        <v>335</v>
      </c>
      <c r="N4" s="8">
        <f t="shared" ref="N4:N67" si="5">M4/$AS4</f>
        <v>2.530593745278743E-2</v>
      </c>
      <c r="O4" s="39">
        <v>406</v>
      </c>
      <c r="P4" s="82">
        <f t="shared" ref="P4:P67" si="6">O4/$AQ4</f>
        <v>6.6361556064073221E-2</v>
      </c>
      <c r="Q4" s="39">
        <v>1630</v>
      </c>
      <c r="R4" s="11">
        <f t="shared" ref="R4:R67" si="7">Q4/$AS4</f>
        <v>0.1231303822329657</v>
      </c>
      <c r="S4" s="39">
        <v>5397</v>
      </c>
      <c r="T4" s="82">
        <f t="shared" ref="T4:T67" si="8">S4/$AQ4</f>
        <v>0.88215102974828374</v>
      </c>
      <c r="U4" s="39">
        <v>3693</v>
      </c>
      <c r="V4" s="11">
        <f t="shared" ref="V4:V67" si="9">U4/$AS4</f>
        <v>0.27896963287505666</v>
      </c>
      <c r="W4" s="81">
        <v>0</v>
      </c>
      <c r="X4" s="82">
        <f t="shared" ref="X4:X67" si="10">W4/$AQ4</f>
        <v>0</v>
      </c>
      <c r="Y4" s="39">
        <v>591</v>
      </c>
      <c r="Z4" s="11">
        <f t="shared" ref="Z4:Z67" si="11">Y4/$AS4</f>
        <v>4.4644206073424987E-2</v>
      </c>
      <c r="AA4" s="39">
        <v>130</v>
      </c>
      <c r="AB4" s="17">
        <f t="shared" ref="AB4:AB67" si="12">AA4/$AQ4</f>
        <v>2.1248774109186009E-2</v>
      </c>
      <c r="AC4" s="39">
        <v>962</v>
      </c>
      <c r="AD4" s="9">
        <f t="shared" ref="AD4:AD67" si="13">AC4/$AS4</f>
        <v>7.2669587550989581E-2</v>
      </c>
      <c r="AE4" s="77">
        <v>0</v>
      </c>
      <c r="AF4" s="17">
        <f t="shared" ref="AF4:AF67" si="14">AE4/$AQ4</f>
        <v>0</v>
      </c>
      <c r="AG4" s="39">
        <v>233</v>
      </c>
      <c r="AH4" s="9">
        <f t="shared" ref="AH4:AH67" si="15">AG4/$AS4</f>
        <v>1.7600846049252154E-2</v>
      </c>
      <c r="AI4" s="77">
        <v>0</v>
      </c>
      <c r="AJ4" s="17">
        <f t="shared" ref="AJ4:AJ67" si="16">AI4/$AQ4</f>
        <v>0</v>
      </c>
      <c r="AK4" s="209">
        <v>387</v>
      </c>
      <c r="AL4" s="12">
        <f t="shared" ref="AL4:AL67" si="17">AK4/$AS4</f>
        <v>2.9234023266354433E-2</v>
      </c>
      <c r="AM4" s="143">
        <v>0</v>
      </c>
      <c r="AN4" s="17">
        <f t="shared" ref="AN4:AN67" si="18">AM4/$AQ4</f>
        <v>0</v>
      </c>
      <c r="AO4" s="39">
        <v>591</v>
      </c>
      <c r="AP4" s="9">
        <f t="shared" ref="AP4:AP67" si="19">AO4/$AS4</f>
        <v>4.4644206073424987E-2</v>
      </c>
      <c r="AQ4" s="136">
        <f>+C4+G4+O4+S4+W4+AA4+AM4+K4+AE4+AI4</f>
        <v>6118</v>
      </c>
      <c r="AR4" s="25">
        <f t="shared" ref="AR4:AR67" si="20">AQ4/$AQ$100</f>
        <v>1.3358486940648841E-2</v>
      </c>
      <c r="AS4" s="134">
        <f>+E4+I4+Q4+U4+Y4+AC4+AO4+M4+AG4+AK4</f>
        <v>13238</v>
      </c>
      <c r="AT4" s="25">
        <f t="shared" ref="AT4:AT67" si="21">AS4/$AS$100</f>
        <v>7.1307988239945616E-3</v>
      </c>
      <c r="AU4" s="51">
        <v>5940</v>
      </c>
      <c r="AV4" s="52">
        <f t="shared" ref="AV4:AV67" si="22">AU4/$AU$100</f>
        <v>1.3559012520401292E-2</v>
      </c>
      <c r="AW4" s="51">
        <v>7760</v>
      </c>
      <c r="AX4" s="52">
        <f t="shared" ref="AX4:AX67" si="23">AW4/$AW$100</f>
        <v>1.1035455667616626E-2</v>
      </c>
      <c r="AY4" s="81">
        <v>0</v>
      </c>
      <c r="AZ4" s="204">
        <v>0</v>
      </c>
      <c r="BA4" s="77">
        <v>0</v>
      </c>
      <c r="BB4" s="220">
        <v>0</v>
      </c>
      <c r="BC4" s="20"/>
    </row>
    <row r="5" spans="1:55">
      <c r="A5" s="58">
        <v>2</v>
      </c>
      <c r="B5" s="58" t="s">
        <v>97</v>
      </c>
      <c r="C5" s="39">
        <v>0</v>
      </c>
      <c r="D5" s="17">
        <f t="shared" si="0"/>
        <v>0</v>
      </c>
      <c r="E5" s="39">
        <v>1748</v>
      </c>
      <c r="F5" s="11">
        <f t="shared" si="1"/>
        <v>0.12911803811493575</v>
      </c>
      <c r="G5" s="39">
        <v>50</v>
      </c>
      <c r="H5" s="17">
        <f t="shared" si="2"/>
        <v>3.6933077263997635E-3</v>
      </c>
      <c r="I5" s="39">
        <v>781</v>
      </c>
      <c r="J5" s="11">
        <f t="shared" si="3"/>
        <v>5.7689466686364307E-2</v>
      </c>
      <c r="K5" s="39">
        <v>0</v>
      </c>
      <c r="L5" s="12">
        <f t="shared" si="4"/>
        <v>0</v>
      </c>
      <c r="M5" s="39">
        <v>494</v>
      </c>
      <c r="N5" s="11">
        <f t="shared" si="5"/>
        <v>3.6489880336829664E-2</v>
      </c>
      <c r="O5" s="39">
        <v>208</v>
      </c>
      <c r="P5" s="17">
        <f t="shared" si="6"/>
        <v>6.8988391376451075E-2</v>
      </c>
      <c r="Q5" s="39">
        <v>1733</v>
      </c>
      <c r="R5" s="11">
        <f t="shared" si="7"/>
        <v>0.1280100457970158</v>
      </c>
      <c r="S5" s="39">
        <v>2706</v>
      </c>
      <c r="T5" s="17">
        <f t="shared" si="8"/>
        <v>0.89751243781094525</v>
      </c>
      <c r="U5" s="39">
        <v>3915</v>
      </c>
      <c r="V5" s="11">
        <f t="shared" si="9"/>
        <v>0.28918599497710151</v>
      </c>
      <c r="W5" s="32">
        <v>0</v>
      </c>
      <c r="X5" s="17">
        <f t="shared" si="10"/>
        <v>0</v>
      </c>
      <c r="Y5" s="39">
        <v>1577</v>
      </c>
      <c r="Z5" s="11">
        <f t="shared" si="11"/>
        <v>0.11648692569064854</v>
      </c>
      <c r="AA5" s="39">
        <v>51</v>
      </c>
      <c r="AB5" s="17">
        <f t="shared" si="12"/>
        <v>1.6915422885572139E-2</v>
      </c>
      <c r="AC5" s="39">
        <v>735</v>
      </c>
      <c r="AD5" s="12">
        <f t="shared" si="13"/>
        <v>5.4291623578076528E-2</v>
      </c>
      <c r="AE5" s="78">
        <v>0</v>
      </c>
      <c r="AF5" s="17">
        <f t="shared" si="14"/>
        <v>0</v>
      </c>
      <c r="AG5" s="39">
        <v>366</v>
      </c>
      <c r="AH5" s="12">
        <f t="shared" si="15"/>
        <v>2.7035012557246271E-2</v>
      </c>
      <c r="AI5" s="78">
        <v>0</v>
      </c>
      <c r="AJ5" s="17">
        <f t="shared" si="16"/>
        <v>0</v>
      </c>
      <c r="AK5" s="210">
        <v>612</v>
      </c>
      <c r="AL5" s="12">
        <f t="shared" si="17"/>
        <v>4.5206086571133106E-2</v>
      </c>
      <c r="AM5" s="144">
        <v>0</v>
      </c>
      <c r="AN5" s="17">
        <f t="shared" si="18"/>
        <v>0</v>
      </c>
      <c r="AO5" s="39">
        <v>1577</v>
      </c>
      <c r="AP5" s="12">
        <f t="shared" si="19"/>
        <v>0.11648692569064854</v>
      </c>
      <c r="AQ5" s="133">
        <f>+C5+G5+O5+S5+W5+AA5+AM5+K5+AE5+AI5</f>
        <v>3015</v>
      </c>
      <c r="AR5" s="26">
        <f t="shared" si="20"/>
        <v>6.583170664605468E-3</v>
      </c>
      <c r="AS5" s="134">
        <f>+E5+I5+Q5+U5+Y5+AC5+AO5+M5+AG5+AK5</f>
        <v>13538</v>
      </c>
      <c r="AT5" s="15">
        <f t="shared" si="21"/>
        <v>7.2923972261095616E-3</v>
      </c>
      <c r="AU5" s="54">
        <v>2938</v>
      </c>
      <c r="AV5" s="55">
        <f t="shared" si="22"/>
        <v>6.7064610749055552E-3</v>
      </c>
      <c r="AW5" s="54">
        <v>5712</v>
      </c>
      <c r="AX5" s="56">
        <f t="shared" si="23"/>
        <v>8.1230055120394551E-3</v>
      </c>
      <c r="AY5" s="39">
        <v>0</v>
      </c>
      <c r="AZ5" s="205">
        <v>0</v>
      </c>
      <c r="BA5" s="78">
        <v>0</v>
      </c>
      <c r="BB5" s="220">
        <v>0</v>
      </c>
      <c r="BC5" s="20"/>
    </row>
    <row r="6" spans="1:55">
      <c r="A6" s="58">
        <v>3</v>
      </c>
      <c r="B6" s="58" t="s">
        <v>98</v>
      </c>
      <c r="C6" s="39">
        <v>0</v>
      </c>
      <c r="D6" s="17">
        <f t="shared" si="0"/>
        <v>0</v>
      </c>
      <c r="E6" s="39">
        <v>1835</v>
      </c>
      <c r="F6" s="11">
        <f t="shared" si="1"/>
        <v>0.22194000967585872</v>
      </c>
      <c r="G6" s="39">
        <v>25</v>
      </c>
      <c r="H6" s="17">
        <f t="shared" si="2"/>
        <v>3.023705853894533E-3</v>
      </c>
      <c r="I6" s="39">
        <v>516</v>
      </c>
      <c r="J6" s="11">
        <f t="shared" si="3"/>
        <v>6.2409288824383166E-2</v>
      </c>
      <c r="K6" s="39">
        <v>0</v>
      </c>
      <c r="L6" s="12">
        <f t="shared" si="4"/>
        <v>0</v>
      </c>
      <c r="M6" s="39">
        <v>457</v>
      </c>
      <c r="N6" s="11">
        <f t="shared" si="5"/>
        <v>5.5273343009192066E-2</v>
      </c>
      <c r="O6" s="39">
        <v>144</v>
      </c>
      <c r="P6" s="17">
        <f t="shared" si="6"/>
        <v>5.8823529411764705E-2</v>
      </c>
      <c r="Q6" s="39">
        <v>1348</v>
      </c>
      <c r="R6" s="11">
        <f t="shared" si="7"/>
        <v>0.16303821964199322</v>
      </c>
      <c r="S6" s="39">
        <v>2227</v>
      </c>
      <c r="T6" s="17">
        <f t="shared" si="8"/>
        <v>0.90972222222222221</v>
      </c>
      <c r="U6" s="39">
        <v>2283</v>
      </c>
      <c r="V6" s="11">
        <f t="shared" si="9"/>
        <v>0.27612481857764876</v>
      </c>
      <c r="W6" s="39">
        <v>0</v>
      </c>
      <c r="X6" s="17">
        <f t="shared" si="10"/>
        <v>0</v>
      </c>
      <c r="Y6" s="39">
        <v>444</v>
      </c>
      <c r="Z6" s="11">
        <f t="shared" si="11"/>
        <v>5.3701015965166909E-2</v>
      </c>
      <c r="AA6" s="39">
        <v>52</v>
      </c>
      <c r="AB6" s="17">
        <f t="shared" si="12"/>
        <v>2.1241830065359478E-2</v>
      </c>
      <c r="AC6" s="39">
        <v>192</v>
      </c>
      <c r="AD6" s="12">
        <f t="shared" si="13"/>
        <v>2.3222060957910014E-2</v>
      </c>
      <c r="AE6" s="78">
        <v>0</v>
      </c>
      <c r="AF6" s="17">
        <f t="shared" si="14"/>
        <v>0</v>
      </c>
      <c r="AG6" s="39">
        <v>262</v>
      </c>
      <c r="AH6" s="12">
        <f t="shared" si="15"/>
        <v>3.1688437348814706E-2</v>
      </c>
      <c r="AI6" s="78">
        <v>0</v>
      </c>
      <c r="AJ6" s="17">
        <f t="shared" si="16"/>
        <v>0</v>
      </c>
      <c r="AK6" s="210">
        <v>487</v>
      </c>
      <c r="AL6" s="12">
        <f t="shared" si="17"/>
        <v>5.8901790033865503E-2</v>
      </c>
      <c r="AM6" s="144">
        <v>0</v>
      </c>
      <c r="AN6" s="17">
        <f t="shared" si="18"/>
        <v>0</v>
      </c>
      <c r="AO6" s="39">
        <v>444</v>
      </c>
      <c r="AP6" s="12">
        <f t="shared" si="19"/>
        <v>5.3701015965166909E-2</v>
      </c>
      <c r="AQ6" s="133">
        <f t="shared" ref="AQ6:AQ69" si="24">+C6+G6+O6+S6+W6+AA6+AM6+K6+AE6+AI6</f>
        <v>2448</v>
      </c>
      <c r="AR6" s="26">
        <f t="shared" si="20"/>
        <v>5.3451415545453353E-3</v>
      </c>
      <c r="AS6" s="134">
        <f t="shared" ref="AS6:AS69" si="25">+E6+I6+Q6+U6+Y6+AC6+AO6+M6+AG6+AK6</f>
        <v>8268</v>
      </c>
      <c r="AT6" s="15">
        <f t="shared" si="21"/>
        <v>4.4536519622893969E-3</v>
      </c>
      <c r="AU6" s="54">
        <v>2384</v>
      </c>
      <c r="AV6" s="55">
        <f t="shared" si="22"/>
        <v>5.4418663044842894E-3</v>
      </c>
      <c r="AW6" s="54">
        <v>3736</v>
      </c>
      <c r="AX6" s="56">
        <f t="shared" si="23"/>
        <v>5.3129461822442933E-3</v>
      </c>
      <c r="AY6" s="39">
        <v>0</v>
      </c>
      <c r="AZ6" s="205">
        <v>0</v>
      </c>
      <c r="BA6" s="78">
        <v>0</v>
      </c>
      <c r="BB6" s="220">
        <v>0</v>
      </c>
      <c r="BC6" s="20"/>
    </row>
    <row r="7" spans="1:55">
      <c r="A7" s="58">
        <v>4</v>
      </c>
      <c r="B7" s="58" t="s">
        <v>99</v>
      </c>
      <c r="C7" s="39">
        <v>0</v>
      </c>
      <c r="D7" s="17">
        <f t="shared" si="0"/>
        <v>0</v>
      </c>
      <c r="E7" s="39">
        <v>669</v>
      </c>
      <c r="F7" s="11">
        <f t="shared" si="1"/>
        <v>0.21380632790028764</v>
      </c>
      <c r="G7" s="39">
        <v>37</v>
      </c>
      <c r="H7" s="17">
        <f t="shared" si="2"/>
        <v>1.1824864173857462E-2</v>
      </c>
      <c r="I7" s="39">
        <v>52</v>
      </c>
      <c r="J7" s="11">
        <f t="shared" si="3"/>
        <v>1.6618728028124002E-2</v>
      </c>
      <c r="K7" s="39">
        <v>0</v>
      </c>
      <c r="L7" s="12">
        <f t="shared" si="4"/>
        <v>0</v>
      </c>
      <c r="M7" s="39">
        <v>190</v>
      </c>
      <c r="N7" s="11">
        <f t="shared" si="5"/>
        <v>6.0722275487376159E-2</v>
      </c>
      <c r="O7" s="39">
        <v>84</v>
      </c>
      <c r="P7" s="17">
        <f t="shared" si="6"/>
        <v>6.1002178649237473E-2</v>
      </c>
      <c r="Q7" s="39">
        <v>325</v>
      </c>
      <c r="R7" s="11">
        <f t="shared" si="7"/>
        <v>0.10386705017577501</v>
      </c>
      <c r="S7" s="39">
        <v>1217</v>
      </c>
      <c r="T7" s="17">
        <f t="shared" si="8"/>
        <v>0.88380537400145243</v>
      </c>
      <c r="U7" s="39">
        <v>1041</v>
      </c>
      <c r="V7" s="11">
        <f t="shared" si="9"/>
        <v>0.33269415148609782</v>
      </c>
      <c r="W7" s="32">
        <v>0</v>
      </c>
      <c r="X7" s="17">
        <f t="shared" si="10"/>
        <v>0</v>
      </c>
      <c r="Y7" s="39">
        <v>150</v>
      </c>
      <c r="Z7" s="11">
        <f t="shared" si="11"/>
        <v>4.793863854266539E-2</v>
      </c>
      <c r="AA7" s="39">
        <v>39</v>
      </c>
      <c r="AB7" s="17">
        <f t="shared" si="12"/>
        <v>2.8322440087145968E-2</v>
      </c>
      <c r="AC7" s="39">
        <v>263</v>
      </c>
      <c r="AD7" s="12">
        <f t="shared" si="13"/>
        <v>8.405241291147332E-2</v>
      </c>
      <c r="AE7" s="78">
        <v>0</v>
      </c>
      <c r="AF7" s="17">
        <f t="shared" si="14"/>
        <v>0</v>
      </c>
      <c r="AG7" s="39">
        <v>119</v>
      </c>
      <c r="AH7" s="12">
        <f t="shared" si="15"/>
        <v>3.803131991051454E-2</v>
      </c>
      <c r="AI7" s="78">
        <v>0</v>
      </c>
      <c r="AJ7" s="17">
        <f t="shared" si="16"/>
        <v>0</v>
      </c>
      <c r="AK7" s="210">
        <v>170</v>
      </c>
      <c r="AL7" s="12">
        <f t="shared" si="17"/>
        <v>5.4330457015020775E-2</v>
      </c>
      <c r="AM7" s="144">
        <v>0</v>
      </c>
      <c r="AN7" s="17">
        <f t="shared" si="18"/>
        <v>0</v>
      </c>
      <c r="AO7" s="39">
        <v>150</v>
      </c>
      <c r="AP7" s="12">
        <f t="shared" si="19"/>
        <v>4.793863854266539E-2</v>
      </c>
      <c r="AQ7" s="133">
        <f t="shared" si="24"/>
        <v>1377</v>
      </c>
      <c r="AR7" s="26">
        <f t="shared" si="20"/>
        <v>3.0066421244317513E-3</v>
      </c>
      <c r="AS7" s="134">
        <f t="shared" si="25"/>
        <v>3129</v>
      </c>
      <c r="AT7" s="15">
        <f t="shared" si="21"/>
        <v>1.6854713340594487E-3</v>
      </c>
      <c r="AU7" s="54">
        <v>1338</v>
      </c>
      <c r="AV7" s="55">
        <f t="shared" si="22"/>
        <v>3.0542018101509982E-3</v>
      </c>
      <c r="AW7" s="54">
        <v>1541</v>
      </c>
      <c r="AX7" s="56">
        <f t="shared" si="23"/>
        <v>2.1914480906955183E-3</v>
      </c>
      <c r="AY7" s="39">
        <v>0</v>
      </c>
      <c r="AZ7" s="206">
        <v>0</v>
      </c>
      <c r="BA7" s="39">
        <v>0</v>
      </c>
      <c r="BB7" s="220">
        <v>0</v>
      </c>
      <c r="BC7" s="20"/>
    </row>
    <row r="8" spans="1:55">
      <c r="A8" s="58">
        <v>5</v>
      </c>
      <c r="B8" s="58" t="s">
        <v>100</v>
      </c>
      <c r="C8" s="39">
        <v>0</v>
      </c>
      <c r="D8" s="17">
        <f t="shared" si="0"/>
        <v>0</v>
      </c>
      <c r="E8" s="39">
        <v>844</v>
      </c>
      <c r="F8" s="11">
        <f t="shared" si="1"/>
        <v>0.21927773447648741</v>
      </c>
      <c r="G8" s="39">
        <v>21</v>
      </c>
      <c r="H8" s="17">
        <f>G8/$AS8</f>
        <v>5.4559625876851132E-3</v>
      </c>
      <c r="I8" s="39">
        <v>76</v>
      </c>
      <c r="J8" s="11">
        <f t="shared" si="3"/>
        <v>1.9745388412574696E-2</v>
      </c>
      <c r="K8" s="39">
        <v>0</v>
      </c>
      <c r="L8" s="12">
        <f t="shared" si="4"/>
        <v>0</v>
      </c>
      <c r="M8" s="39">
        <v>198</v>
      </c>
      <c r="N8" s="11">
        <f t="shared" si="5"/>
        <v>5.1441932969602491E-2</v>
      </c>
      <c r="O8" s="39">
        <v>85</v>
      </c>
      <c r="P8" s="17">
        <f t="shared" si="6"/>
        <v>6.6876475216365069E-2</v>
      </c>
      <c r="Q8" s="39">
        <v>443</v>
      </c>
      <c r="R8" s="11">
        <f t="shared" si="7"/>
        <v>0.11509482982592881</v>
      </c>
      <c r="S8" s="39">
        <v>1139</v>
      </c>
      <c r="T8" s="17">
        <f t="shared" si="8"/>
        <v>0.89614476789929187</v>
      </c>
      <c r="U8" s="39">
        <v>1251</v>
      </c>
      <c r="V8" s="11">
        <f t="shared" si="9"/>
        <v>0.32501948558067029</v>
      </c>
      <c r="W8" s="32">
        <v>0</v>
      </c>
      <c r="X8" s="17">
        <f t="shared" si="10"/>
        <v>0</v>
      </c>
      <c r="Y8" s="39">
        <v>238</v>
      </c>
      <c r="Z8" s="11">
        <f t="shared" si="11"/>
        <v>6.1834242660431284E-2</v>
      </c>
      <c r="AA8" s="39">
        <v>26</v>
      </c>
      <c r="AB8" s="17">
        <f t="shared" si="12"/>
        <v>2.0456333595594022E-2</v>
      </c>
      <c r="AC8" s="39">
        <v>248</v>
      </c>
      <c r="AD8" s="12">
        <f t="shared" si="13"/>
        <v>6.4432320083138483E-2</v>
      </c>
      <c r="AE8" s="78">
        <v>0</v>
      </c>
      <c r="AF8" s="17">
        <f t="shared" si="14"/>
        <v>0</v>
      </c>
      <c r="AG8" s="39">
        <v>95</v>
      </c>
      <c r="AH8" s="12">
        <f t="shared" si="15"/>
        <v>2.4681735515718367E-2</v>
      </c>
      <c r="AI8" s="78">
        <v>0</v>
      </c>
      <c r="AJ8" s="17">
        <f t="shared" si="16"/>
        <v>0</v>
      </c>
      <c r="AK8" s="210">
        <v>218</v>
      </c>
      <c r="AL8" s="12">
        <f t="shared" si="17"/>
        <v>5.6638087815016891E-2</v>
      </c>
      <c r="AM8" s="144">
        <v>0</v>
      </c>
      <c r="AN8" s="17">
        <f t="shared" si="18"/>
        <v>0</v>
      </c>
      <c r="AO8" s="39">
        <v>238</v>
      </c>
      <c r="AP8" s="12">
        <f t="shared" si="19"/>
        <v>6.1834242660431284E-2</v>
      </c>
      <c r="AQ8" s="133">
        <f t="shared" si="24"/>
        <v>1271</v>
      </c>
      <c r="AR8" s="26">
        <f t="shared" si="20"/>
        <v>2.7751940015633665E-3</v>
      </c>
      <c r="AS8" s="134">
        <f t="shared" si="25"/>
        <v>3849</v>
      </c>
      <c r="AT8" s="15">
        <f t="shared" si="21"/>
        <v>2.0733074991354486E-3</v>
      </c>
      <c r="AU8" s="54">
        <v>1232</v>
      </c>
      <c r="AV8" s="55">
        <f t="shared" si="22"/>
        <v>2.8122396338610086E-3</v>
      </c>
      <c r="AW8" s="54">
        <v>1824</v>
      </c>
      <c r="AX8" s="56">
        <f t="shared" si="23"/>
        <v>2.5939009198109181E-3</v>
      </c>
      <c r="AY8" s="39">
        <v>0</v>
      </c>
      <c r="AZ8" s="206">
        <v>0</v>
      </c>
      <c r="BA8" s="39">
        <v>0</v>
      </c>
      <c r="BB8" s="220">
        <v>0</v>
      </c>
      <c r="BC8" s="20"/>
    </row>
    <row r="9" spans="1:55">
      <c r="A9" s="58">
        <v>6</v>
      </c>
      <c r="B9" s="58" t="s">
        <v>101</v>
      </c>
      <c r="C9" s="39">
        <v>0</v>
      </c>
      <c r="D9" s="17">
        <f t="shared" si="0"/>
        <v>0</v>
      </c>
      <c r="E9" s="39">
        <v>6323</v>
      </c>
      <c r="F9" s="11">
        <f t="shared" si="1"/>
        <v>0.22719269878912005</v>
      </c>
      <c r="G9" s="39">
        <v>298</v>
      </c>
      <c r="H9" s="17">
        <f t="shared" si="2"/>
        <v>1.070748445977507E-2</v>
      </c>
      <c r="I9" s="39">
        <v>1975</v>
      </c>
      <c r="J9" s="11">
        <f t="shared" si="3"/>
        <v>7.0964032912938804E-2</v>
      </c>
      <c r="K9" s="39">
        <v>0</v>
      </c>
      <c r="L9" s="12">
        <f t="shared" si="4"/>
        <v>0</v>
      </c>
      <c r="M9" s="39">
        <v>1366</v>
      </c>
      <c r="N9" s="11">
        <f t="shared" si="5"/>
        <v>4.908195896661996E-2</v>
      </c>
      <c r="O9" s="39">
        <v>905</v>
      </c>
      <c r="P9" s="17">
        <f t="shared" si="6"/>
        <v>0.10099319272402633</v>
      </c>
      <c r="Q9" s="39">
        <v>5592</v>
      </c>
      <c r="R9" s="11">
        <f t="shared" si="7"/>
        <v>0.20092702382235636</v>
      </c>
      <c r="S9" s="39">
        <v>7541</v>
      </c>
      <c r="T9" s="17">
        <f t="shared" si="8"/>
        <v>0.84153554290815757</v>
      </c>
      <c r="U9" s="39">
        <v>8005</v>
      </c>
      <c r="V9" s="11">
        <f t="shared" si="9"/>
        <v>0.28762890302181021</v>
      </c>
      <c r="W9" s="32">
        <v>0</v>
      </c>
      <c r="X9" s="17">
        <f t="shared" si="10"/>
        <v>0</v>
      </c>
      <c r="Y9" s="39">
        <v>1020</v>
      </c>
      <c r="Z9" s="11">
        <f t="shared" si="11"/>
        <v>3.6649779023391185E-2</v>
      </c>
      <c r="AA9" s="39">
        <v>217</v>
      </c>
      <c r="AB9" s="17">
        <f t="shared" si="12"/>
        <v>2.4216047316147751E-2</v>
      </c>
      <c r="AC9" s="39">
        <v>1311</v>
      </c>
      <c r="AD9" s="12">
        <f t="shared" si="13"/>
        <v>4.7105745391829254E-2</v>
      </c>
      <c r="AE9" s="78">
        <v>0</v>
      </c>
      <c r="AF9" s="17">
        <f t="shared" si="14"/>
        <v>0</v>
      </c>
      <c r="AG9" s="39">
        <v>693</v>
      </c>
      <c r="AH9" s="12">
        <f t="shared" si="15"/>
        <v>2.4900291042362833E-2</v>
      </c>
      <c r="AI9" s="78">
        <v>0</v>
      </c>
      <c r="AJ9" s="17">
        <f t="shared" si="16"/>
        <v>0</v>
      </c>
      <c r="AK9" s="210">
        <v>525</v>
      </c>
      <c r="AL9" s="12">
        <f t="shared" si="17"/>
        <v>1.8863856850274873E-2</v>
      </c>
      <c r="AM9" s="144">
        <v>0</v>
      </c>
      <c r="AN9" s="17">
        <f t="shared" si="18"/>
        <v>0</v>
      </c>
      <c r="AO9" s="39">
        <v>1021</v>
      </c>
      <c r="AP9" s="12">
        <f t="shared" si="19"/>
        <v>3.668571017929647E-2</v>
      </c>
      <c r="AQ9" s="133">
        <f t="shared" si="24"/>
        <v>8961</v>
      </c>
      <c r="AR9" s="26">
        <f t="shared" si="20"/>
        <v>1.9566100273807497E-2</v>
      </c>
      <c r="AS9" s="134">
        <f t="shared" si="25"/>
        <v>27831</v>
      </c>
      <c r="AT9" s="15">
        <f t="shared" si="21"/>
        <v>1.499148376420854E-2</v>
      </c>
      <c r="AU9" s="54">
        <v>8622</v>
      </c>
      <c r="AV9" s="55">
        <f t="shared" si="22"/>
        <v>1.9681112112946118E-2</v>
      </c>
      <c r="AW9" s="54">
        <v>12569</v>
      </c>
      <c r="AX9" s="56">
        <f t="shared" si="23"/>
        <v>1.7874309572973372E-2</v>
      </c>
      <c r="AY9" s="39">
        <v>0</v>
      </c>
      <c r="AZ9" s="206">
        <v>0</v>
      </c>
      <c r="BA9" s="39">
        <v>0</v>
      </c>
      <c r="BB9" s="220">
        <v>0</v>
      </c>
      <c r="BC9" s="20"/>
    </row>
    <row r="10" spans="1:55">
      <c r="A10" s="58">
        <v>7</v>
      </c>
      <c r="B10" s="58" t="s">
        <v>102</v>
      </c>
      <c r="C10" s="39">
        <v>0</v>
      </c>
      <c r="D10" s="17">
        <f t="shared" si="0"/>
        <v>0</v>
      </c>
      <c r="E10" s="39">
        <v>573</v>
      </c>
      <c r="F10" s="11">
        <f t="shared" si="1"/>
        <v>0.20798548094373864</v>
      </c>
      <c r="G10" s="39">
        <v>37</v>
      </c>
      <c r="H10" s="17">
        <f t="shared" si="2"/>
        <v>1.3430127041742287E-2</v>
      </c>
      <c r="I10" s="39">
        <v>45</v>
      </c>
      <c r="J10" s="11">
        <f t="shared" si="3"/>
        <v>1.6333938294010888E-2</v>
      </c>
      <c r="K10" s="39">
        <v>0</v>
      </c>
      <c r="L10" s="12">
        <f t="shared" si="4"/>
        <v>0</v>
      </c>
      <c r="M10" s="39">
        <v>144</v>
      </c>
      <c r="N10" s="11">
        <f t="shared" si="5"/>
        <v>5.2268602540834846E-2</v>
      </c>
      <c r="O10" s="39">
        <v>138</v>
      </c>
      <c r="P10" s="17">
        <f t="shared" si="6"/>
        <v>5.915130732961852E-2</v>
      </c>
      <c r="Q10" s="39">
        <v>418</v>
      </c>
      <c r="R10" s="11">
        <f t="shared" si="7"/>
        <v>0.15172413793103448</v>
      </c>
      <c r="S10" s="39">
        <v>2105</v>
      </c>
      <c r="T10" s="17">
        <f t="shared" si="8"/>
        <v>0.90227175310758678</v>
      </c>
      <c r="U10" s="39">
        <v>855</v>
      </c>
      <c r="V10" s="11">
        <f t="shared" si="9"/>
        <v>0.31034482758620691</v>
      </c>
      <c r="W10" s="32">
        <v>0</v>
      </c>
      <c r="X10" s="17">
        <f t="shared" si="10"/>
        <v>0</v>
      </c>
      <c r="Y10" s="39">
        <v>129</v>
      </c>
      <c r="Z10" s="11">
        <f t="shared" si="11"/>
        <v>4.6823956442831216E-2</v>
      </c>
      <c r="AA10" s="39">
        <v>53</v>
      </c>
      <c r="AB10" s="17">
        <f t="shared" si="12"/>
        <v>2.2717531075867981E-2</v>
      </c>
      <c r="AC10" s="39">
        <v>189</v>
      </c>
      <c r="AD10" s="12">
        <f t="shared" si="13"/>
        <v>6.8602540834845738E-2</v>
      </c>
      <c r="AE10" s="78">
        <v>0</v>
      </c>
      <c r="AF10" s="17">
        <f t="shared" si="14"/>
        <v>0</v>
      </c>
      <c r="AG10" s="39">
        <v>113</v>
      </c>
      <c r="AH10" s="12">
        <f t="shared" si="15"/>
        <v>4.1016333938294014E-2</v>
      </c>
      <c r="AI10" s="78">
        <v>0</v>
      </c>
      <c r="AJ10" s="17">
        <f t="shared" si="16"/>
        <v>0</v>
      </c>
      <c r="AK10" s="210">
        <v>160</v>
      </c>
      <c r="AL10" s="12">
        <f t="shared" si="17"/>
        <v>5.8076225045372049E-2</v>
      </c>
      <c r="AM10" s="144">
        <v>0</v>
      </c>
      <c r="AN10" s="17">
        <f t="shared" si="18"/>
        <v>0</v>
      </c>
      <c r="AO10" s="39">
        <v>129</v>
      </c>
      <c r="AP10" s="12">
        <f t="shared" si="19"/>
        <v>4.6823956442831216E-2</v>
      </c>
      <c r="AQ10" s="133">
        <f t="shared" si="24"/>
        <v>2333</v>
      </c>
      <c r="AR10" s="26">
        <f t="shared" si="20"/>
        <v>5.0940421759617105E-3</v>
      </c>
      <c r="AS10" s="134">
        <f t="shared" si="25"/>
        <v>2755</v>
      </c>
      <c r="AT10" s="15">
        <f t="shared" si="21"/>
        <v>1.4840119927560823E-3</v>
      </c>
      <c r="AU10" s="54">
        <v>2274</v>
      </c>
      <c r="AV10" s="55">
        <f t="shared" si="22"/>
        <v>5.1907734800324141E-3</v>
      </c>
      <c r="AW10" s="54">
        <v>1441</v>
      </c>
      <c r="AX10" s="56">
        <f t="shared" si="23"/>
        <v>2.0492386104427264E-3</v>
      </c>
      <c r="AY10" s="39">
        <v>0</v>
      </c>
      <c r="AZ10" s="206">
        <v>0</v>
      </c>
      <c r="BA10" s="39">
        <v>0</v>
      </c>
      <c r="BB10" s="220">
        <v>0</v>
      </c>
      <c r="BC10" s="20"/>
    </row>
    <row r="11" spans="1:55">
      <c r="A11" s="58">
        <v>8</v>
      </c>
      <c r="B11" s="58" t="s">
        <v>103</v>
      </c>
      <c r="C11" s="39">
        <v>0</v>
      </c>
      <c r="D11" s="17">
        <f t="shared" si="0"/>
        <v>0</v>
      </c>
      <c r="E11" s="39">
        <v>828</v>
      </c>
      <c r="F11" s="11">
        <f t="shared" si="1"/>
        <v>9.7618486206083474E-2</v>
      </c>
      <c r="G11" s="39">
        <v>80</v>
      </c>
      <c r="H11" s="17">
        <f t="shared" si="2"/>
        <v>9.4317377976892245E-3</v>
      </c>
      <c r="I11" s="39">
        <v>889</v>
      </c>
      <c r="J11" s="11">
        <f t="shared" si="3"/>
        <v>0.10481018627682151</v>
      </c>
      <c r="K11" s="39">
        <v>0</v>
      </c>
      <c r="L11" s="12">
        <f t="shared" si="4"/>
        <v>0</v>
      </c>
      <c r="M11" s="39">
        <v>228</v>
      </c>
      <c r="N11" s="11">
        <f t="shared" si="5"/>
        <v>2.6880452723414289E-2</v>
      </c>
      <c r="O11" s="39">
        <v>92</v>
      </c>
      <c r="P11" s="17">
        <f t="shared" si="6"/>
        <v>4.9040511727078892E-2</v>
      </c>
      <c r="Q11" s="39">
        <v>887</v>
      </c>
      <c r="R11" s="11">
        <f t="shared" si="7"/>
        <v>0.10457439283187928</v>
      </c>
      <c r="S11" s="39">
        <v>1658</v>
      </c>
      <c r="T11" s="17">
        <f t="shared" si="8"/>
        <v>0.88379530916844351</v>
      </c>
      <c r="U11" s="39">
        <v>1614</v>
      </c>
      <c r="V11" s="11">
        <f t="shared" si="9"/>
        <v>0.19028531006838009</v>
      </c>
      <c r="W11" s="32">
        <v>0</v>
      </c>
      <c r="X11" s="17">
        <f t="shared" si="10"/>
        <v>0</v>
      </c>
      <c r="Y11" s="39">
        <v>1264</v>
      </c>
      <c r="Z11" s="11">
        <f t="shared" si="11"/>
        <v>0.14902145720348975</v>
      </c>
      <c r="AA11" s="39">
        <v>46</v>
      </c>
      <c r="AB11" s="17">
        <f t="shared" si="12"/>
        <v>2.4520255863539446E-2</v>
      </c>
      <c r="AC11" s="39">
        <v>959</v>
      </c>
      <c r="AD11" s="12">
        <f t="shared" si="13"/>
        <v>0.11306295684979957</v>
      </c>
      <c r="AE11" s="78">
        <v>0</v>
      </c>
      <c r="AF11" s="17">
        <f t="shared" si="14"/>
        <v>0</v>
      </c>
      <c r="AG11" s="39">
        <v>226</v>
      </c>
      <c r="AH11" s="12">
        <f t="shared" si="15"/>
        <v>2.6644659278472059E-2</v>
      </c>
      <c r="AI11" s="78">
        <v>0</v>
      </c>
      <c r="AJ11" s="17">
        <f t="shared" si="16"/>
        <v>0</v>
      </c>
      <c r="AK11" s="210">
        <v>323</v>
      </c>
      <c r="AL11" s="12">
        <f t="shared" si="17"/>
        <v>3.8080641358170242E-2</v>
      </c>
      <c r="AM11" s="144">
        <v>0</v>
      </c>
      <c r="AN11" s="17">
        <f t="shared" si="18"/>
        <v>0</v>
      </c>
      <c r="AO11" s="39">
        <v>1264</v>
      </c>
      <c r="AP11" s="12">
        <f t="shared" si="19"/>
        <v>0.14902145720348975</v>
      </c>
      <c r="AQ11" s="133">
        <f t="shared" si="24"/>
        <v>1876</v>
      </c>
      <c r="AR11" s="26">
        <f t="shared" si="20"/>
        <v>4.0961950801989581E-3</v>
      </c>
      <c r="AS11" s="134">
        <f t="shared" si="25"/>
        <v>8482</v>
      </c>
      <c r="AT11" s="15">
        <f t="shared" si="21"/>
        <v>4.5689254891314304E-3</v>
      </c>
      <c r="AU11" s="54">
        <v>1818</v>
      </c>
      <c r="AV11" s="55">
        <f t="shared" si="22"/>
        <v>4.1498795895773648E-3</v>
      </c>
      <c r="AW11" s="54">
        <v>3005</v>
      </c>
      <c r="AX11" s="56">
        <f t="shared" si="23"/>
        <v>4.2733948815963868E-3</v>
      </c>
      <c r="AY11" s="39">
        <v>0</v>
      </c>
      <c r="AZ11" s="206">
        <v>0</v>
      </c>
      <c r="BA11" s="39">
        <v>0</v>
      </c>
      <c r="BB11" s="220">
        <v>0</v>
      </c>
      <c r="BC11" s="20"/>
    </row>
    <row r="12" spans="1:55">
      <c r="A12" s="58">
        <v>9</v>
      </c>
      <c r="B12" s="58" t="s">
        <v>104</v>
      </c>
      <c r="C12" s="39">
        <v>0</v>
      </c>
      <c r="D12" s="17">
        <f t="shared" si="0"/>
        <v>0</v>
      </c>
      <c r="E12" s="39">
        <v>798</v>
      </c>
      <c r="F12" s="11">
        <f t="shared" si="1"/>
        <v>0.23137141200347927</v>
      </c>
      <c r="G12" s="39">
        <v>15</v>
      </c>
      <c r="H12" s="17">
        <f t="shared" si="2"/>
        <v>4.3490866917947233E-3</v>
      </c>
      <c r="I12" s="39">
        <v>18</v>
      </c>
      <c r="J12" s="11">
        <f t="shared" si="3"/>
        <v>5.2189040301536677E-3</v>
      </c>
      <c r="K12" s="39">
        <v>0</v>
      </c>
      <c r="L12" s="12">
        <f t="shared" si="4"/>
        <v>0</v>
      </c>
      <c r="M12" s="39">
        <v>313</v>
      </c>
      <c r="N12" s="11">
        <f t="shared" si="5"/>
        <v>9.0750942302116555E-2</v>
      </c>
      <c r="O12" s="39">
        <v>52</v>
      </c>
      <c r="P12" s="17">
        <f t="shared" si="6"/>
        <v>4.4330775788576297E-2</v>
      </c>
      <c r="Q12" s="39">
        <v>565</v>
      </c>
      <c r="R12" s="11">
        <f t="shared" si="7"/>
        <v>0.1638155987242679</v>
      </c>
      <c r="S12" s="39">
        <v>1084</v>
      </c>
      <c r="T12" s="17">
        <f t="shared" si="8"/>
        <v>0.92412617220801363</v>
      </c>
      <c r="U12" s="39">
        <v>1040</v>
      </c>
      <c r="V12" s="11">
        <f t="shared" si="9"/>
        <v>0.30153667729776745</v>
      </c>
      <c r="W12" s="39">
        <v>0</v>
      </c>
      <c r="X12" s="17">
        <f t="shared" si="10"/>
        <v>0</v>
      </c>
      <c r="Y12" s="39">
        <v>187</v>
      </c>
      <c r="Z12" s="11">
        <f t="shared" si="11"/>
        <v>5.4218614091040881E-2</v>
      </c>
      <c r="AA12" s="39">
        <v>22</v>
      </c>
      <c r="AB12" s="17">
        <f t="shared" si="12"/>
        <v>1.8755328218243821E-2</v>
      </c>
      <c r="AC12" s="39">
        <v>65</v>
      </c>
      <c r="AD12" s="12">
        <f t="shared" si="13"/>
        <v>1.8846042331110466E-2</v>
      </c>
      <c r="AE12" s="78">
        <v>0</v>
      </c>
      <c r="AF12" s="17">
        <f t="shared" si="14"/>
        <v>0</v>
      </c>
      <c r="AG12" s="39">
        <v>91</v>
      </c>
      <c r="AH12" s="12">
        <f t="shared" si="15"/>
        <v>2.6384459263554653E-2</v>
      </c>
      <c r="AI12" s="78">
        <v>0</v>
      </c>
      <c r="AJ12" s="17">
        <f t="shared" si="16"/>
        <v>0</v>
      </c>
      <c r="AK12" s="210">
        <v>185</v>
      </c>
      <c r="AL12" s="12">
        <f t="shared" si="17"/>
        <v>5.3638735865468253E-2</v>
      </c>
      <c r="AM12" s="144">
        <v>0</v>
      </c>
      <c r="AN12" s="17">
        <f t="shared" si="18"/>
        <v>0</v>
      </c>
      <c r="AO12" s="39">
        <v>187</v>
      </c>
      <c r="AP12" s="12">
        <f t="shared" si="19"/>
        <v>5.4218614091040881E-2</v>
      </c>
      <c r="AQ12" s="133">
        <f t="shared" si="24"/>
        <v>1173</v>
      </c>
      <c r="AR12" s="26">
        <f t="shared" si="20"/>
        <v>2.5612136615529731E-3</v>
      </c>
      <c r="AS12" s="134">
        <f t="shared" si="25"/>
        <v>3449</v>
      </c>
      <c r="AT12" s="15">
        <f t="shared" si="21"/>
        <v>1.8578429629821154E-3</v>
      </c>
      <c r="AU12" s="54">
        <v>1140</v>
      </c>
      <c r="AV12" s="55">
        <f t="shared" si="22"/>
        <v>2.6022347261376215E-3</v>
      </c>
      <c r="AW12" s="54">
        <v>1476</v>
      </c>
      <c r="AX12" s="56">
        <f t="shared" si="23"/>
        <v>2.0990119285312038E-3</v>
      </c>
      <c r="AY12" s="39">
        <v>0</v>
      </c>
      <c r="AZ12" s="206">
        <v>0</v>
      </c>
      <c r="BA12" s="39">
        <v>0</v>
      </c>
      <c r="BB12" s="220">
        <v>0</v>
      </c>
      <c r="BC12" s="20"/>
    </row>
    <row r="13" spans="1:55">
      <c r="A13" s="58">
        <v>10</v>
      </c>
      <c r="B13" s="58" t="s">
        <v>105</v>
      </c>
      <c r="C13" s="39">
        <v>0</v>
      </c>
      <c r="D13" s="17">
        <f t="shared" si="0"/>
        <v>0</v>
      </c>
      <c r="E13" s="39">
        <v>1626</v>
      </c>
      <c r="F13" s="11">
        <f t="shared" si="1"/>
        <v>0.10715697904310004</v>
      </c>
      <c r="G13" s="39">
        <v>53</v>
      </c>
      <c r="H13" s="17">
        <f t="shared" si="2"/>
        <v>3.4928166600764463E-3</v>
      </c>
      <c r="I13" s="39">
        <v>1940</v>
      </c>
      <c r="J13" s="11">
        <f t="shared" si="3"/>
        <v>0.12785027019902465</v>
      </c>
      <c r="K13" s="39">
        <v>0</v>
      </c>
      <c r="L13" s="12">
        <f t="shared" si="4"/>
        <v>0</v>
      </c>
      <c r="M13" s="39">
        <v>447</v>
      </c>
      <c r="N13" s="11">
        <f t="shared" si="5"/>
        <v>2.9458283906682484E-2</v>
      </c>
      <c r="O13" s="39">
        <v>176</v>
      </c>
      <c r="P13" s="17">
        <f t="shared" si="6"/>
        <v>8.2358446420215253E-2</v>
      </c>
      <c r="Q13" s="39">
        <v>1979</v>
      </c>
      <c r="R13" s="11">
        <f t="shared" si="7"/>
        <v>0.13042045604323185</v>
      </c>
      <c r="S13" s="39">
        <v>1865</v>
      </c>
      <c r="T13" s="17">
        <f t="shared" si="8"/>
        <v>0.87271876462330367</v>
      </c>
      <c r="U13" s="39">
        <v>3094</v>
      </c>
      <c r="V13" s="11">
        <f t="shared" si="9"/>
        <v>0.20390141030710426</v>
      </c>
      <c r="W13" s="32">
        <v>0</v>
      </c>
      <c r="X13" s="17">
        <f t="shared" si="10"/>
        <v>0</v>
      </c>
      <c r="Y13" s="39">
        <v>1283</v>
      </c>
      <c r="Z13" s="11">
        <f t="shared" si="11"/>
        <v>8.4552524054303413E-2</v>
      </c>
      <c r="AA13" s="39">
        <v>43</v>
      </c>
      <c r="AB13" s="17">
        <f t="shared" si="12"/>
        <v>2.0121665886757137E-2</v>
      </c>
      <c r="AC13" s="39">
        <v>3044</v>
      </c>
      <c r="AD13" s="12">
        <f t="shared" si="13"/>
        <v>0.20060630025042836</v>
      </c>
      <c r="AE13" s="78">
        <v>0</v>
      </c>
      <c r="AF13" s="17">
        <f t="shared" si="14"/>
        <v>0</v>
      </c>
      <c r="AG13" s="39">
        <v>89</v>
      </c>
      <c r="AH13" s="12">
        <f t="shared" si="15"/>
        <v>5.8652959008830899E-3</v>
      </c>
      <c r="AI13" s="78">
        <v>0</v>
      </c>
      <c r="AJ13" s="17">
        <f t="shared" si="16"/>
        <v>0</v>
      </c>
      <c r="AK13" s="210">
        <v>388</v>
      </c>
      <c r="AL13" s="12">
        <f t="shared" si="17"/>
        <v>2.5570054039804928E-2</v>
      </c>
      <c r="AM13" s="144">
        <v>0</v>
      </c>
      <c r="AN13" s="17">
        <f t="shared" si="18"/>
        <v>0</v>
      </c>
      <c r="AO13" s="39">
        <v>1284</v>
      </c>
      <c r="AP13" s="12">
        <f t="shared" si="19"/>
        <v>8.4618426255436932E-2</v>
      </c>
      <c r="AQ13" s="133">
        <f t="shared" si="24"/>
        <v>2137</v>
      </c>
      <c r="AR13" s="26">
        <f t="shared" si="20"/>
        <v>4.6660814959409236E-3</v>
      </c>
      <c r="AS13" s="134">
        <f t="shared" si="25"/>
        <v>15174</v>
      </c>
      <c r="AT13" s="15">
        <f t="shared" si="21"/>
        <v>8.1736471789766937E-3</v>
      </c>
      <c r="AU13" s="54">
        <v>2069</v>
      </c>
      <c r="AV13" s="55">
        <f t="shared" si="22"/>
        <v>4.7228277617357359E-3</v>
      </c>
      <c r="AW13" s="54">
        <v>8682</v>
      </c>
      <c r="AX13" s="56">
        <f t="shared" si="23"/>
        <v>1.2346627075547364E-2</v>
      </c>
      <c r="AY13" s="39">
        <v>0</v>
      </c>
      <c r="AZ13" s="206">
        <v>0</v>
      </c>
      <c r="BA13" s="39">
        <v>0</v>
      </c>
      <c r="BB13" s="220">
        <v>0</v>
      </c>
      <c r="BC13" s="20"/>
    </row>
    <row r="14" spans="1:55">
      <c r="A14" s="58">
        <v>11</v>
      </c>
      <c r="B14" s="58" t="s">
        <v>106</v>
      </c>
      <c r="C14" s="39">
        <v>0</v>
      </c>
      <c r="D14" s="17">
        <f t="shared" si="0"/>
        <v>0</v>
      </c>
      <c r="E14" s="39">
        <v>1834</v>
      </c>
      <c r="F14" s="11">
        <f t="shared" si="1"/>
        <v>0.19052565967172241</v>
      </c>
      <c r="G14" s="39">
        <v>50</v>
      </c>
      <c r="H14" s="17">
        <f t="shared" si="2"/>
        <v>5.1942655308539372E-3</v>
      </c>
      <c r="I14" s="39">
        <v>0</v>
      </c>
      <c r="J14" s="11">
        <f t="shared" si="3"/>
        <v>0</v>
      </c>
      <c r="K14" s="39">
        <v>0</v>
      </c>
      <c r="L14" s="12">
        <f t="shared" si="4"/>
        <v>0</v>
      </c>
      <c r="M14" s="39">
        <v>1215</v>
      </c>
      <c r="N14" s="11">
        <f t="shared" si="5"/>
        <v>0.12622065239975067</v>
      </c>
      <c r="O14" s="39">
        <v>194</v>
      </c>
      <c r="P14" s="17">
        <f t="shared" si="6"/>
        <v>6.9211559043881557E-2</v>
      </c>
      <c r="Q14" s="39">
        <v>1433</v>
      </c>
      <c r="R14" s="11">
        <f t="shared" si="7"/>
        <v>0.14886765011427383</v>
      </c>
      <c r="S14" s="39">
        <v>2508</v>
      </c>
      <c r="T14" s="17">
        <f t="shared" si="8"/>
        <v>0.8947556189796646</v>
      </c>
      <c r="U14" s="39">
        <v>2426</v>
      </c>
      <c r="V14" s="11">
        <f t="shared" si="9"/>
        <v>0.25202576355703304</v>
      </c>
      <c r="W14" s="32">
        <v>0</v>
      </c>
      <c r="X14" s="17">
        <f t="shared" si="10"/>
        <v>0</v>
      </c>
      <c r="Y14" s="39">
        <v>841</v>
      </c>
      <c r="Z14" s="11">
        <f t="shared" si="11"/>
        <v>8.7367546228963228E-2</v>
      </c>
      <c r="AA14" s="39">
        <v>51</v>
      </c>
      <c r="AB14" s="17">
        <f t="shared" si="12"/>
        <v>1.8194791295041028E-2</v>
      </c>
      <c r="AC14" s="39">
        <v>342</v>
      </c>
      <c r="AD14" s="12">
        <f t="shared" si="13"/>
        <v>3.5528776231040927E-2</v>
      </c>
      <c r="AE14" s="78">
        <v>0</v>
      </c>
      <c r="AF14" s="17">
        <f t="shared" si="14"/>
        <v>0</v>
      </c>
      <c r="AG14" s="39">
        <v>291</v>
      </c>
      <c r="AH14" s="12">
        <f t="shared" si="15"/>
        <v>3.0230625389569915E-2</v>
      </c>
      <c r="AI14" s="78">
        <v>0</v>
      </c>
      <c r="AJ14" s="17">
        <f t="shared" si="16"/>
        <v>0</v>
      </c>
      <c r="AK14" s="210">
        <v>403</v>
      </c>
      <c r="AL14" s="12">
        <f t="shared" si="17"/>
        <v>4.1865780178682734E-2</v>
      </c>
      <c r="AM14" s="144">
        <v>0</v>
      </c>
      <c r="AN14" s="17">
        <f t="shared" si="18"/>
        <v>0</v>
      </c>
      <c r="AO14" s="39">
        <v>841</v>
      </c>
      <c r="AP14" s="12">
        <f t="shared" si="19"/>
        <v>8.7367546228963228E-2</v>
      </c>
      <c r="AQ14" s="133">
        <f t="shared" si="24"/>
        <v>2803</v>
      </c>
      <c r="AR14" s="26">
        <f t="shared" si="20"/>
        <v>6.1202744188686995E-3</v>
      </c>
      <c r="AS14" s="134">
        <f t="shared" si="25"/>
        <v>9626</v>
      </c>
      <c r="AT14" s="15">
        <f t="shared" si="21"/>
        <v>5.185154062529963E-3</v>
      </c>
      <c r="AU14" s="54">
        <v>2727</v>
      </c>
      <c r="AV14" s="55">
        <f t="shared" si="22"/>
        <v>6.224819384366048E-3</v>
      </c>
      <c r="AW14" s="54">
        <v>3877</v>
      </c>
      <c r="AX14" s="56">
        <f t="shared" si="23"/>
        <v>5.5134615494007297E-3</v>
      </c>
      <c r="AY14" s="39">
        <v>0</v>
      </c>
      <c r="AZ14" s="206">
        <v>0</v>
      </c>
      <c r="BA14" s="39">
        <v>0</v>
      </c>
      <c r="BB14" s="220">
        <v>0</v>
      </c>
      <c r="BC14" s="20"/>
    </row>
    <row r="15" spans="1:55">
      <c r="A15" s="58">
        <v>12</v>
      </c>
      <c r="B15" s="58" t="s">
        <v>107</v>
      </c>
      <c r="C15" s="39">
        <v>0</v>
      </c>
      <c r="D15" s="17">
        <f t="shared" si="0"/>
        <v>0</v>
      </c>
      <c r="E15" s="39">
        <v>2229</v>
      </c>
      <c r="F15" s="11">
        <f t="shared" si="1"/>
        <v>0.29652787016096849</v>
      </c>
      <c r="G15" s="39">
        <v>24</v>
      </c>
      <c r="H15" s="17">
        <f t="shared" si="2"/>
        <v>3.1927630703738196E-3</v>
      </c>
      <c r="I15" s="39">
        <v>176</v>
      </c>
      <c r="J15" s="11">
        <f t="shared" si="3"/>
        <v>2.3413595849408008E-2</v>
      </c>
      <c r="K15" s="39">
        <v>0</v>
      </c>
      <c r="L15" s="12">
        <f t="shared" si="4"/>
        <v>0</v>
      </c>
      <c r="M15" s="39">
        <v>415</v>
      </c>
      <c r="N15" s="11">
        <f t="shared" si="5"/>
        <v>5.520819475854729E-2</v>
      </c>
      <c r="O15" s="39">
        <v>130</v>
      </c>
      <c r="P15" s="17">
        <f t="shared" si="6"/>
        <v>5.8770343580470161E-2</v>
      </c>
      <c r="Q15" s="39">
        <v>877</v>
      </c>
      <c r="R15" s="11">
        <f t="shared" si="7"/>
        <v>0.11666888386324331</v>
      </c>
      <c r="S15" s="39">
        <v>2003</v>
      </c>
      <c r="T15" s="17">
        <f t="shared" si="8"/>
        <v>0.90551537070524413</v>
      </c>
      <c r="U15" s="39">
        <v>2714</v>
      </c>
      <c r="V15" s="11">
        <f t="shared" si="9"/>
        <v>0.36104829054143939</v>
      </c>
      <c r="W15" s="32">
        <v>0</v>
      </c>
      <c r="X15" s="17">
        <f t="shared" si="10"/>
        <v>0</v>
      </c>
      <c r="Y15" s="39">
        <v>305</v>
      </c>
      <c r="Z15" s="11">
        <f t="shared" si="11"/>
        <v>4.0574697352667284E-2</v>
      </c>
      <c r="AA15" s="39">
        <v>55</v>
      </c>
      <c r="AB15" s="17">
        <f t="shared" si="12"/>
        <v>2.4864376130198915E-2</v>
      </c>
      <c r="AC15" s="39">
        <v>322</v>
      </c>
      <c r="AD15" s="12">
        <f t="shared" si="13"/>
        <v>4.2836237860848746E-2</v>
      </c>
      <c r="AE15" s="78">
        <v>0</v>
      </c>
      <c r="AF15" s="17">
        <f t="shared" si="14"/>
        <v>0</v>
      </c>
      <c r="AG15" s="39">
        <v>0</v>
      </c>
      <c r="AH15" s="12">
        <f t="shared" si="15"/>
        <v>0</v>
      </c>
      <c r="AI15" s="78">
        <v>0</v>
      </c>
      <c r="AJ15" s="17">
        <f t="shared" si="16"/>
        <v>0</v>
      </c>
      <c r="AK15" s="210">
        <v>174</v>
      </c>
      <c r="AL15" s="12">
        <f t="shared" si="17"/>
        <v>2.3147532260210189E-2</v>
      </c>
      <c r="AM15" s="144">
        <v>0</v>
      </c>
      <c r="AN15" s="17">
        <f t="shared" si="18"/>
        <v>0</v>
      </c>
      <c r="AO15" s="39">
        <v>305</v>
      </c>
      <c r="AP15" s="12">
        <f t="shared" si="19"/>
        <v>4.0574697352667284E-2</v>
      </c>
      <c r="AQ15" s="133">
        <f t="shared" si="24"/>
        <v>2212</v>
      </c>
      <c r="AR15" s="26">
        <f t="shared" si="20"/>
        <v>4.829841960234592E-3</v>
      </c>
      <c r="AS15" s="134">
        <f t="shared" si="25"/>
        <v>7517</v>
      </c>
      <c r="AT15" s="15">
        <f t="shared" si="21"/>
        <v>4.049117295661514E-3</v>
      </c>
      <c r="AU15" s="54">
        <v>2148</v>
      </c>
      <c r="AV15" s="55">
        <f t="shared" si="22"/>
        <v>4.9031580629329925E-3</v>
      </c>
      <c r="AW15" s="54">
        <v>3482</v>
      </c>
      <c r="AX15" s="56">
        <f t="shared" si="23"/>
        <v>4.9517341024022023E-3</v>
      </c>
      <c r="AY15" s="39">
        <v>0</v>
      </c>
      <c r="AZ15" s="206">
        <v>0</v>
      </c>
      <c r="BA15" s="39">
        <v>0</v>
      </c>
      <c r="BB15" s="220">
        <v>0</v>
      </c>
      <c r="BC15" s="20"/>
    </row>
    <row r="16" spans="1:55">
      <c r="A16" s="58">
        <v>13</v>
      </c>
      <c r="B16" s="59" t="s">
        <v>108</v>
      </c>
      <c r="C16" s="39">
        <v>0</v>
      </c>
      <c r="D16" s="17">
        <f t="shared" si="0"/>
        <v>0</v>
      </c>
      <c r="E16" s="39">
        <v>9681</v>
      </c>
      <c r="F16" s="11">
        <f t="shared" si="1"/>
        <v>0.21770221952371316</v>
      </c>
      <c r="G16" s="39">
        <v>208</v>
      </c>
      <c r="H16" s="17">
        <f t="shared" si="2"/>
        <v>4.6774157278103847E-3</v>
      </c>
      <c r="I16" s="39">
        <v>2510</v>
      </c>
      <c r="J16" s="11">
        <f t="shared" si="3"/>
        <v>5.644381479232724E-2</v>
      </c>
      <c r="K16" s="39">
        <v>0</v>
      </c>
      <c r="L16" s="12">
        <f t="shared" si="4"/>
        <v>0</v>
      </c>
      <c r="M16" s="39">
        <v>1233</v>
      </c>
      <c r="N16" s="11">
        <f t="shared" si="5"/>
        <v>2.7727180732645212E-2</v>
      </c>
      <c r="O16" s="39">
        <v>1010</v>
      </c>
      <c r="P16" s="17">
        <f t="shared" si="6"/>
        <v>6.6177434150176906E-2</v>
      </c>
      <c r="Q16" s="39">
        <v>7240</v>
      </c>
      <c r="R16" s="11">
        <f t="shared" si="7"/>
        <v>0.16281004744878455</v>
      </c>
      <c r="S16" s="39">
        <v>13785</v>
      </c>
      <c r="T16" s="17">
        <f t="shared" si="8"/>
        <v>0.90322369283186998</v>
      </c>
      <c r="U16" s="39">
        <v>14087</v>
      </c>
      <c r="V16" s="11">
        <f t="shared" si="9"/>
        <v>0.3167824776810812</v>
      </c>
      <c r="W16" s="32">
        <v>0</v>
      </c>
      <c r="X16" s="17">
        <f t="shared" si="10"/>
        <v>0</v>
      </c>
      <c r="Y16" s="39">
        <v>1518</v>
      </c>
      <c r="Z16" s="11">
        <f t="shared" si="11"/>
        <v>3.4136139782770018E-2</v>
      </c>
      <c r="AA16" s="39">
        <v>259</v>
      </c>
      <c r="AB16" s="17">
        <f t="shared" si="12"/>
        <v>1.6970252915738435E-2</v>
      </c>
      <c r="AC16" s="39">
        <v>3566</v>
      </c>
      <c r="AD16" s="12">
        <f t="shared" si="13"/>
        <v>8.019069464121073E-2</v>
      </c>
      <c r="AE16" s="78">
        <v>0</v>
      </c>
      <c r="AF16" s="17">
        <f t="shared" si="14"/>
        <v>0</v>
      </c>
      <c r="AG16" s="39">
        <v>981</v>
      </c>
      <c r="AH16" s="12">
        <f t="shared" si="15"/>
        <v>2.2060311677798018E-2</v>
      </c>
      <c r="AI16" s="78">
        <v>0</v>
      </c>
      <c r="AJ16" s="17">
        <f t="shared" si="16"/>
        <v>0</v>
      </c>
      <c r="AK16" s="210">
        <v>2133</v>
      </c>
      <c r="AL16" s="12">
        <f t="shared" si="17"/>
        <v>4.796599878567092E-2</v>
      </c>
      <c r="AM16" s="144">
        <v>0</v>
      </c>
      <c r="AN16" s="17">
        <f t="shared" si="18"/>
        <v>0</v>
      </c>
      <c r="AO16" s="39">
        <v>1520</v>
      </c>
      <c r="AP16" s="12">
        <f t="shared" si="19"/>
        <v>3.4181114933998967E-2</v>
      </c>
      <c r="AQ16" s="133">
        <f t="shared" si="24"/>
        <v>15262</v>
      </c>
      <c r="AR16" s="26">
        <f t="shared" si="20"/>
        <v>3.3324162747332887E-2</v>
      </c>
      <c r="AS16" s="134">
        <f t="shared" si="25"/>
        <v>44469</v>
      </c>
      <c r="AT16" s="15">
        <f t="shared" si="21"/>
        <v>2.3953731145506432E-2</v>
      </c>
      <c r="AU16" s="54">
        <v>14868</v>
      </c>
      <c r="AV16" s="55">
        <f t="shared" si="22"/>
        <v>3.3938619217731718E-2</v>
      </c>
      <c r="AW16" s="54">
        <v>20457</v>
      </c>
      <c r="AX16" s="56">
        <f t="shared" si="23"/>
        <v>2.9091793375313573E-2</v>
      </c>
      <c r="AY16" s="39">
        <v>0</v>
      </c>
      <c r="AZ16" s="206">
        <v>0</v>
      </c>
      <c r="BA16" s="39">
        <v>0</v>
      </c>
      <c r="BB16" s="220">
        <v>0</v>
      </c>
      <c r="BC16" s="20"/>
    </row>
    <row r="17" spans="1:55">
      <c r="A17" s="58">
        <v>14</v>
      </c>
      <c r="B17" s="58" t="s">
        <v>109</v>
      </c>
      <c r="C17" s="39">
        <v>0</v>
      </c>
      <c r="D17" s="17">
        <f t="shared" si="0"/>
        <v>0</v>
      </c>
      <c r="E17" s="39">
        <v>6441</v>
      </c>
      <c r="F17" s="11">
        <f t="shared" si="1"/>
        <v>0.18430766589406816</v>
      </c>
      <c r="G17" s="39">
        <v>55</v>
      </c>
      <c r="H17" s="17">
        <f t="shared" si="2"/>
        <v>1.5738117721120553E-3</v>
      </c>
      <c r="I17" s="39">
        <v>812</v>
      </c>
      <c r="J17" s="11">
        <f t="shared" si="3"/>
        <v>2.3235184708272526E-2</v>
      </c>
      <c r="K17" s="39">
        <v>0</v>
      </c>
      <c r="L17" s="12">
        <f t="shared" si="4"/>
        <v>0</v>
      </c>
      <c r="M17" s="39">
        <v>1690</v>
      </c>
      <c r="N17" s="11">
        <f t="shared" si="5"/>
        <v>4.835894354307952E-2</v>
      </c>
      <c r="O17" s="39">
        <v>317</v>
      </c>
      <c r="P17" s="17">
        <f t="shared" si="6"/>
        <v>6.8142734307824596E-2</v>
      </c>
      <c r="Q17" s="39">
        <v>3717</v>
      </c>
      <c r="R17" s="11">
        <f t="shared" si="7"/>
        <v>0.10636106103528199</v>
      </c>
      <c r="S17" s="39">
        <v>4194</v>
      </c>
      <c r="T17" s="17">
        <f t="shared" si="8"/>
        <v>0.90154772141014616</v>
      </c>
      <c r="U17" s="39">
        <v>7938</v>
      </c>
      <c r="V17" s="11">
        <f t="shared" si="9"/>
        <v>0.22714396085500901</v>
      </c>
      <c r="W17" s="39">
        <v>0</v>
      </c>
      <c r="X17" s="17">
        <f t="shared" si="10"/>
        <v>0</v>
      </c>
      <c r="Y17" s="39">
        <v>5672</v>
      </c>
      <c r="Z17" s="11">
        <f t="shared" si="11"/>
        <v>0.16230291584399234</v>
      </c>
      <c r="AA17" s="39">
        <v>86</v>
      </c>
      <c r="AB17" s="17">
        <f t="shared" si="12"/>
        <v>1.8486672398968184E-2</v>
      </c>
      <c r="AC17" s="39">
        <v>1372</v>
      </c>
      <c r="AD17" s="12">
        <f t="shared" si="13"/>
        <v>3.9259450024322545E-2</v>
      </c>
      <c r="AE17" s="78">
        <v>0</v>
      </c>
      <c r="AF17" s="17">
        <f t="shared" si="14"/>
        <v>0</v>
      </c>
      <c r="AG17" s="39">
        <v>482</v>
      </c>
      <c r="AH17" s="12">
        <f t="shared" si="15"/>
        <v>1.3792314075600194E-2</v>
      </c>
      <c r="AI17" s="78">
        <v>0</v>
      </c>
      <c r="AJ17" s="17">
        <f t="shared" si="16"/>
        <v>0</v>
      </c>
      <c r="AK17" s="210">
        <v>1148</v>
      </c>
      <c r="AL17" s="12">
        <f t="shared" si="17"/>
        <v>3.2849743897902538E-2</v>
      </c>
      <c r="AM17" s="144">
        <v>0</v>
      </c>
      <c r="AN17" s="17">
        <f t="shared" si="18"/>
        <v>0</v>
      </c>
      <c r="AO17" s="39">
        <v>5675</v>
      </c>
      <c r="AP17" s="12">
        <f t="shared" si="19"/>
        <v>0.16238876012247117</v>
      </c>
      <c r="AQ17" s="133">
        <f t="shared" si="24"/>
        <v>4652</v>
      </c>
      <c r="AR17" s="26">
        <f t="shared" si="20"/>
        <v>1.0157515731921937E-2</v>
      </c>
      <c r="AS17" s="134">
        <f t="shared" si="25"/>
        <v>34947</v>
      </c>
      <c r="AT17" s="15">
        <f t="shared" si="21"/>
        <v>1.8824597862376335E-2</v>
      </c>
      <c r="AU17" s="54">
        <v>4524</v>
      </c>
      <c r="AV17" s="55">
        <f t="shared" si="22"/>
        <v>1.0326763071093509E-2</v>
      </c>
      <c r="AW17" s="54">
        <v>11147</v>
      </c>
      <c r="AX17" s="56">
        <f t="shared" si="23"/>
        <v>1.5852090763778675E-2</v>
      </c>
      <c r="AY17" s="39">
        <v>0</v>
      </c>
      <c r="AZ17" s="206">
        <v>0</v>
      </c>
      <c r="BA17" s="39">
        <v>0</v>
      </c>
      <c r="BB17" s="220">
        <v>0</v>
      </c>
      <c r="BC17" s="20"/>
    </row>
    <row r="18" spans="1:55">
      <c r="A18" s="58">
        <v>15</v>
      </c>
      <c r="B18" s="58" t="s">
        <v>110</v>
      </c>
      <c r="C18" s="39">
        <v>0</v>
      </c>
      <c r="D18" s="17">
        <f t="shared" si="0"/>
        <v>0</v>
      </c>
      <c r="E18" s="39">
        <v>545</v>
      </c>
      <c r="F18" s="11">
        <f t="shared" si="1"/>
        <v>0.27806122448979592</v>
      </c>
      <c r="G18" s="39">
        <v>9</v>
      </c>
      <c r="H18" s="17">
        <f t="shared" si="2"/>
        <v>4.591836734693878E-3</v>
      </c>
      <c r="I18" s="39">
        <v>12</v>
      </c>
      <c r="J18" s="11">
        <f t="shared" si="3"/>
        <v>6.1224489795918364E-3</v>
      </c>
      <c r="K18" s="39">
        <v>0</v>
      </c>
      <c r="L18" s="12">
        <f t="shared" si="4"/>
        <v>0</v>
      </c>
      <c r="M18" s="39">
        <v>206</v>
      </c>
      <c r="N18" s="11">
        <f t="shared" si="5"/>
        <v>0.10510204081632653</v>
      </c>
      <c r="O18" s="39">
        <v>68</v>
      </c>
      <c r="P18" s="17">
        <f t="shared" si="6"/>
        <v>6.7796610169491525E-2</v>
      </c>
      <c r="Q18" s="39">
        <v>263</v>
      </c>
      <c r="R18" s="11">
        <f t="shared" si="7"/>
        <v>0.13418367346938775</v>
      </c>
      <c r="S18" s="39">
        <v>912</v>
      </c>
      <c r="T18" s="17">
        <f t="shared" si="8"/>
        <v>0.90927218344965099</v>
      </c>
      <c r="U18" s="39">
        <v>640</v>
      </c>
      <c r="V18" s="11">
        <f t="shared" si="9"/>
        <v>0.32653061224489793</v>
      </c>
      <c r="W18" s="32">
        <v>0</v>
      </c>
      <c r="X18" s="17">
        <f t="shared" si="10"/>
        <v>0</v>
      </c>
      <c r="Y18" s="39">
        <v>22</v>
      </c>
      <c r="Z18" s="11">
        <f t="shared" si="11"/>
        <v>1.1224489795918367E-2</v>
      </c>
      <c r="AA18" s="39">
        <v>14</v>
      </c>
      <c r="AB18" s="17">
        <f t="shared" si="12"/>
        <v>1.3958125623130608E-2</v>
      </c>
      <c r="AC18" s="39">
        <v>33</v>
      </c>
      <c r="AD18" s="12">
        <f t="shared" si="13"/>
        <v>1.6836734693877552E-2</v>
      </c>
      <c r="AE18" s="78">
        <v>0</v>
      </c>
      <c r="AF18" s="17">
        <f t="shared" si="14"/>
        <v>0</v>
      </c>
      <c r="AG18" s="39">
        <v>35</v>
      </c>
      <c r="AH18" s="12">
        <f t="shared" si="15"/>
        <v>1.7857142857142856E-2</v>
      </c>
      <c r="AI18" s="78">
        <v>0</v>
      </c>
      <c r="AJ18" s="17">
        <f t="shared" si="16"/>
        <v>0</v>
      </c>
      <c r="AK18" s="210">
        <v>182</v>
      </c>
      <c r="AL18" s="12">
        <f t="shared" si="17"/>
        <v>9.285714285714286E-2</v>
      </c>
      <c r="AM18" s="144">
        <v>0</v>
      </c>
      <c r="AN18" s="17">
        <f t="shared" si="18"/>
        <v>0</v>
      </c>
      <c r="AO18" s="39">
        <v>22</v>
      </c>
      <c r="AP18" s="12">
        <f t="shared" si="19"/>
        <v>1.1224489795918367E-2</v>
      </c>
      <c r="AQ18" s="133">
        <f t="shared" si="24"/>
        <v>1003</v>
      </c>
      <c r="AR18" s="26">
        <f t="shared" si="20"/>
        <v>2.1900232758206581E-3</v>
      </c>
      <c r="AS18" s="134">
        <f t="shared" si="25"/>
        <v>1960</v>
      </c>
      <c r="AT18" s="15">
        <f t="shared" si="21"/>
        <v>1.0557762271513325E-3</v>
      </c>
      <c r="AU18" s="54">
        <v>970</v>
      </c>
      <c r="AV18" s="55">
        <f t="shared" si="22"/>
        <v>2.2141821792574499E-3</v>
      </c>
      <c r="AW18" s="54">
        <v>1072</v>
      </c>
      <c r="AX18" s="56">
        <f t="shared" si="23"/>
        <v>1.5244856283099257E-3</v>
      </c>
      <c r="AY18" s="39">
        <v>0</v>
      </c>
      <c r="AZ18" s="206">
        <v>0</v>
      </c>
      <c r="BA18" s="39">
        <v>0</v>
      </c>
      <c r="BB18" s="220">
        <v>0</v>
      </c>
      <c r="BC18" s="20"/>
    </row>
    <row r="19" spans="1:55">
      <c r="A19" s="58">
        <v>16</v>
      </c>
      <c r="B19" s="58" t="s">
        <v>111</v>
      </c>
      <c r="C19" s="39">
        <v>0</v>
      </c>
      <c r="D19" s="17">
        <f t="shared" si="0"/>
        <v>0</v>
      </c>
      <c r="E19" s="39">
        <v>1716</v>
      </c>
      <c r="F19" s="11">
        <f t="shared" si="1"/>
        <v>0.16797180892717306</v>
      </c>
      <c r="G19" s="39">
        <v>31</v>
      </c>
      <c r="H19" s="17">
        <f t="shared" si="2"/>
        <v>3.0344557556773689E-3</v>
      </c>
      <c r="I19" s="39">
        <v>544</v>
      </c>
      <c r="J19" s="11">
        <f t="shared" si="3"/>
        <v>5.3249804228660921E-2</v>
      </c>
      <c r="K19" s="39">
        <v>0</v>
      </c>
      <c r="L19" s="12">
        <f t="shared" si="4"/>
        <v>0</v>
      </c>
      <c r="M19" s="39">
        <v>823</v>
      </c>
      <c r="N19" s="11">
        <f t="shared" si="5"/>
        <v>8.0559906029757239E-2</v>
      </c>
      <c r="O19" s="39">
        <v>185</v>
      </c>
      <c r="P19" s="17">
        <f t="shared" si="6"/>
        <v>7.3064770932069506E-2</v>
      </c>
      <c r="Q19" s="39">
        <v>1713</v>
      </c>
      <c r="R19" s="11">
        <f t="shared" si="7"/>
        <v>0.16767815191855912</v>
      </c>
      <c r="S19" s="39">
        <v>2259</v>
      </c>
      <c r="T19" s="17">
        <f t="shared" si="8"/>
        <v>0.89218009478672988</v>
      </c>
      <c r="U19" s="39">
        <v>2775</v>
      </c>
      <c r="V19" s="11">
        <f t="shared" si="9"/>
        <v>0.27163273296789348</v>
      </c>
      <c r="W19" s="32">
        <v>0</v>
      </c>
      <c r="X19" s="17">
        <f t="shared" si="10"/>
        <v>0</v>
      </c>
      <c r="Y19" s="39">
        <v>521</v>
      </c>
      <c r="Z19" s="11">
        <f t="shared" si="11"/>
        <v>5.0998433829287391E-2</v>
      </c>
      <c r="AA19" s="39">
        <v>57</v>
      </c>
      <c r="AB19" s="17">
        <f t="shared" si="12"/>
        <v>2.2511848341232227E-2</v>
      </c>
      <c r="AC19" s="39">
        <v>911</v>
      </c>
      <c r="AD19" s="12">
        <f t="shared" si="13"/>
        <v>8.9173844949099454E-2</v>
      </c>
      <c r="AE19" s="78">
        <v>0</v>
      </c>
      <c r="AF19" s="17">
        <f t="shared" si="14"/>
        <v>0</v>
      </c>
      <c r="AG19" s="39">
        <v>230</v>
      </c>
      <c r="AH19" s="12">
        <f t="shared" si="15"/>
        <v>2.2513703993735316E-2</v>
      </c>
      <c r="AI19" s="78">
        <v>0</v>
      </c>
      <c r="AJ19" s="17">
        <f t="shared" si="16"/>
        <v>0</v>
      </c>
      <c r="AK19" s="210">
        <v>461</v>
      </c>
      <c r="AL19" s="12">
        <f t="shared" si="17"/>
        <v>4.5125293657008611E-2</v>
      </c>
      <c r="AM19" s="144">
        <v>0</v>
      </c>
      <c r="AN19" s="17">
        <f t="shared" si="18"/>
        <v>0</v>
      </c>
      <c r="AO19" s="39">
        <v>522</v>
      </c>
      <c r="AP19" s="12">
        <f t="shared" si="19"/>
        <v>5.1096319498825371E-2</v>
      </c>
      <c r="AQ19" s="133">
        <f t="shared" si="24"/>
        <v>2532</v>
      </c>
      <c r="AR19" s="26">
        <f t="shared" si="20"/>
        <v>5.5285532745542442E-3</v>
      </c>
      <c r="AS19" s="134">
        <f t="shared" si="25"/>
        <v>10216</v>
      </c>
      <c r="AT19" s="15">
        <f t="shared" si="21"/>
        <v>5.5029642533561294E-3</v>
      </c>
      <c r="AU19" s="54">
        <v>2451</v>
      </c>
      <c r="AV19" s="55">
        <f t="shared" si="22"/>
        <v>5.5948046611958863E-3</v>
      </c>
      <c r="AW19" s="54">
        <v>4374</v>
      </c>
      <c r="AX19" s="56">
        <f t="shared" si="23"/>
        <v>6.2202426662571033E-3</v>
      </c>
      <c r="AY19" s="39">
        <v>0</v>
      </c>
      <c r="AZ19" s="206">
        <v>0</v>
      </c>
      <c r="BA19" s="39">
        <v>0</v>
      </c>
      <c r="BB19" s="220">
        <v>0</v>
      </c>
      <c r="BC19" s="20"/>
    </row>
    <row r="20" spans="1:55">
      <c r="A20" s="58">
        <v>17</v>
      </c>
      <c r="B20" s="58" t="s">
        <v>112</v>
      </c>
      <c r="C20" s="39">
        <v>0</v>
      </c>
      <c r="D20" s="17">
        <f t="shared" si="0"/>
        <v>0</v>
      </c>
      <c r="E20" s="39">
        <v>5192</v>
      </c>
      <c r="F20" s="11">
        <f t="shared" si="1"/>
        <v>0.22870231697647783</v>
      </c>
      <c r="G20" s="39">
        <v>41</v>
      </c>
      <c r="H20" s="17">
        <f t="shared" si="2"/>
        <v>1.8060082812087041E-3</v>
      </c>
      <c r="I20" s="39">
        <v>479</v>
      </c>
      <c r="J20" s="11">
        <f t="shared" si="3"/>
        <v>2.1099462602413886E-2</v>
      </c>
      <c r="K20" s="39">
        <v>0</v>
      </c>
      <c r="L20" s="12">
        <f t="shared" si="4"/>
        <v>0</v>
      </c>
      <c r="M20" s="39">
        <v>2000</v>
      </c>
      <c r="N20" s="11">
        <f t="shared" si="5"/>
        <v>8.8097964937009957E-2</v>
      </c>
      <c r="O20" s="39">
        <v>316</v>
      </c>
      <c r="P20" s="17">
        <f t="shared" si="6"/>
        <v>7.1785552021808266E-2</v>
      </c>
      <c r="Q20" s="39">
        <v>2494</v>
      </c>
      <c r="R20" s="11">
        <f t="shared" si="7"/>
        <v>0.10985816227645141</v>
      </c>
      <c r="S20" s="39">
        <v>3936</v>
      </c>
      <c r="T20" s="17">
        <f t="shared" si="8"/>
        <v>0.89413902771467513</v>
      </c>
      <c r="U20" s="39">
        <v>6085</v>
      </c>
      <c r="V20" s="11">
        <f t="shared" si="9"/>
        <v>0.26803805832085281</v>
      </c>
      <c r="W20" s="39">
        <v>0</v>
      </c>
      <c r="X20" s="17">
        <f t="shared" si="10"/>
        <v>0</v>
      </c>
      <c r="Y20" s="39">
        <v>2185</v>
      </c>
      <c r="Z20" s="11">
        <f t="shared" si="11"/>
        <v>9.6247026693683374E-2</v>
      </c>
      <c r="AA20" s="39">
        <v>109</v>
      </c>
      <c r="AB20" s="17">
        <f t="shared" si="12"/>
        <v>2.4761472058155383E-2</v>
      </c>
      <c r="AC20" s="39">
        <v>627</v>
      </c>
      <c r="AD20" s="12">
        <f t="shared" si="13"/>
        <v>2.7618712007752622E-2</v>
      </c>
      <c r="AE20" s="78">
        <v>0</v>
      </c>
      <c r="AF20" s="17">
        <f t="shared" si="14"/>
        <v>0</v>
      </c>
      <c r="AG20" s="39">
        <v>498</v>
      </c>
      <c r="AH20" s="12">
        <f t="shared" si="15"/>
        <v>2.1936393269315478E-2</v>
      </c>
      <c r="AI20" s="78">
        <v>0</v>
      </c>
      <c r="AJ20" s="17">
        <f t="shared" si="16"/>
        <v>0</v>
      </c>
      <c r="AK20" s="210">
        <v>955</v>
      </c>
      <c r="AL20" s="12">
        <f t="shared" si="17"/>
        <v>4.2066778257422256E-2</v>
      </c>
      <c r="AM20" s="144">
        <v>0</v>
      </c>
      <c r="AN20" s="17">
        <f t="shared" si="18"/>
        <v>0</v>
      </c>
      <c r="AO20" s="39">
        <v>2187</v>
      </c>
      <c r="AP20" s="12">
        <f t="shared" si="19"/>
        <v>9.6335124658620389E-2</v>
      </c>
      <c r="AQ20" s="133">
        <f t="shared" si="24"/>
        <v>4402</v>
      </c>
      <c r="AR20" s="26">
        <f t="shared" si="20"/>
        <v>9.6116475176097078E-3</v>
      </c>
      <c r="AS20" s="134">
        <f t="shared" si="25"/>
        <v>22702</v>
      </c>
      <c r="AT20" s="15">
        <f t="shared" si="21"/>
        <v>1.2228689749382425E-2</v>
      </c>
      <c r="AU20" s="54">
        <v>4278</v>
      </c>
      <c r="AV20" s="55">
        <f t="shared" si="22"/>
        <v>9.7652282091374963E-3</v>
      </c>
      <c r="AW20" s="54">
        <v>9251</v>
      </c>
      <c r="AX20" s="56">
        <f t="shared" si="23"/>
        <v>1.3155799018185749E-2</v>
      </c>
      <c r="AY20" s="39">
        <v>0</v>
      </c>
      <c r="AZ20" s="206">
        <v>0</v>
      </c>
      <c r="BA20" s="39">
        <v>0</v>
      </c>
      <c r="BB20" s="220">
        <v>0</v>
      </c>
      <c r="BC20" s="20"/>
    </row>
    <row r="21" spans="1:55">
      <c r="A21" s="58">
        <v>18</v>
      </c>
      <c r="B21" s="58" t="s">
        <v>113</v>
      </c>
      <c r="C21" s="39">
        <v>0</v>
      </c>
      <c r="D21" s="17">
        <f t="shared" si="0"/>
        <v>0</v>
      </c>
      <c r="E21" s="39">
        <v>1204</v>
      </c>
      <c r="F21" s="11">
        <f t="shared" si="1"/>
        <v>0.13359964491788726</v>
      </c>
      <c r="G21" s="39">
        <v>19</v>
      </c>
      <c r="H21" s="17">
        <f t="shared" si="2"/>
        <v>2.1083000443852641E-3</v>
      </c>
      <c r="I21" s="39">
        <v>254</v>
      </c>
      <c r="J21" s="11">
        <f t="shared" si="3"/>
        <v>2.8184642698624057E-2</v>
      </c>
      <c r="K21" s="39">
        <v>0</v>
      </c>
      <c r="L21" s="12">
        <f t="shared" si="4"/>
        <v>0</v>
      </c>
      <c r="M21" s="39">
        <v>287</v>
      </c>
      <c r="N21" s="11">
        <f t="shared" si="5"/>
        <v>3.1846426986240566E-2</v>
      </c>
      <c r="O21" s="39">
        <v>142</v>
      </c>
      <c r="P21" s="17">
        <f t="shared" si="6"/>
        <v>6.4781021897810223E-2</v>
      </c>
      <c r="Q21" s="39">
        <v>1565</v>
      </c>
      <c r="R21" s="11">
        <f t="shared" si="7"/>
        <v>0.17365734576120728</v>
      </c>
      <c r="S21" s="39">
        <v>1986</v>
      </c>
      <c r="T21" s="17">
        <f t="shared" si="8"/>
        <v>0.90602189781021902</v>
      </c>
      <c r="U21" s="39">
        <v>1629</v>
      </c>
      <c r="V21" s="11">
        <f t="shared" si="9"/>
        <v>0.1807589880159787</v>
      </c>
      <c r="W21" s="32">
        <v>0</v>
      </c>
      <c r="X21" s="17">
        <f t="shared" si="10"/>
        <v>0</v>
      </c>
      <c r="Y21" s="39">
        <v>1652</v>
      </c>
      <c r="Z21" s="11">
        <f t="shared" si="11"/>
        <v>0.18331114070128718</v>
      </c>
      <c r="AA21" s="39">
        <v>45</v>
      </c>
      <c r="AB21" s="17">
        <f t="shared" si="12"/>
        <v>2.052919708029197E-2</v>
      </c>
      <c r="AC21" s="39">
        <v>388</v>
      </c>
      <c r="AD21" s="12">
        <f t="shared" si="13"/>
        <v>4.305370616955171E-2</v>
      </c>
      <c r="AE21" s="78">
        <v>0</v>
      </c>
      <c r="AF21" s="17">
        <f t="shared" si="14"/>
        <v>0</v>
      </c>
      <c r="AG21" s="39">
        <v>73</v>
      </c>
      <c r="AH21" s="12">
        <f t="shared" si="15"/>
        <v>8.1003106968486459E-3</v>
      </c>
      <c r="AI21" s="78">
        <v>0</v>
      </c>
      <c r="AJ21" s="17">
        <f t="shared" si="16"/>
        <v>0</v>
      </c>
      <c r="AK21" s="210">
        <v>304</v>
      </c>
      <c r="AL21" s="12">
        <f t="shared" si="17"/>
        <v>3.3732800710164226E-2</v>
      </c>
      <c r="AM21" s="144">
        <v>0</v>
      </c>
      <c r="AN21" s="17">
        <f t="shared" si="18"/>
        <v>0</v>
      </c>
      <c r="AO21" s="39">
        <v>1656</v>
      </c>
      <c r="AP21" s="12">
        <f t="shared" si="19"/>
        <v>0.18375499334221038</v>
      </c>
      <c r="AQ21" s="133">
        <f t="shared" si="24"/>
        <v>2192</v>
      </c>
      <c r="AR21" s="26">
        <f t="shared" si="20"/>
        <v>4.7861725030896142E-3</v>
      </c>
      <c r="AS21" s="134">
        <f t="shared" si="25"/>
        <v>9012</v>
      </c>
      <c r="AT21" s="15">
        <f t="shared" si="21"/>
        <v>4.8544159995345965E-3</v>
      </c>
      <c r="AU21" s="54">
        <v>2141</v>
      </c>
      <c r="AV21" s="55">
        <f t="shared" si="22"/>
        <v>4.8871794286496914E-3</v>
      </c>
      <c r="AW21" s="54">
        <v>2921</v>
      </c>
      <c r="AX21" s="56">
        <f t="shared" si="23"/>
        <v>4.1539389181840421E-3</v>
      </c>
      <c r="AY21" s="39">
        <v>0</v>
      </c>
      <c r="AZ21" s="206">
        <v>0</v>
      </c>
      <c r="BA21" s="39">
        <v>0</v>
      </c>
      <c r="BB21" s="220">
        <v>0</v>
      </c>
      <c r="BC21" s="20"/>
    </row>
    <row r="22" spans="1:55">
      <c r="A22" s="58">
        <v>19</v>
      </c>
      <c r="B22" s="58" t="s">
        <v>114</v>
      </c>
      <c r="C22" s="39">
        <v>0</v>
      </c>
      <c r="D22" s="17">
        <f t="shared" si="0"/>
        <v>0</v>
      </c>
      <c r="E22" s="39">
        <v>1612</v>
      </c>
      <c r="F22" s="11">
        <f t="shared" si="1"/>
        <v>0.16014305583151203</v>
      </c>
      <c r="G22" s="39">
        <v>21</v>
      </c>
      <c r="H22" s="17">
        <f t="shared" si="2"/>
        <v>2.086230876216968E-3</v>
      </c>
      <c r="I22" s="39">
        <v>252</v>
      </c>
      <c r="J22" s="11">
        <f t="shared" si="3"/>
        <v>2.5034770514603615E-2</v>
      </c>
      <c r="K22" s="39">
        <v>0</v>
      </c>
      <c r="L22" s="12">
        <f t="shared" si="4"/>
        <v>0</v>
      </c>
      <c r="M22" s="39">
        <v>733</v>
      </c>
      <c r="N22" s="11">
        <f t="shared" si="5"/>
        <v>7.2819392012716075E-2</v>
      </c>
      <c r="O22" s="39">
        <v>123</v>
      </c>
      <c r="P22" s="17">
        <f t="shared" si="6"/>
        <v>6.8676716917922945E-2</v>
      </c>
      <c r="Q22" s="39">
        <v>1331</v>
      </c>
      <c r="R22" s="11">
        <f t="shared" si="7"/>
        <v>0.1322272998211802</v>
      </c>
      <c r="S22" s="39">
        <v>1615</v>
      </c>
      <c r="T22" s="17">
        <f t="shared" si="8"/>
        <v>0.90173087660524842</v>
      </c>
      <c r="U22" s="39">
        <v>2380</v>
      </c>
      <c r="V22" s="11">
        <f t="shared" si="9"/>
        <v>0.23643949930458971</v>
      </c>
      <c r="W22" s="32">
        <v>0</v>
      </c>
      <c r="X22" s="17">
        <f t="shared" si="10"/>
        <v>0</v>
      </c>
      <c r="Y22" s="39">
        <v>1392</v>
      </c>
      <c r="Z22" s="11">
        <f t="shared" si="11"/>
        <v>0.1382873037949533</v>
      </c>
      <c r="AA22" s="39">
        <v>32</v>
      </c>
      <c r="AB22" s="17">
        <f t="shared" si="12"/>
        <v>1.7867113344500279E-2</v>
      </c>
      <c r="AC22" s="39">
        <v>340</v>
      </c>
      <c r="AD22" s="12">
        <f t="shared" si="13"/>
        <v>3.3777071329227103E-2</v>
      </c>
      <c r="AE22" s="78">
        <v>0</v>
      </c>
      <c r="AF22" s="17">
        <f t="shared" si="14"/>
        <v>0</v>
      </c>
      <c r="AG22" s="39">
        <v>244</v>
      </c>
      <c r="AH22" s="12">
        <f t="shared" si="15"/>
        <v>2.4240015895092389E-2</v>
      </c>
      <c r="AI22" s="78">
        <v>0</v>
      </c>
      <c r="AJ22" s="17">
        <f t="shared" si="16"/>
        <v>0</v>
      </c>
      <c r="AK22" s="210">
        <v>388</v>
      </c>
      <c r="AL22" s="12">
        <f t="shared" si="17"/>
        <v>3.8545599046294454E-2</v>
      </c>
      <c r="AM22" s="144">
        <v>0</v>
      </c>
      <c r="AN22" s="17">
        <f t="shared" si="18"/>
        <v>0</v>
      </c>
      <c r="AO22" s="39">
        <v>1394</v>
      </c>
      <c r="AP22" s="12">
        <f t="shared" si="19"/>
        <v>0.13848599244983112</v>
      </c>
      <c r="AQ22" s="133">
        <f t="shared" si="24"/>
        <v>1791</v>
      </c>
      <c r="AR22" s="26">
        <f t="shared" si="20"/>
        <v>3.9105998873328008E-3</v>
      </c>
      <c r="AS22" s="134">
        <f t="shared" si="25"/>
        <v>10066</v>
      </c>
      <c r="AT22" s="15">
        <f t="shared" si="21"/>
        <v>5.4221650522986295E-3</v>
      </c>
      <c r="AU22" s="54">
        <v>1758</v>
      </c>
      <c r="AV22" s="55">
        <f t="shared" si="22"/>
        <v>4.0129198671490689E-3</v>
      </c>
      <c r="AW22" s="54">
        <v>3950</v>
      </c>
      <c r="AX22" s="56">
        <f t="shared" si="23"/>
        <v>5.6172744699852671E-3</v>
      </c>
      <c r="AY22" s="39">
        <v>0</v>
      </c>
      <c r="AZ22" s="206">
        <v>0</v>
      </c>
      <c r="BA22" s="39">
        <v>0</v>
      </c>
      <c r="BB22" s="220">
        <v>0</v>
      </c>
      <c r="BC22" s="20"/>
    </row>
    <row r="23" spans="1:55">
      <c r="A23" s="58">
        <v>20</v>
      </c>
      <c r="B23" s="58" t="s">
        <v>15</v>
      </c>
      <c r="C23" s="39">
        <v>0</v>
      </c>
      <c r="D23" s="17">
        <f t="shared" si="0"/>
        <v>0</v>
      </c>
      <c r="E23" s="39">
        <v>718</v>
      </c>
      <c r="F23" s="11">
        <f t="shared" si="1"/>
        <v>0.2690146122143125</v>
      </c>
      <c r="G23" s="39">
        <v>33</v>
      </c>
      <c r="H23" s="17">
        <f t="shared" si="2"/>
        <v>1.2364181341326339E-2</v>
      </c>
      <c r="I23" s="39">
        <v>37</v>
      </c>
      <c r="J23" s="11">
        <f t="shared" si="3"/>
        <v>1.3862869988759834E-2</v>
      </c>
      <c r="K23" s="39">
        <v>0</v>
      </c>
      <c r="L23" s="12">
        <f t="shared" si="4"/>
        <v>0</v>
      </c>
      <c r="M23" s="39">
        <v>155</v>
      </c>
      <c r="N23" s="11">
        <f t="shared" si="5"/>
        <v>5.8074185088047958E-2</v>
      </c>
      <c r="O23" s="39">
        <v>150</v>
      </c>
      <c r="P23" s="17">
        <f t="shared" si="6"/>
        <v>4.4950554390170809E-2</v>
      </c>
      <c r="Q23" s="39">
        <v>488</v>
      </c>
      <c r="R23" s="11">
        <f t="shared" si="7"/>
        <v>0.18284001498688648</v>
      </c>
      <c r="S23" s="39">
        <v>3109</v>
      </c>
      <c r="T23" s="17">
        <f t="shared" si="8"/>
        <v>0.9316751573269404</v>
      </c>
      <c r="U23" s="39">
        <v>916</v>
      </c>
      <c r="V23" s="11">
        <f t="shared" si="9"/>
        <v>0.34319970026227054</v>
      </c>
      <c r="W23" s="32">
        <v>0</v>
      </c>
      <c r="X23" s="17">
        <f t="shared" si="10"/>
        <v>0</v>
      </c>
      <c r="Y23" s="39">
        <v>0</v>
      </c>
      <c r="Z23" s="11">
        <f t="shared" si="11"/>
        <v>0</v>
      </c>
      <c r="AA23" s="39">
        <v>45</v>
      </c>
      <c r="AB23" s="17">
        <f t="shared" si="12"/>
        <v>1.3485166317051244E-2</v>
      </c>
      <c r="AC23" s="39">
        <v>62</v>
      </c>
      <c r="AD23" s="12">
        <f t="shared" si="13"/>
        <v>2.3229674035219184E-2</v>
      </c>
      <c r="AE23" s="78">
        <v>0</v>
      </c>
      <c r="AF23" s="17">
        <f t="shared" si="14"/>
        <v>0</v>
      </c>
      <c r="AG23" s="39">
        <v>76</v>
      </c>
      <c r="AH23" s="12">
        <f t="shared" si="15"/>
        <v>2.8475084301236419E-2</v>
      </c>
      <c r="AI23" s="78">
        <v>0</v>
      </c>
      <c r="AJ23" s="17">
        <f t="shared" si="16"/>
        <v>0</v>
      </c>
      <c r="AK23" s="210">
        <v>217</v>
      </c>
      <c r="AL23" s="12">
        <f t="shared" si="17"/>
        <v>8.1303859123267139E-2</v>
      </c>
      <c r="AM23" s="144">
        <v>0</v>
      </c>
      <c r="AN23" s="17">
        <f t="shared" si="18"/>
        <v>0</v>
      </c>
      <c r="AO23" s="39">
        <v>0</v>
      </c>
      <c r="AP23" s="12">
        <f t="shared" si="19"/>
        <v>0</v>
      </c>
      <c r="AQ23" s="133">
        <f t="shared" si="24"/>
        <v>3337</v>
      </c>
      <c r="AR23" s="26">
        <f t="shared" si="20"/>
        <v>7.2862489246396179E-3</v>
      </c>
      <c r="AS23" s="134">
        <f t="shared" si="25"/>
        <v>2669</v>
      </c>
      <c r="AT23" s="15">
        <f t="shared" si="21"/>
        <v>1.4376871174831157E-3</v>
      </c>
      <c r="AU23" s="54">
        <v>3268</v>
      </c>
      <c r="AV23" s="55">
        <f t="shared" si="22"/>
        <v>7.4597395482611821E-3</v>
      </c>
      <c r="AW23" s="54">
        <v>1527</v>
      </c>
      <c r="AX23" s="56">
        <f t="shared" si="23"/>
        <v>2.1715387634601273E-3</v>
      </c>
      <c r="AY23" s="39">
        <v>0</v>
      </c>
      <c r="AZ23" s="206">
        <v>0</v>
      </c>
      <c r="BA23" s="39">
        <v>0</v>
      </c>
      <c r="BB23" s="220">
        <v>0</v>
      </c>
      <c r="BC23" s="20"/>
    </row>
    <row r="24" spans="1:55">
      <c r="A24" s="58">
        <v>21</v>
      </c>
      <c r="B24" s="58" t="s">
        <v>115</v>
      </c>
      <c r="C24" s="39">
        <v>0</v>
      </c>
      <c r="D24" s="17">
        <f t="shared" si="0"/>
        <v>0</v>
      </c>
      <c r="E24" s="39">
        <v>3840</v>
      </c>
      <c r="F24" s="11">
        <f t="shared" si="1"/>
        <v>0.19918045541781212</v>
      </c>
      <c r="G24" s="39">
        <v>49</v>
      </c>
      <c r="H24" s="17">
        <f t="shared" si="2"/>
        <v>2.5416256029877067E-3</v>
      </c>
      <c r="I24" s="39">
        <v>541</v>
      </c>
      <c r="J24" s="11">
        <f t="shared" si="3"/>
        <v>2.8061621453394886E-2</v>
      </c>
      <c r="K24" s="39">
        <v>0</v>
      </c>
      <c r="L24" s="12">
        <f t="shared" si="4"/>
        <v>0</v>
      </c>
      <c r="M24" s="39">
        <v>611</v>
      </c>
      <c r="N24" s="11">
        <f t="shared" si="5"/>
        <v>3.1692515171948751E-2</v>
      </c>
      <c r="O24" s="39">
        <v>282</v>
      </c>
      <c r="P24" s="17">
        <f t="shared" si="6"/>
        <v>8.1762829805740789E-2</v>
      </c>
      <c r="Q24" s="39">
        <v>3418</v>
      </c>
      <c r="R24" s="11">
        <f t="shared" si="7"/>
        <v>0.17729135328595882</v>
      </c>
      <c r="S24" s="39">
        <v>3057</v>
      </c>
      <c r="T24" s="17">
        <f t="shared" si="8"/>
        <v>0.88634386778776453</v>
      </c>
      <c r="U24" s="39">
        <v>4918</v>
      </c>
      <c r="V24" s="11">
        <f t="shared" si="9"/>
        <v>0.25509621868354165</v>
      </c>
      <c r="W24" s="32">
        <v>0</v>
      </c>
      <c r="X24" s="17">
        <f t="shared" si="10"/>
        <v>0</v>
      </c>
      <c r="Y24" s="39">
        <v>1619</v>
      </c>
      <c r="Z24" s="11">
        <f t="shared" si="11"/>
        <v>8.3977384719124443E-2</v>
      </c>
      <c r="AA24" s="39">
        <v>61</v>
      </c>
      <c r="AB24" s="17">
        <f t="shared" si="12"/>
        <v>1.7686285879965208E-2</v>
      </c>
      <c r="AC24" s="39">
        <v>1394</v>
      </c>
      <c r="AD24" s="12">
        <f t="shared" si="13"/>
        <v>7.2306654909487011E-2</v>
      </c>
      <c r="AE24" s="78">
        <v>0</v>
      </c>
      <c r="AF24" s="17">
        <f t="shared" si="14"/>
        <v>0</v>
      </c>
      <c r="AG24" s="39">
        <v>673</v>
      </c>
      <c r="AH24" s="12">
        <f t="shared" si="15"/>
        <v>3.4908449608382179E-2</v>
      </c>
      <c r="AI24" s="78">
        <v>0</v>
      </c>
      <c r="AJ24" s="17">
        <f t="shared" si="16"/>
        <v>0</v>
      </c>
      <c r="AK24" s="210">
        <v>645</v>
      </c>
      <c r="AL24" s="12">
        <f t="shared" si="17"/>
        <v>3.345609212096063E-2</v>
      </c>
      <c r="AM24" s="144">
        <v>0</v>
      </c>
      <c r="AN24" s="17">
        <f t="shared" si="18"/>
        <v>0</v>
      </c>
      <c r="AO24" s="39">
        <v>1620</v>
      </c>
      <c r="AP24" s="12">
        <f t="shared" si="19"/>
        <v>8.4029254629389497E-2</v>
      </c>
      <c r="AQ24" s="133">
        <f t="shared" si="24"/>
        <v>3449</v>
      </c>
      <c r="AR24" s="26">
        <f t="shared" si="20"/>
        <v>7.5307978846514958E-3</v>
      </c>
      <c r="AS24" s="134">
        <f t="shared" si="25"/>
        <v>19279</v>
      </c>
      <c r="AT24" s="15">
        <f t="shared" si="21"/>
        <v>1.0384851981250276E-2</v>
      </c>
      <c r="AU24" s="54">
        <v>3334</v>
      </c>
      <c r="AV24" s="55">
        <f t="shared" si="22"/>
        <v>7.6103952429323078E-3</v>
      </c>
      <c r="AW24" s="54">
        <v>7272</v>
      </c>
      <c r="AX24" s="56">
        <f t="shared" si="23"/>
        <v>1.0341473403983004E-2</v>
      </c>
      <c r="AY24" s="39">
        <v>0</v>
      </c>
      <c r="AZ24" s="206">
        <v>0</v>
      </c>
      <c r="BA24" s="39">
        <v>0</v>
      </c>
      <c r="BB24" s="220">
        <v>0</v>
      </c>
      <c r="BC24" s="20"/>
    </row>
    <row r="25" spans="1:55">
      <c r="A25" s="58">
        <v>22</v>
      </c>
      <c r="B25" s="58" t="s">
        <v>116</v>
      </c>
      <c r="C25" s="39">
        <v>0</v>
      </c>
      <c r="D25" s="17">
        <f t="shared" si="0"/>
        <v>0</v>
      </c>
      <c r="E25" s="39">
        <v>3675</v>
      </c>
      <c r="F25" s="11">
        <f t="shared" si="1"/>
        <v>0.17261625176139031</v>
      </c>
      <c r="G25" s="39">
        <v>39</v>
      </c>
      <c r="H25" s="17">
        <f t="shared" si="2"/>
        <v>1.8318459370596524E-3</v>
      </c>
      <c r="I25" s="39">
        <v>298</v>
      </c>
      <c r="J25" s="11">
        <f t="shared" si="3"/>
        <v>1.3997181775481447E-2</v>
      </c>
      <c r="K25" s="39">
        <v>0</v>
      </c>
      <c r="L25" s="12">
        <f t="shared" si="4"/>
        <v>0</v>
      </c>
      <c r="M25" s="39">
        <v>849</v>
      </c>
      <c r="N25" s="11">
        <f t="shared" si="5"/>
        <v>3.9877876937529359E-2</v>
      </c>
      <c r="O25" s="39">
        <v>185</v>
      </c>
      <c r="P25" s="17">
        <f t="shared" si="6"/>
        <v>5.5605650736399156E-2</v>
      </c>
      <c r="Q25" s="39">
        <v>2071</v>
      </c>
      <c r="R25" s="11">
        <f t="shared" si="7"/>
        <v>9.7275716298731801E-2</v>
      </c>
      <c r="S25" s="39">
        <v>3028</v>
      </c>
      <c r="T25" s="17">
        <f t="shared" si="8"/>
        <v>0.91012924556657648</v>
      </c>
      <c r="U25" s="39">
        <v>4279</v>
      </c>
      <c r="V25" s="11">
        <f t="shared" si="9"/>
        <v>0.20098637858149365</v>
      </c>
      <c r="W25" s="39">
        <v>0</v>
      </c>
      <c r="X25" s="17">
        <f t="shared" si="10"/>
        <v>0</v>
      </c>
      <c r="Y25" s="39">
        <v>4073</v>
      </c>
      <c r="Z25" s="11">
        <f t="shared" si="11"/>
        <v>0.19131047440112728</v>
      </c>
      <c r="AA25" s="39">
        <v>75</v>
      </c>
      <c r="AB25" s="17">
        <f t="shared" si="12"/>
        <v>2.2542831379621282E-2</v>
      </c>
      <c r="AC25" s="39">
        <v>709</v>
      </c>
      <c r="AD25" s="12">
        <f t="shared" si="13"/>
        <v>3.330201972757163E-2</v>
      </c>
      <c r="AE25" s="78">
        <v>0</v>
      </c>
      <c r="AF25" s="17">
        <f t="shared" si="14"/>
        <v>0</v>
      </c>
      <c r="AG25" s="39">
        <v>395</v>
      </c>
      <c r="AH25" s="12">
        <f t="shared" si="15"/>
        <v>1.8553311413809299E-2</v>
      </c>
      <c r="AI25" s="78">
        <v>0</v>
      </c>
      <c r="AJ25" s="17">
        <f t="shared" si="16"/>
        <v>0</v>
      </c>
      <c r="AK25" s="210">
        <v>866</v>
      </c>
      <c r="AL25" s="12">
        <f t="shared" si="17"/>
        <v>4.0676373884452798E-2</v>
      </c>
      <c r="AM25" s="144">
        <v>0</v>
      </c>
      <c r="AN25" s="17">
        <f t="shared" si="18"/>
        <v>0</v>
      </c>
      <c r="AO25" s="39">
        <v>4075</v>
      </c>
      <c r="AP25" s="12">
        <f t="shared" si="19"/>
        <v>0.19140441521841239</v>
      </c>
      <c r="AQ25" s="133">
        <f t="shared" si="24"/>
        <v>3327</v>
      </c>
      <c r="AR25" s="26">
        <f t="shared" si="20"/>
        <v>7.264414196067129E-3</v>
      </c>
      <c r="AS25" s="134">
        <f t="shared" si="25"/>
        <v>21290</v>
      </c>
      <c r="AT25" s="15">
        <f t="shared" si="21"/>
        <v>1.1468099936761159E-2</v>
      </c>
      <c r="AU25" s="54">
        <v>3253</v>
      </c>
      <c r="AV25" s="55">
        <f t="shared" si="22"/>
        <v>7.4254996176541079E-3</v>
      </c>
      <c r="AW25" s="54">
        <v>6356</v>
      </c>
      <c r="AX25" s="56">
        <f t="shared" si="23"/>
        <v>9.0388345648674331E-3</v>
      </c>
      <c r="AY25" s="39">
        <v>0</v>
      </c>
      <c r="AZ25" s="206">
        <v>0</v>
      </c>
      <c r="BA25" s="39">
        <v>0</v>
      </c>
      <c r="BB25" s="220">
        <v>0</v>
      </c>
      <c r="BC25" s="20"/>
    </row>
    <row r="26" spans="1:55">
      <c r="A26" s="58">
        <v>23</v>
      </c>
      <c r="B26" s="58" t="s">
        <v>117</v>
      </c>
      <c r="C26" s="39">
        <v>0</v>
      </c>
      <c r="D26" s="17">
        <f t="shared" si="0"/>
        <v>0</v>
      </c>
      <c r="E26" s="39">
        <v>455</v>
      </c>
      <c r="F26" s="11">
        <f t="shared" si="1"/>
        <v>0.20644283121597096</v>
      </c>
      <c r="G26" s="39">
        <v>24</v>
      </c>
      <c r="H26" s="17">
        <f t="shared" si="2"/>
        <v>1.0889292196007259E-2</v>
      </c>
      <c r="I26" s="39">
        <v>0</v>
      </c>
      <c r="J26" s="11">
        <f t="shared" si="3"/>
        <v>0</v>
      </c>
      <c r="K26" s="39">
        <v>0</v>
      </c>
      <c r="L26" s="12">
        <f t="shared" si="4"/>
        <v>0</v>
      </c>
      <c r="M26" s="39">
        <v>206</v>
      </c>
      <c r="N26" s="11">
        <f t="shared" si="5"/>
        <v>9.3466424682395646E-2</v>
      </c>
      <c r="O26" s="39">
        <v>53</v>
      </c>
      <c r="P26" s="17">
        <f t="shared" si="6"/>
        <v>7.2207084468664848E-2</v>
      </c>
      <c r="Q26" s="39">
        <v>365</v>
      </c>
      <c r="R26" s="11">
        <f t="shared" si="7"/>
        <v>0.16560798548094374</v>
      </c>
      <c r="S26" s="39">
        <v>638</v>
      </c>
      <c r="T26" s="17">
        <f t="shared" si="8"/>
        <v>0.86920980926430513</v>
      </c>
      <c r="U26" s="39">
        <v>575</v>
      </c>
      <c r="V26" s="11">
        <f t="shared" si="9"/>
        <v>0.26088929219600726</v>
      </c>
      <c r="W26" s="32">
        <v>0</v>
      </c>
      <c r="X26" s="17">
        <f t="shared" si="10"/>
        <v>0</v>
      </c>
      <c r="Y26" s="39">
        <v>94</v>
      </c>
      <c r="Z26" s="11">
        <f t="shared" si="11"/>
        <v>4.26497277676951E-2</v>
      </c>
      <c r="AA26" s="39">
        <v>19</v>
      </c>
      <c r="AB26" s="17">
        <f t="shared" si="12"/>
        <v>2.5885558583106268E-2</v>
      </c>
      <c r="AC26" s="39">
        <v>228</v>
      </c>
      <c r="AD26" s="12">
        <f t="shared" si="13"/>
        <v>0.10344827586206896</v>
      </c>
      <c r="AE26" s="78">
        <v>0</v>
      </c>
      <c r="AF26" s="17">
        <f t="shared" si="14"/>
        <v>0</v>
      </c>
      <c r="AG26" s="39">
        <v>46</v>
      </c>
      <c r="AH26" s="12">
        <f t="shared" si="15"/>
        <v>2.0871143375680582E-2</v>
      </c>
      <c r="AI26" s="78">
        <v>0</v>
      </c>
      <c r="AJ26" s="17">
        <f t="shared" si="16"/>
        <v>0</v>
      </c>
      <c r="AK26" s="210">
        <v>141</v>
      </c>
      <c r="AL26" s="12">
        <f t="shared" si="17"/>
        <v>6.397459165154265E-2</v>
      </c>
      <c r="AM26" s="144">
        <v>0</v>
      </c>
      <c r="AN26" s="17">
        <f t="shared" si="18"/>
        <v>0</v>
      </c>
      <c r="AO26" s="39">
        <v>94</v>
      </c>
      <c r="AP26" s="12">
        <f t="shared" si="19"/>
        <v>4.26497277676951E-2</v>
      </c>
      <c r="AQ26" s="133">
        <f t="shared" si="24"/>
        <v>734</v>
      </c>
      <c r="AR26" s="26">
        <f t="shared" si="20"/>
        <v>1.6026690772207011E-3</v>
      </c>
      <c r="AS26" s="134">
        <f t="shared" si="25"/>
        <v>2204</v>
      </c>
      <c r="AT26" s="26">
        <f t="shared" si="21"/>
        <v>1.1872095942048659E-3</v>
      </c>
      <c r="AU26" s="54">
        <v>706</v>
      </c>
      <c r="AV26" s="55">
        <f t="shared" si="22"/>
        <v>1.6115594005729481E-3</v>
      </c>
      <c r="AW26" s="54">
        <v>855</v>
      </c>
      <c r="AX26" s="56">
        <f t="shared" si="23"/>
        <v>1.2158910561613679E-3</v>
      </c>
      <c r="AY26" s="39">
        <v>0</v>
      </c>
      <c r="AZ26" s="206">
        <v>0</v>
      </c>
      <c r="BA26" s="39">
        <v>0</v>
      </c>
      <c r="BB26" s="220">
        <v>0</v>
      </c>
      <c r="BC26" s="20"/>
    </row>
    <row r="27" spans="1:55">
      <c r="A27" s="58">
        <v>24</v>
      </c>
      <c r="B27" s="58" t="s">
        <v>118</v>
      </c>
      <c r="C27" s="39">
        <v>0</v>
      </c>
      <c r="D27" s="17">
        <f t="shared" si="0"/>
        <v>0</v>
      </c>
      <c r="E27" s="39">
        <v>2465</v>
      </c>
      <c r="F27" s="11">
        <f t="shared" si="1"/>
        <v>0.19954666882538655</v>
      </c>
      <c r="G27" s="39">
        <v>43</v>
      </c>
      <c r="H27" s="17">
        <f t="shared" si="2"/>
        <v>3.4809358050675947E-3</v>
      </c>
      <c r="I27" s="39">
        <v>170</v>
      </c>
      <c r="J27" s="11">
        <f t="shared" si="3"/>
        <v>1.3761839229337004E-2</v>
      </c>
      <c r="K27" s="39">
        <v>0</v>
      </c>
      <c r="L27" s="12">
        <f t="shared" si="4"/>
        <v>0</v>
      </c>
      <c r="M27" s="39">
        <v>864</v>
      </c>
      <c r="N27" s="11">
        <f t="shared" si="5"/>
        <v>6.9942524083218646E-2</v>
      </c>
      <c r="O27" s="39">
        <v>209</v>
      </c>
      <c r="P27" s="17">
        <f t="shared" si="6"/>
        <v>6.6602931803696627E-2</v>
      </c>
      <c r="Q27" s="39">
        <v>2123</v>
      </c>
      <c r="R27" s="11">
        <f t="shared" si="7"/>
        <v>0.17186108637577915</v>
      </c>
      <c r="S27" s="39">
        <v>2804</v>
      </c>
      <c r="T27" s="17">
        <f t="shared" si="8"/>
        <v>0.89356277884002544</v>
      </c>
      <c r="U27" s="39">
        <v>2920</v>
      </c>
      <c r="V27" s="11">
        <f t="shared" si="9"/>
        <v>0.2363798267627297</v>
      </c>
      <c r="W27" s="32">
        <v>0</v>
      </c>
      <c r="X27" s="17">
        <f t="shared" si="10"/>
        <v>0</v>
      </c>
      <c r="Y27" s="39">
        <v>1042</v>
      </c>
      <c r="Z27" s="11">
        <f t="shared" si="11"/>
        <v>8.4351979276289166E-2</v>
      </c>
      <c r="AA27" s="39">
        <v>82</v>
      </c>
      <c r="AB27" s="17">
        <f t="shared" si="12"/>
        <v>2.6131293817718292E-2</v>
      </c>
      <c r="AC27" s="39">
        <v>811</v>
      </c>
      <c r="AD27" s="12">
        <f t="shared" si="13"/>
        <v>6.5652068323484178E-2</v>
      </c>
      <c r="AE27" s="78">
        <v>0</v>
      </c>
      <c r="AF27" s="17">
        <f t="shared" si="14"/>
        <v>0</v>
      </c>
      <c r="AG27" s="39">
        <v>242</v>
      </c>
      <c r="AH27" s="12">
        <f t="shared" si="15"/>
        <v>1.9590382902938557E-2</v>
      </c>
      <c r="AI27" s="78">
        <v>0</v>
      </c>
      <c r="AJ27" s="17">
        <f t="shared" si="16"/>
        <v>0</v>
      </c>
      <c r="AK27" s="210">
        <v>674</v>
      </c>
      <c r="AL27" s="12">
        <f t="shared" si="17"/>
        <v>5.4561644944547884E-2</v>
      </c>
      <c r="AM27" s="144">
        <v>0</v>
      </c>
      <c r="AN27" s="17">
        <f t="shared" si="18"/>
        <v>0</v>
      </c>
      <c r="AO27" s="39">
        <v>1042</v>
      </c>
      <c r="AP27" s="12">
        <f t="shared" si="19"/>
        <v>8.4351979276289166E-2</v>
      </c>
      <c r="AQ27" s="133">
        <f t="shared" si="24"/>
        <v>3138</v>
      </c>
      <c r="AR27" s="26">
        <f t="shared" si="20"/>
        <v>6.8517378260470841E-3</v>
      </c>
      <c r="AS27" s="134">
        <f t="shared" si="25"/>
        <v>12353</v>
      </c>
      <c r="AT27" s="15">
        <f t="shared" si="21"/>
        <v>6.6540835377553124E-3</v>
      </c>
      <c r="AU27" s="54">
        <v>3035</v>
      </c>
      <c r="AV27" s="55">
        <f t="shared" si="22"/>
        <v>6.9278792928312996E-3</v>
      </c>
      <c r="AW27" s="54">
        <v>4539</v>
      </c>
      <c r="AX27" s="56">
        <f t="shared" si="23"/>
        <v>6.4548883086742092E-3</v>
      </c>
      <c r="AY27" s="39">
        <v>0</v>
      </c>
      <c r="AZ27" s="206">
        <v>0</v>
      </c>
      <c r="BA27" s="39">
        <v>0</v>
      </c>
      <c r="BB27" s="220">
        <v>0</v>
      </c>
      <c r="BC27" s="20"/>
    </row>
    <row r="28" spans="1:55">
      <c r="A28" s="58">
        <v>25</v>
      </c>
      <c r="B28" s="58" t="s">
        <v>119</v>
      </c>
      <c r="C28" s="39">
        <v>0</v>
      </c>
      <c r="D28" s="17">
        <f t="shared" si="0"/>
        <v>0</v>
      </c>
      <c r="E28" s="39">
        <v>4112</v>
      </c>
      <c r="F28" s="11">
        <f t="shared" si="1"/>
        <v>0.226431718061674</v>
      </c>
      <c r="G28" s="39">
        <v>92</v>
      </c>
      <c r="H28" s="17">
        <f t="shared" si="2"/>
        <v>5.0660792951541852E-3</v>
      </c>
      <c r="I28" s="39">
        <v>314</v>
      </c>
      <c r="J28" s="11">
        <f t="shared" si="3"/>
        <v>1.7290748898678415E-2</v>
      </c>
      <c r="K28" s="39">
        <v>0</v>
      </c>
      <c r="L28" s="12">
        <f t="shared" si="4"/>
        <v>0</v>
      </c>
      <c r="M28" s="39">
        <v>450</v>
      </c>
      <c r="N28" s="11">
        <f t="shared" si="5"/>
        <v>2.4779735682819382E-2</v>
      </c>
      <c r="O28" s="39">
        <v>233</v>
      </c>
      <c r="P28" s="17">
        <f t="shared" si="6"/>
        <v>4.6985279290179469E-2</v>
      </c>
      <c r="Q28" s="39">
        <v>2490</v>
      </c>
      <c r="R28" s="11">
        <f t="shared" si="7"/>
        <v>0.13711453744493393</v>
      </c>
      <c r="S28" s="39">
        <v>4552</v>
      </c>
      <c r="T28" s="17">
        <f t="shared" si="8"/>
        <v>0.91792700141157491</v>
      </c>
      <c r="U28" s="39">
        <v>4873</v>
      </c>
      <c r="V28" s="11">
        <f t="shared" si="9"/>
        <v>0.26833700440528635</v>
      </c>
      <c r="W28" s="32">
        <v>0</v>
      </c>
      <c r="X28" s="17">
        <f t="shared" si="10"/>
        <v>0</v>
      </c>
      <c r="Y28" s="39">
        <v>1655</v>
      </c>
      <c r="Z28" s="11">
        <f t="shared" si="11"/>
        <v>9.1134361233480177E-2</v>
      </c>
      <c r="AA28" s="39">
        <v>82</v>
      </c>
      <c r="AB28" s="17">
        <f t="shared" si="12"/>
        <v>1.653559185319621E-2</v>
      </c>
      <c r="AC28" s="39">
        <v>1417</v>
      </c>
      <c r="AD28" s="12">
        <f t="shared" si="13"/>
        <v>7.8028634361233487E-2</v>
      </c>
      <c r="AE28" s="78">
        <v>0</v>
      </c>
      <c r="AF28" s="17">
        <f t="shared" si="14"/>
        <v>0</v>
      </c>
      <c r="AG28" s="39">
        <v>200</v>
      </c>
      <c r="AH28" s="12">
        <f t="shared" si="15"/>
        <v>1.1013215859030838E-2</v>
      </c>
      <c r="AI28" s="78">
        <v>0</v>
      </c>
      <c r="AJ28" s="17">
        <f t="shared" si="16"/>
        <v>0</v>
      </c>
      <c r="AK28" s="210">
        <v>993</v>
      </c>
      <c r="AL28" s="12">
        <f t="shared" si="17"/>
        <v>5.4680616740088103E-2</v>
      </c>
      <c r="AM28" s="144">
        <v>0</v>
      </c>
      <c r="AN28" s="17">
        <f t="shared" si="18"/>
        <v>0</v>
      </c>
      <c r="AO28" s="39">
        <v>1656</v>
      </c>
      <c r="AP28" s="12">
        <f t="shared" si="19"/>
        <v>9.1189427312775337E-2</v>
      </c>
      <c r="AQ28" s="133">
        <f t="shared" si="24"/>
        <v>4959</v>
      </c>
      <c r="AR28" s="26">
        <f t="shared" si="20"/>
        <v>1.0827841899097352E-2</v>
      </c>
      <c r="AS28" s="134">
        <f t="shared" si="25"/>
        <v>18160</v>
      </c>
      <c r="AT28" s="15">
        <f t="shared" si="21"/>
        <v>9.7820899413613265E-3</v>
      </c>
      <c r="AU28" s="54">
        <v>4853</v>
      </c>
      <c r="AV28" s="55">
        <f t="shared" si="22"/>
        <v>1.1077758882408665E-2</v>
      </c>
      <c r="AW28" s="54">
        <v>7130</v>
      </c>
      <c r="AX28" s="56">
        <f t="shared" si="23"/>
        <v>1.0139535942024039E-2</v>
      </c>
      <c r="AY28" s="39">
        <v>0</v>
      </c>
      <c r="AZ28" s="206">
        <v>0</v>
      </c>
      <c r="BA28" s="39">
        <v>0</v>
      </c>
      <c r="BB28" s="220">
        <v>0</v>
      </c>
      <c r="BC28" s="20"/>
    </row>
    <row r="29" spans="1:55">
      <c r="A29" s="58">
        <v>26</v>
      </c>
      <c r="B29" s="58" t="s">
        <v>120</v>
      </c>
      <c r="C29" s="39">
        <v>0</v>
      </c>
      <c r="D29" s="17">
        <f t="shared" si="0"/>
        <v>0</v>
      </c>
      <c r="E29" s="39">
        <v>2905</v>
      </c>
      <c r="F29" s="11">
        <f t="shared" si="1"/>
        <v>0.18238322451029634</v>
      </c>
      <c r="G29" s="39">
        <v>56</v>
      </c>
      <c r="H29" s="17">
        <f t="shared" si="2"/>
        <v>3.5158211953792064E-3</v>
      </c>
      <c r="I29" s="39">
        <v>379</v>
      </c>
      <c r="J29" s="11">
        <f t="shared" si="3"/>
        <v>2.37945755901557E-2</v>
      </c>
      <c r="K29" s="39">
        <v>0</v>
      </c>
      <c r="L29" s="12">
        <f t="shared" si="4"/>
        <v>0</v>
      </c>
      <c r="M29" s="39">
        <v>1128</v>
      </c>
      <c r="N29" s="11">
        <f t="shared" si="5"/>
        <v>7.0818684078352581E-2</v>
      </c>
      <c r="O29" s="39">
        <v>268</v>
      </c>
      <c r="P29" s="17">
        <f t="shared" si="6"/>
        <v>5.7671616096406281E-2</v>
      </c>
      <c r="Q29" s="39">
        <v>2747</v>
      </c>
      <c r="R29" s="11">
        <f t="shared" si="7"/>
        <v>0.17246358613761928</v>
      </c>
      <c r="S29" s="39">
        <v>4250</v>
      </c>
      <c r="T29" s="17">
        <f t="shared" si="8"/>
        <v>0.91456853884226386</v>
      </c>
      <c r="U29" s="39">
        <v>4317</v>
      </c>
      <c r="V29" s="11">
        <f t="shared" si="9"/>
        <v>0.27103214465092917</v>
      </c>
      <c r="W29" s="32">
        <v>0</v>
      </c>
      <c r="X29" s="17">
        <f t="shared" si="10"/>
        <v>0</v>
      </c>
      <c r="Y29" s="39">
        <v>1252</v>
      </c>
      <c r="Z29" s="11">
        <f t="shared" si="11"/>
        <v>7.8603716725263686E-2</v>
      </c>
      <c r="AA29" s="39">
        <v>73</v>
      </c>
      <c r="AB29" s="17">
        <f t="shared" si="12"/>
        <v>1.5709059608349472E-2</v>
      </c>
      <c r="AC29" s="39">
        <v>1075</v>
      </c>
      <c r="AD29" s="12">
        <f t="shared" si="13"/>
        <v>6.7491210447011549E-2</v>
      </c>
      <c r="AE29" s="78">
        <v>0</v>
      </c>
      <c r="AF29" s="17">
        <f t="shared" si="14"/>
        <v>0</v>
      </c>
      <c r="AG29" s="39">
        <v>260</v>
      </c>
      <c r="AH29" s="12">
        <f t="shared" si="15"/>
        <v>1.6323455549974886E-2</v>
      </c>
      <c r="AI29" s="78">
        <v>0</v>
      </c>
      <c r="AJ29" s="17">
        <f t="shared" si="16"/>
        <v>0</v>
      </c>
      <c r="AK29" s="210">
        <v>613</v>
      </c>
      <c r="AL29" s="12">
        <f t="shared" si="17"/>
        <v>3.84856855851331E-2</v>
      </c>
      <c r="AM29" s="144">
        <v>0</v>
      </c>
      <c r="AN29" s="17">
        <f t="shared" si="18"/>
        <v>0</v>
      </c>
      <c r="AO29" s="39">
        <v>1252</v>
      </c>
      <c r="AP29" s="12">
        <f t="shared" si="19"/>
        <v>7.8603716725263686E-2</v>
      </c>
      <c r="AQ29" s="133">
        <f t="shared" si="24"/>
        <v>4647</v>
      </c>
      <c r="AR29" s="26">
        <f t="shared" si="20"/>
        <v>1.0146598367635692E-2</v>
      </c>
      <c r="AS29" s="134">
        <f t="shared" si="25"/>
        <v>15928</v>
      </c>
      <c r="AT29" s="15">
        <f t="shared" si="21"/>
        <v>8.5797978296257276E-3</v>
      </c>
      <c r="AU29" s="54">
        <v>4535</v>
      </c>
      <c r="AV29" s="55">
        <f t="shared" si="22"/>
        <v>1.0351872353538696E-2</v>
      </c>
      <c r="AW29" s="54">
        <v>7136</v>
      </c>
      <c r="AX29" s="56">
        <f t="shared" si="23"/>
        <v>1.0148068510839207E-2</v>
      </c>
      <c r="AY29" s="39">
        <v>0</v>
      </c>
      <c r="AZ29" s="206">
        <v>0</v>
      </c>
      <c r="BA29" s="39">
        <v>0</v>
      </c>
      <c r="BB29" s="220">
        <v>0</v>
      </c>
      <c r="BC29" s="20"/>
    </row>
    <row r="30" spans="1:55">
      <c r="A30" s="58">
        <v>27</v>
      </c>
      <c r="B30" s="58" t="s">
        <v>121</v>
      </c>
      <c r="C30" s="39">
        <v>0</v>
      </c>
      <c r="D30" s="17">
        <f t="shared" si="0"/>
        <v>0</v>
      </c>
      <c r="E30" s="39">
        <v>3563</v>
      </c>
      <c r="F30" s="11">
        <f t="shared" si="1"/>
        <v>0.189581781419602</v>
      </c>
      <c r="G30" s="39">
        <v>46</v>
      </c>
      <c r="H30" s="17">
        <f t="shared" si="2"/>
        <v>2.4475896562732788E-3</v>
      </c>
      <c r="I30" s="39">
        <v>270</v>
      </c>
      <c r="J30" s="11">
        <f t="shared" si="3"/>
        <v>1.4366287112908376E-2</v>
      </c>
      <c r="K30" s="39">
        <v>0</v>
      </c>
      <c r="L30" s="12">
        <f t="shared" si="4"/>
        <v>0</v>
      </c>
      <c r="M30" s="39">
        <v>490</v>
      </c>
      <c r="N30" s="11">
        <f t="shared" si="5"/>
        <v>2.6072150686389274E-2</v>
      </c>
      <c r="O30" s="39">
        <v>371</v>
      </c>
      <c r="P30" s="17">
        <f t="shared" si="6"/>
        <v>8.5228577992189289E-2</v>
      </c>
      <c r="Q30" s="39">
        <v>3291</v>
      </c>
      <c r="R30" s="11">
        <f t="shared" si="7"/>
        <v>0.17510907736511652</v>
      </c>
      <c r="S30" s="39">
        <v>3845</v>
      </c>
      <c r="T30" s="17">
        <f t="shared" si="8"/>
        <v>0.88329887433953591</v>
      </c>
      <c r="U30" s="39">
        <v>4552</v>
      </c>
      <c r="V30" s="11">
        <f t="shared" si="9"/>
        <v>0.2422049590294775</v>
      </c>
      <c r="W30" s="39">
        <v>0</v>
      </c>
      <c r="X30" s="17">
        <f t="shared" si="10"/>
        <v>0</v>
      </c>
      <c r="Y30" s="39">
        <v>1788</v>
      </c>
      <c r="Z30" s="11">
        <f t="shared" si="11"/>
        <v>9.5136745769926576E-2</v>
      </c>
      <c r="AA30" s="39">
        <v>91</v>
      </c>
      <c r="AB30" s="17">
        <f t="shared" si="12"/>
        <v>2.0905122903744543E-2</v>
      </c>
      <c r="AC30" s="39">
        <v>1542</v>
      </c>
      <c r="AD30" s="12">
        <f t="shared" si="13"/>
        <v>8.2047461955943382E-2</v>
      </c>
      <c r="AE30" s="78">
        <v>0</v>
      </c>
      <c r="AF30" s="17">
        <f t="shared" si="14"/>
        <v>0</v>
      </c>
      <c r="AG30" s="39">
        <v>362</v>
      </c>
      <c r="AH30" s="12">
        <f t="shared" si="15"/>
        <v>1.9261466425454933E-2</v>
      </c>
      <c r="AI30" s="78">
        <v>0</v>
      </c>
      <c r="AJ30" s="17">
        <f t="shared" si="16"/>
        <v>0</v>
      </c>
      <c r="AK30" s="210">
        <v>1146</v>
      </c>
      <c r="AL30" s="12">
        <f t="shared" si="17"/>
        <v>6.0976907523677772E-2</v>
      </c>
      <c r="AM30" s="144">
        <v>0</v>
      </c>
      <c r="AN30" s="17">
        <f t="shared" si="18"/>
        <v>0</v>
      </c>
      <c r="AO30" s="39">
        <v>1790</v>
      </c>
      <c r="AP30" s="12">
        <f t="shared" si="19"/>
        <v>9.5243162711503668E-2</v>
      </c>
      <c r="AQ30" s="133">
        <f t="shared" si="24"/>
        <v>4353</v>
      </c>
      <c r="AR30" s="26">
        <f t="shared" si="20"/>
        <v>9.5046573476045126E-3</v>
      </c>
      <c r="AS30" s="134">
        <f t="shared" si="25"/>
        <v>18794</v>
      </c>
      <c r="AT30" s="15">
        <f t="shared" si="21"/>
        <v>1.012360123116436E-2</v>
      </c>
      <c r="AU30" s="54">
        <v>4224</v>
      </c>
      <c r="AV30" s="55">
        <f t="shared" si="22"/>
        <v>9.6419644589520303E-3</v>
      </c>
      <c r="AW30" s="54">
        <v>7607</v>
      </c>
      <c r="AX30" s="56">
        <f t="shared" si="23"/>
        <v>1.0817875162829855E-2</v>
      </c>
      <c r="AY30" s="39">
        <v>0</v>
      </c>
      <c r="AZ30" s="206">
        <v>0</v>
      </c>
      <c r="BA30" s="39">
        <v>0</v>
      </c>
      <c r="BB30" s="220">
        <v>0</v>
      </c>
      <c r="BC30" s="20"/>
    </row>
    <row r="31" spans="1:55">
      <c r="A31" s="58">
        <v>28</v>
      </c>
      <c r="B31" s="58" t="s">
        <v>122</v>
      </c>
      <c r="C31" s="39">
        <v>0</v>
      </c>
      <c r="D31" s="17">
        <f t="shared" si="0"/>
        <v>0</v>
      </c>
      <c r="E31" s="39">
        <v>2718</v>
      </c>
      <c r="F31" s="11">
        <f t="shared" si="1"/>
        <v>0.1716450899905273</v>
      </c>
      <c r="G31" s="39">
        <v>28</v>
      </c>
      <c r="H31" s="17">
        <f t="shared" si="2"/>
        <v>1.768234922639722E-3</v>
      </c>
      <c r="I31" s="39">
        <v>251</v>
      </c>
      <c r="J31" s="11">
        <f t="shared" si="3"/>
        <v>1.5850963056520367E-2</v>
      </c>
      <c r="K31" s="39">
        <v>0</v>
      </c>
      <c r="L31" s="12">
        <f t="shared" si="4"/>
        <v>0</v>
      </c>
      <c r="M31" s="39">
        <v>987</v>
      </c>
      <c r="N31" s="11">
        <f t="shared" si="5"/>
        <v>6.2330281023050202E-2</v>
      </c>
      <c r="O31" s="39">
        <v>304</v>
      </c>
      <c r="P31" s="17">
        <f t="shared" si="6"/>
        <v>9.8701298701298706E-2</v>
      </c>
      <c r="Q31" s="39">
        <v>2990</v>
      </c>
      <c r="R31" s="11">
        <f t="shared" si="7"/>
        <v>0.18882222923902747</v>
      </c>
      <c r="S31" s="39">
        <v>2687</v>
      </c>
      <c r="T31" s="17">
        <f t="shared" si="8"/>
        <v>0.8724025974025974</v>
      </c>
      <c r="U31" s="39">
        <v>3476</v>
      </c>
      <c r="V31" s="11">
        <f t="shared" si="9"/>
        <v>0.21951373539627408</v>
      </c>
      <c r="W31" s="39">
        <v>0</v>
      </c>
      <c r="X31" s="17">
        <f t="shared" si="10"/>
        <v>0</v>
      </c>
      <c r="Y31" s="39">
        <v>1779</v>
      </c>
      <c r="Z31" s="11">
        <f t="shared" si="11"/>
        <v>0.11234606883485949</v>
      </c>
      <c r="AA31" s="39">
        <v>61</v>
      </c>
      <c r="AB31" s="17">
        <f t="shared" si="12"/>
        <v>1.9805194805194805E-2</v>
      </c>
      <c r="AC31" s="39">
        <v>928</v>
      </c>
      <c r="AD31" s="12">
        <f t="shared" si="13"/>
        <v>5.8604357436059365E-2</v>
      </c>
      <c r="AE31" s="78">
        <v>0</v>
      </c>
      <c r="AF31" s="17">
        <f t="shared" si="14"/>
        <v>0</v>
      </c>
      <c r="AG31" s="39">
        <v>225</v>
      </c>
      <c r="AH31" s="12">
        <f t="shared" si="15"/>
        <v>1.4209030628354911E-2</v>
      </c>
      <c r="AI31" s="78">
        <v>0</v>
      </c>
      <c r="AJ31" s="17">
        <f t="shared" si="16"/>
        <v>0</v>
      </c>
      <c r="AK31" s="210">
        <v>696</v>
      </c>
      <c r="AL31" s="12">
        <f t="shared" si="17"/>
        <v>4.395326807704452E-2</v>
      </c>
      <c r="AM31" s="144">
        <v>0</v>
      </c>
      <c r="AN31" s="17">
        <f t="shared" si="18"/>
        <v>0</v>
      </c>
      <c r="AO31" s="39">
        <v>1785</v>
      </c>
      <c r="AP31" s="12">
        <f t="shared" si="19"/>
        <v>0.11272497631828228</v>
      </c>
      <c r="AQ31" s="133">
        <f t="shared" si="24"/>
        <v>3080</v>
      </c>
      <c r="AR31" s="26">
        <f t="shared" si="20"/>
        <v>6.7250964003266476E-3</v>
      </c>
      <c r="AS31" s="134">
        <f t="shared" si="25"/>
        <v>15835</v>
      </c>
      <c r="AT31" s="15">
        <f t="shared" si="21"/>
        <v>8.529702324970077E-3</v>
      </c>
      <c r="AU31" s="54">
        <v>2971</v>
      </c>
      <c r="AV31" s="55">
        <f t="shared" si="22"/>
        <v>6.7817889222411172E-3</v>
      </c>
      <c r="AW31" s="54">
        <v>5194</v>
      </c>
      <c r="AX31" s="56">
        <f t="shared" si="23"/>
        <v>7.3863604043299946E-3</v>
      </c>
      <c r="AY31" s="39">
        <v>0</v>
      </c>
      <c r="AZ31" s="206">
        <v>0</v>
      </c>
      <c r="BA31" s="39">
        <v>0</v>
      </c>
      <c r="BB31" s="220">
        <v>0</v>
      </c>
      <c r="BC31" s="20"/>
    </row>
    <row r="32" spans="1:55">
      <c r="A32" s="58">
        <v>29</v>
      </c>
      <c r="B32" s="58" t="s">
        <v>123</v>
      </c>
      <c r="C32" s="39">
        <v>0</v>
      </c>
      <c r="D32" s="17">
        <f t="shared" si="0"/>
        <v>0</v>
      </c>
      <c r="E32" s="39">
        <v>6933</v>
      </c>
      <c r="F32" s="11">
        <f t="shared" si="1"/>
        <v>0.1809096365107116</v>
      </c>
      <c r="G32" s="39">
        <v>55</v>
      </c>
      <c r="H32" s="17">
        <f t="shared" si="2"/>
        <v>1.435169480468648E-3</v>
      </c>
      <c r="I32" s="39">
        <v>1519</v>
      </c>
      <c r="J32" s="11">
        <f t="shared" si="3"/>
        <v>3.9636771651488663E-2</v>
      </c>
      <c r="K32" s="39">
        <v>0</v>
      </c>
      <c r="L32" s="12">
        <f t="shared" si="4"/>
        <v>0</v>
      </c>
      <c r="M32" s="39">
        <v>1015</v>
      </c>
      <c r="N32" s="11">
        <f t="shared" si="5"/>
        <v>2.6485400412285049E-2</v>
      </c>
      <c r="O32" s="39">
        <v>256</v>
      </c>
      <c r="P32" s="17">
        <f t="shared" si="6"/>
        <v>5.9190751445086703E-2</v>
      </c>
      <c r="Q32" s="39">
        <v>4208</v>
      </c>
      <c r="R32" s="11">
        <f t="shared" si="7"/>
        <v>0.10980351225112857</v>
      </c>
      <c r="S32" s="39">
        <v>3945</v>
      </c>
      <c r="T32" s="17">
        <f t="shared" si="8"/>
        <v>0.91213872832369947</v>
      </c>
      <c r="U32" s="39">
        <v>7288</v>
      </c>
      <c r="V32" s="11">
        <f t="shared" si="9"/>
        <v>0.19017300315737284</v>
      </c>
      <c r="W32" s="39">
        <v>0</v>
      </c>
      <c r="X32" s="17">
        <f t="shared" si="10"/>
        <v>0</v>
      </c>
      <c r="Y32" s="39">
        <v>6900</v>
      </c>
      <c r="Z32" s="11">
        <f t="shared" si="11"/>
        <v>0.18004853482243038</v>
      </c>
      <c r="AA32" s="39">
        <v>69</v>
      </c>
      <c r="AB32" s="17">
        <f t="shared" si="12"/>
        <v>1.5953757225433525E-2</v>
      </c>
      <c r="AC32" s="39">
        <v>1336</v>
      </c>
      <c r="AD32" s="12">
        <f t="shared" si="13"/>
        <v>3.4861571380111159E-2</v>
      </c>
      <c r="AE32" s="78">
        <v>0</v>
      </c>
      <c r="AF32" s="17">
        <f t="shared" si="14"/>
        <v>0</v>
      </c>
      <c r="AG32" s="39">
        <v>676</v>
      </c>
      <c r="AH32" s="12">
        <f t="shared" si="15"/>
        <v>1.7639537614487385E-2</v>
      </c>
      <c r="AI32" s="78">
        <v>0</v>
      </c>
      <c r="AJ32" s="17">
        <f t="shared" si="16"/>
        <v>0</v>
      </c>
      <c r="AK32" s="210">
        <v>1544</v>
      </c>
      <c r="AL32" s="12">
        <f t="shared" si="17"/>
        <v>4.0289121415338046E-2</v>
      </c>
      <c r="AM32" s="144">
        <v>0</v>
      </c>
      <c r="AN32" s="17">
        <f t="shared" si="18"/>
        <v>0</v>
      </c>
      <c r="AO32" s="39">
        <v>6904</v>
      </c>
      <c r="AP32" s="12">
        <f t="shared" si="19"/>
        <v>0.18015291078464629</v>
      </c>
      <c r="AQ32" s="133">
        <f t="shared" si="24"/>
        <v>4325</v>
      </c>
      <c r="AR32" s="26">
        <f t="shared" si="20"/>
        <v>9.4435201076015426E-3</v>
      </c>
      <c r="AS32" s="134">
        <f t="shared" si="25"/>
        <v>38323</v>
      </c>
      <c r="AT32" s="15">
        <f t="shared" si="21"/>
        <v>2.0643118547510469E-2</v>
      </c>
      <c r="AU32" s="54">
        <v>4202</v>
      </c>
      <c r="AV32" s="55">
        <f t="shared" si="22"/>
        <v>9.5917458940616551E-3</v>
      </c>
      <c r="AW32" s="54">
        <v>11904</v>
      </c>
      <c r="AX32" s="56">
        <f t="shared" si="23"/>
        <v>1.6928616529292308E-2</v>
      </c>
      <c r="AY32" s="39">
        <v>0</v>
      </c>
      <c r="AZ32" s="206">
        <v>0</v>
      </c>
      <c r="BA32" s="39">
        <v>0</v>
      </c>
      <c r="BB32" s="220">
        <v>0</v>
      </c>
      <c r="BC32" s="20"/>
    </row>
    <row r="33" spans="1:55">
      <c r="A33" s="58">
        <v>30</v>
      </c>
      <c r="B33" s="58" t="s">
        <v>124</v>
      </c>
      <c r="C33" s="39">
        <v>0</v>
      </c>
      <c r="D33" s="17">
        <f t="shared" si="0"/>
        <v>0</v>
      </c>
      <c r="E33" s="39">
        <v>5052</v>
      </c>
      <c r="F33" s="11">
        <f t="shared" si="1"/>
        <v>0.24735605170387778</v>
      </c>
      <c r="G33" s="39">
        <v>76</v>
      </c>
      <c r="H33" s="17">
        <f t="shared" si="2"/>
        <v>3.7211124167645907E-3</v>
      </c>
      <c r="I33" s="39">
        <v>318</v>
      </c>
      <c r="J33" s="11">
        <f t="shared" si="3"/>
        <v>1.5569917743830788E-2</v>
      </c>
      <c r="K33" s="39">
        <v>0</v>
      </c>
      <c r="L33" s="12">
        <f t="shared" si="4"/>
        <v>0</v>
      </c>
      <c r="M33" s="39">
        <v>704</v>
      </c>
      <c r="N33" s="11">
        <f t="shared" si="5"/>
        <v>3.4469251860556209E-2</v>
      </c>
      <c r="O33" s="39">
        <v>410</v>
      </c>
      <c r="P33" s="17">
        <f t="shared" si="6"/>
        <v>6.4986527183388806E-2</v>
      </c>
      <c r="Q33" s="39">
        <v>3962</v>
      </c>
      <c r="R33" s="11">
        <f t="shared" si="7"/>
        <v>0.19398746572659617</v>
      </c>
      <c r="S33" s="39">
        <v>5709</v>
      </c>
      <c r="T33" s="17">
        <f t="shared" si="8"/>
        <v>0.90489776509747977</v>
      </c>
      <c r="U33" s="39">
        <v>6108</v>
      </c>
      <c r="V33" s="11">
        <f t="shared" si="9"/>
        <v>0.29905992949471211</v>
      </c>
      <c r="W33" s="32">
        <v>0</v>
      </c>
      <c r="X33" s="17">
        <f t="shared" si="10"/>
        <v>0</v>
      </c>
      <c r="Y33" s="39">
        <v>851</v>
      </c>
      <c r="Z33" s="11">
        <f t="shared" si="11"/>
        <v>4.1666666666666664E-2</v>
      </c>
      <c r="AA33" s="39">
        <v>114</v>
      </c>
      <c r="AB33" s="17">
        <f t="shared" si="12"/>
        <v>1.8069424631478839E-2</v>
      </c>
      <c r="AC33" s="39">
        <v>1296</v>
      </c>
      <c r="AD33" s="12">
        <f t="shared" si="13"/>
        <v>6.3454759106933017E-2</v>
      </c>
      <c r="AE33" s="78">
        <v>0</v>
      </c>
      <c r="AF33" s="17">
        <f t="shared" si="14"/>
        <v>0</v>
      </c>
      <c r="AG33" s="39">
        <v>411</v>
      </c>
      <c r="AH33" s="12">
        <f t="shared" si="15"/>
        <v>2.0123384253819036E-2</v>
      </c>
      <c r="AI33" s="78">
        <v>0</v>
      </c>
      <c r="AJ33" s="17">
        <f t="shared" si="16"/>
        <v>0</v>
      </c>
      <c r="AK33" s="210">
        <v>871</v>
      </c>
      <c r="AL33" s="12">
        <f t="shared" si="17"/>
        <v>4.2645906776341558E-2</v>
      </c>
      <c r="AM33" s="144">
        <v>0</v>
      </c>
      <c r="AN33" s="17">
        <f t="shared" si="18"/>
        <v>0</v>
      </c>
      <c r="AO33" s="39">
        <v>851</v>
      </c>
      <c r="AP33" s="12">
        <f t="shared" si="19"/>
        <v>4.1666666666666664E-2</v>
      </c>
      <c r="AQ33" s="133">
        <f t="shared" si="24"/>
        <v>6309</v>
      </c>
      <c r="AR33" s="26">
        <f t="shared" si="20"/>
        <v>1.3775530256383383E-2</v>
      </c>
      <c r="AS33" s="134">
        <f t="shared" si="25"/>
        <v>20424</v>
      </c>
      <c r="AT33" s="15">
        <f t="shared" si="21"/>
        <v>1.1001619215989192E-2</v>
      </c>
      <c r="AU33" s="54">
        <v>6156</v>
      </c>
      <c r="AV33" s="55">
        <f t="shared" si="22"/>
        <v>1.4052067521143158E-2</v>
      </c>
      <c r="AW33" s="54">
        <v>8579</v>
      </c>
      <c r="AX33" s="56">
        <f t="shared" si="23"/>
        <v>1.2200151310886989E-2</v>
      </c>
      <c r="AY33" s="39">
        <v>0</v>
      </c>
      <c r="AZ33" s="206">
        <v>0</v>
      </c>
      <c r="BA33" s="39">
        <v>0</v>
      </c>
      <c r="BB33" s="220">
        <v>0</v>
      </c>
      <c r="BC33" s="20"/>
    </row>
    <row r="34" spans="1:55">
      <c r="A34" s="58">
        <v>31</v>
      </c>
      <c r="B34" s="58" t="s">
        <v>125</v>
      </c>
      <c r="C34" s="39">
        <v>0</v>
      </c>
      <c r="D34" s="17">
        <f t="shared" si="0"/>
        <v>0</v>
      </c>
      <c r="E34" s="39">
        <v>8704</v>
      </c>
      <c r="F34" s="11">
        <f t="shared" si="1"/>
        <v>0.16783971923870494</v>
      </c>
      <c r="G34" s="39">
        <v>176</v>
      </c>
      <c r="H34" s="17">
        <f t="shared" si="2"/>
        <v>3.393817852253225E-3</v>
      </c>
      <c r="I34" s="39">
        <v>1255</v>
      </c>
      <c r="J34" s="11">
        <f t="shared" si="3"/>
        <v>2.420023525328294E-2</v>
      </c>
      <c r="K34" s="39">
        <v>0</v>
      </c>
      <c r="L34" s="12">
        <f t="shared" si="4"/>
        <v>0</v>
      </c>
      <c r="M34" s="39">
        <v>2153</v>
      </c>
      <c r="N34" s="11">
        <f t="shared" si="5"/>
        <v>4.1516419522165872E-2</v>
      </c>
      <c r="O34" s="39">
        <v>770</v>
      </c>
      <c r="P34" s="17">
        <f t="shared" si="6"/>
        <v>6.8682543930068687E-2</v>
      </c>
      <c r="Q34" s="39">
        <v>7116</v>
      </c>
      <c r="R34" s="11">
        <f t="shared" si="7"/>
        <v>0.13721822634451109</v>
      </c>
      <c r="S34" s="39">
        <v>9503</v>
      </c>
      <c r="T34" s="17">
        <f t="shared" si="8"/>
        <v>0.84764962982784764</v>
      </c>
      <c r="U34" s="39">
        <v>11198</v>
      </c>
      <c r="V34" s="11">
        <f t="shared" si="9"/>
        <v>0.21593166084961143</v>
      </c>
      <c r="W34" s="32">
        <v>0</v>
      </c>
      <c r="X34" s="17">
        <f t="shared" si="10"/>
        <v>0</v>
      </c>
      <c r="Y34" s="39">
        <v>3635</v>
      </c>
      <c r="Z34" s="11">
        <f t="shared" si="11"/>
        <v>7.0093908482616318E-2</v>
      </c>
      <c r="AA34" s="39">
        <v>762</v>
      </c>
      <c r="AB34" s="17">
        <f t="shared" si="12"/>
        <v>6.7968959058067963E-2</v>
      </c>
      <c r="AC34" s="39">
        <v>11851</v>
      </c>
      <c r="AD34" s="12">
        <f t="shared" si="13"/>
        <v>0.22852349640371006</v>
      </c>
      <c r="AE34" s="78">
        <v>0</v>
      </c>
      <c r="AF34" s="17">
        <f t="shared" si="14"/>
        <v>0</v>
      </c>
      <c r="AG34" s="39">
        <v>628</v>
      </c>
      <c r="AH34" s="12">
        <f t="shared" si="15"/>
        <v>1.2109759154630827E-2</v>
      </c>
      <c r="AI34" s="78">
        <v>0</v>
      </c>
      <c r="AJ34" s="17">
        <f t="shared" si="16"/>
        <v>0</v>
      </c>
      <c r="AK34" s="210">
        <v>1683</v>
      </c>
      <c r="AL34" s="12">
        <f t="shared" si="17"/>
        <v>3.2453383212171463E-2</v>
      </c>
      <c r="AM34" s="144">
        <v>0</v>
      </c>
      <c r="AN34" s="17">
        <f t="shared" si="18"/>
        <v>0</v>
      </c>
      <c r="AO34" s="39">
        <v>3636</v>
      </c>
      <c r="AP34" s="12">
        <f t="shared" si="19"/>
        <v>7.0113191538595035E-2</v>
      </c>
      <c r="AQ34" s="133">
        <f t="shared" si="24"/>
        <v>11211</v>
      </c>
      <c r="AR34" s="26">
        <f t="shared" si="20"/>
        <v>2.4478914202617549E-2</v>
      </c>
      <c r="AS34" s="134">
        <f t="shared" si="25"/>
        <v>51859</v>
      </c>
      <c r="AT34" s="15">
        <f t="shared" si="21"/>
        <v>2.7934438450939264E-2</v>
      </c>
      <c r="AU34" s="54">
        <v>10878</v>
      </c>
      <c r="AV34" s="55">
        <f t="shared" si="22"/>
        <v>2.4830797676250044E-2</v>
      </c>
      <c r="AW34" s="54">
        <v>26338</v>
      </c>
      <c r="AX34" s="56">
        <f t="shared" si="23"/>
        <v>3.7455132908980247E-2</v>
      </c>
      <c r="AY34" s="39">
        <v>0</v>
      </c>
      <c r="AZ34" s="206">
        <v>0</v>
      </c>
      <c r="BA34" s="39">
        <v>0</v>
      </c>
      <c r="BB34" s="220">
        <v>0</v>
      </c>
      <c r="BC34" s="20"/>
    </row>
    <row r="35" spans="1:55">
      <c r="A35" s="58">
        <v>32</v>
      </c>
      <c r="B35" s="58" t="s">
        <v>126</v>
      </c>
      <c r="C35" s="39">
        <v>0</v>
      </c>
      <c r="D35" s="17">
        <f t="shared" si="0"/>
        <v>0</v>
      </c>
      <c r="E35" s="39">
        <v>1261</v>
      </c>
      <c r="F35" s="11">
        <f t="shared" si="1"/>
        <v>0.19783495450266708</v>
      </c>
      <c r="G35" s="39">
        <v>11</v>
      </c>
      <c r="H35" s="17">
        <f t="shared" si="2"/>
        <v>1.7257609036711642E-3</v>
      </c>
      <c r="I35" s="39">
        <v>100</v>
      </c>
      <c r="J35" s="11">
        <f t="shared" si="3"/>
        <v>1.5688735487919672E-2</v>
      </c>
      <c r="K35" s="39">
        <v>0</v>
      </c>
      <c r="L35" s="12">
        <f t="shared" si="4"/>
        <v>0</v>
      </c>
      <c r="M35" s="39">
        <v>347</v>
      </c>
      <c r="N35" s="11">
        <f t="shared" si="5"/>
        <v>5.4439912143081269E-2</v>
      </c>
      <c r="O35" s="39">
        <v>89</v>
      </c>
      <c r="P35" s="17">
        <f t="shared" si="6"/>
        <v>6.1464088397790058E-2</v>
      </c>
      <c r="Q35" s="39">
        <v>934</v>
      </c>
      <c r="R35" s="11">
        <f t="shared" si="7"/>
        <v>0.14653278945716974</v>
      </c>
      <c r="S35" s="39">
        <v>1323</v>
      </c>
      <c r="T35" s="17">
        <f t="shared" si="8"/>
        <v>0.91367403314917128</v>
      </c>
      <c r="U35" s="39">
        <v>1419</v>
      </c>
      <c r="V35" s="11">
        <f t="shared" si="9"/>
        <v>0.22262315657358017</v>
      </c>
      <c r="W35" s="32">
        <v>0</v>
      </c>
      <c r="X35" s="17">
        <f t="shared" si="10"/>
        <v>0</v>
      </c>
      <c r="Y35" s="39">
        <v>870</v>
      </c>
      <c r="Z35" s="11">
        <f t="shared" si="11"/>
        <v>0.13649199874490117</v>
      </c>
      <c r="AA35" s="39">
        <v>25</v>
      </c>
      <c r="AB35" s="17">
        <f t="shared" si="12"/>
        <v>1.7265193370165747E-2</v>
      </c>
      <c r="AC35" s="39">
        <v>313</v>
      </c>
      <c r="AD35" s="12">
        <f t="shared" si="13"/>
        <v>4.9105742077188576E-2</v>
      </c>
      <c r="AE35" s="78">
        <v>0</v>
      </c>
      <c r="AF35" s="17">
        <f t="shared" si="14"/>
        <v>0</v>
      </c>
      <c r="AG35" s="39">
        <v>156</v>
      </c>
      <c r="AH35" s="12">
        <f t="shared" si="15"/>
        <v>2.4474427361154689E-2</v>
      </c>
      <c r="AI35" s="78">
        <v>0</v>
      </c>
      <c r="AJ35" s="17">
        <f t="shared" si="16"/>
        <v>0</v>
      </c>
      <c r="AK35" s="210">
        <v>104</v>
      </c>
      <c r="AL35" s="12">
        <f t="shared" si="17"/>
        <v>1.631628490743646E-2</v>
      </c>
      <c r="AM35" s="144">
        <v>0</v>
      </c>
      <c r="AN35" s="17">
        <f t="shared" si="18"/>
        <v>0</v>
      </c>
      <c r="AO35" s="39">
        <v>870</v>
      </c>
      <c r="AP35" s="12">
        <f t="shared" si="19"/>
        <v>0.13649199874490117</v>
      </c>
      <c r="AQ35" s="133">
        <f t="shared" si="24"/>
        <v>1448</v>
      </c>
      <c r="AR35" s="26">
        <f t="shared" si="20"/>
        <v>3.161668697296424E-3</v>
      </c>
      <c r="AS35" s="134">
        <f t="shared" si="25"/>
        <v>6374</v>
      </c>
      <c r="AT35" s="15">
        <f t="shared" si="21"/>
        <v>3.4334273836033641E-3</v>
      </c>
      <c r="AU35" s="54">
        <v>1414</v>
      </c>
      <c r="AV35" s="55">
        <f t="shared" si="22"/>
        <v>3.2276841252268395E-3</v>
      </c>
      <c r="AW35" s="54">
        <v>2482</v>
      </c>
      <c r="AX35" s="56">
        <f t="shared" si="23"/>
        <v>3.5296392998742866E-3</v>
      </c>
      <c r="AY35" s="39">
        <v>0</v>
      </c>
      <c r="AZ35" s="206">
        <v>0</v>
      </c>
      <c r="BA35" s="39">
        <v>0</v>
      </c>
      <c r="BB35" s="220">
        <v>0</v>
      </c>
      <c r="BC35" s="20"/>
    </row>
    <row r="36" spans="1:55">
      <c r="A36" s="58">
        <v>33</v>
      </c>
      <c r="B36" s="58" t="s">
        <v>127</v>
      </c>
      <c r="C36" s="39">
        <v>0</v>
      </c>
      <c r="D36" s="17">
        <f t="shared" si="0"/>
        <v>0</v>
      </c>
      <c r="E36" s="39">
        <v>10904</v>
      </c>
      <c r="F36" s="11">
        <f t="shared" si="1"/>
        <v>0.21162131739316073</v>
      </c>
      <c r="G36" s="39">
        <v>139</v>
      </c>
      <c r="H36" s="17">
        <f t="shared" si="2"/>
        <v>2.6976671971431897E-3</v>
      </c>
      <c r="I36" s="39">
        <v>557</v>
      </c>
      <c r="J36" s="11">
        <f t="shared" si="3"/>
        <v>1.0810076466250049E-2</v>
      </c>
      <c r="K36" s="39">
        <v>0</v>
      </c>
      <c r="L36" s="12">
        <f t="shared" si="4"/>
        <v>0</v>
      </c>
      <c r="M36" s="39">
        <v>2352</v>
      </c>
      <c r="N36" s="11">
        <f t="shared" si="5"/>
        <v>4.5646857896984049E-2</v>
      </c>
      <c r="O36" s="39">
        <v>798</v>
      </c>
      <c r="P36" s="17">
        <f t="shared" si="6"/>
        <v>6.915077989601387E-2</v>
      </c>
      <c r="Q36" s="39">
        <v>5830</v>
      </c>
      <c r="R36" s="11">
        <f t="shared" si="7"/>
        <v>0.11314676085859567</v>
      </c>
      <c r="S36" s="39">
        <v>10397</v>
      </c>
      <c r="T36" s="17">
        <f t="shared" si="8"/>
        <v>0.90095320623916808</v>
      </c>
      <c r="U36" s="39">
        <v>12507</v>
      </c>
      <c r="V36" s="11">
        <f t="shared" si="9"/>
        <v>0.24273182470985522</v>
      </c>
      <c r="W36" s="32">
        <v>0</v>
      </c>
      <c r="X36" s="17">
        <f t="shared" si="10"/>
        <v>0</v>
      </c>
      <c r="Y36" s="39">
        <v>6723</v>
      </c>
      <c r="Z36" s="11">
        <f t="shared" si="11"/>
        <v>0.13047781702441485</v>
      </c>
      <c r="AA36" s="39">
        <v>206</v>
      </c>
      <c r="AB36" s="17">
        <f t="shared" si="12"/>
        <v>1.7850953206239167E-2</v>
      </c>
      <c r="AC36" s="39">
        <v>3851</v>
      </c>
      <c r="AD36" s="12">
        <f t="shared" si="13"/>
        <v>7.4738966735240456E-2</v>
      </c>
      <c r="AE36" s="78">
        <v>0</v>
      </c>
      <c r="AF36" s="17">
        <f t="shared" si="14"/>
        <v>0</v>
      </c>
      <c r="AG36" s="39">
        <v>989</v>
      </c>
      <c r="AH36" s="12">
        <f t="shared" si="15"/>
        <v>1.9194193222838954E-2</v>
      </c>
      <c r="AI36" s="78">
        <v>0</v>
      </c>
      <c r="AJ36" s="17">
        <f t="shared" si="16"/>
        <v>0</v>
      </c>
      <c r="AK36" s="210">
        <v>1087</v>
      </c>
      <c r="AL36" s="12">
        <f t="shared" si="17"/>
        <v>2.1096145635213292E-2</v>
      </c>
      <c r="AM36" s="144">
        <v>0</v>
      </c>
      <c r="AN36" s="17">
        <f t="shared" si="18"/>
        <v>0</v>
      </c>
      <c r="AO36" s="39">
        <v>6726</v>
      </c>
      <c r="AP36" s="12">
        <f t="shared" si="19"/>
        <v>0.13053604005744673</v>
      </c>
      <c r="AQ36" s="133">
        <f t="shared" si="24"/>
        <v>11540</v>
      </c>
      <c r="AR36" s="26">
        <f t="shared" si="20"/>
        <v>2.519727677265244E-2</v>
      </c>
      <c r="AS36" s="134">
        <f t="shared" si="25"/>
        <v>51526</v>
      </c>
      <c r="AT36" s="15">
        <f t="shared" si="21"/>
        <v>2.7755064224591616E-2</v>
      </c>
      <c r="AU36" s="54">
        <v>11252</v>
      </c>
      <c r="AV36" s="55">
        <f t="shared" si="22"/>
        <v>2.5684513279386419E-2</v>
      </c>
      <c r="AW36" s="54">
        <v>21816</v>
      </c>
      <c r="AX36" s="56">
        <f t="shared" si="23"/>
        <v>3.1024420211949011E-2</v>
      </c>
      <c r="AY36" s="39">
        <v>0</v>
      </c>
      <c r="AZ36" s="206">
        <v>0</v>
      </c>
      <c r="BA36" s="39">
        <v>0</v>
      </c>
      <c r="BB36" s="220">
        <v>0</v>
      </c>
      <c r="BC36" s="20"/>
    </row>
    <row r="37" spans="1:55">
      <c r="A37" s="58">
        <v>34</v>
      </c>
      <c r="B37" s="58" t="s">
        <v>128</v>
      </c>
      <c r="C37" s="39">
        <v>0</v>
      </c>
      <c r="D37" s="17">
        <f t="shared" si="0"/>
        <v>0</v>
      </c>
      <c r="E37" s="39">
        <v>7310</v>
      </c>
      <c r="F37" s="11">
        <f t="shared" si="1"/>
        <v>0.21511388382084634</v>
      </c>
      <c r="G37" s="39">
        <v>142</v>
      </c>
      <c r="H37" s="17">
        <f t="shared" si="2"/>
        <v>4.1786828320875755E-3</v>
      </c>
      <c r="I37" s="39">
        <v>517</v>
      </c>
      <c r="J37" s="11">
        <f t="shared" si="3"/>
        <v>1.5213936790065328E-2</v>
      </c>
      <c r="K37" s="39">
        <v>0</v>
      </c>
      <c r="L37" s="12">
        <f t="shared" si="4"/>
        <v>0</v>
      </c>
      <c r="M37" s="39">
        <v>2278</v>
      </c>
      <c r="N37" s="11">
        <f t="shared" si="5"/>
        <v>6.703548937672886E-2</v>
      </c>
      <c r="O37" s="39">
        <v>670</v>
      </c>
      <c r="P37" s="17">
        <f t="shared" si="6"/>
        <v>7.0459564622988746E-2</v>
      </c>
      <c r="Q37" s="39">
        <v>5207</v>
      </c>
      <c r="R37" s="11">
        <f t="shared" si="7"/>
        <v>0.1532281796245071</v>
      </c>
      <c r="S37" s="39">
        <v>8463</v>
      </c>
      <c r="T37" s="17">
        <f t="shared" si="8"/>
        <v>0.88999894836470717</v>
      </c>
      <c r="U37" s="39">
        <v>9114</v>
      </c>
      <c r="V37" s="11">
        <f t="shared" si="9"/>
        <v>0.26820081219469133</v>
      </c>
      <c r="W37" s="32">
        <v>0</v>
      </c>
      <c r="X37" s="17">
        <f t="shared" si="10"/>
        <v>0</v>
      </c>
      <c r="Y37" s="39">
        <v>3064</v>
      </c>
      <c r="Z37" s="11">
        <f t="shared" si="11"/>
        <v>9.016538167265023E-2</v>
      </c>
      <c r="AA37" s="39">
        <v>234</v>
      </c>
      <c r="AB37" s="17">
        <f t="shared" si="12"/>
        <v>2.4608265853402041E-2</v>
      </c>
      <c r="AC37" s="39">
        <v>1993</v>
      </c>
      <c r="AD37" s="12">
        <f t="shared" si="13"/>
        <v>5.8648696368665765E-2</v>
      </c>
      <c r="AE37" s="78">
        <v>0</v>
      </c>
      <c r="AF37" s="17">
        <f t="shared" si="14"/>
        <v>0</v>
      </c>
      <c r="AG37" s="39">
        <v>639</v>
      </c>
      <c r="AH37" s="12">
        <f t="shared" si="15"/>
        <v>1.880407274439409E-2</v>
      </c>
      <c r="AI37" s="78">
        <v>0</v>
      </c>
      <c r="AJ37" s="17">
        <f t="shared" si="16"/>
        <v>0</v>
      </c>
      <c r="AK37" s="210">
        <v>795</v>
      </c>
      <c r="AL37" s="12">
        <f t="shared" si="17"/>
        <v>2.3394738390912835E-2</v>
      </c>
      <c r="AM37" s="144">
        <v>0</v>
      </c>
      <c r="AN37" s="17">
        <f t="shared" si="18"/>
        <v>0</v>
      </c>
      <c r="AO37" s="39">
        <v>3065</v>
      </c>
      <c r="AP37" s="12">
        <f t="shared" si="19"/>
        <v>9.0194809016538161E-2</v>
      </c>
      <c r="AQ37" s="133">
        <f t="shared" si="24"/>
        <v>9509</v>
      </c>
      <c r="AR37" s="26">
        <f t="shared" si="20"/>
        <v>2.0762643399579901E-2</v>
      </c>
      <c r="AS37" s="134">
        <f t="shared" si="25"/>
        <v>33982</v>
      </c>
      <c r="AT37" s="15">
        <f t="shared" si="21"/>
        <v>1.8304789668906422E-2</v>
      </c>
      <c r="AU37" s="54">
        <v>9240</v>
      </c>
      <c r="AV37" s="55">
        <f t="shared" si="22"/>
        <v>2.1091797253957566E-2</v>
      </c>
      <c r="AW37" s="54">
        <v>13457</v>
      </c>
      <c r="AX37" s="56">
        <f t="shared" si="23"/>
        <v>1.9137129757618162E-2</v>
      </c>
      <c r="AY37" s="39">
        <v>0</v>
      </c>
      <c r="AZ37" s="206">
        <v>0</v>
      </c>
      <c r="BA37" s="39">
        <v>0</v>
      </c>
      <c r="BB37" s="220">
        <v>0</v>
      </c>
      <c r="BC37" s="20"/>
    </row>
    <row r="38" spans="1:55">
      <c r="A38" s="58">
        <v>35</v>
      </c>
      <c r="B38" s="58" t="s">
        <v>129</v>
      </c>
      <c r="C38" s="39">
        <v>0</v>
      </c>
      <c r="D38" s="17">
        <f t="shared" si="0"/>
        <v>0</v>
      </c>
      <c r="E38" s="39">
        <v>7984</v>
      </c>
      <c r="F38" s="11">
        <f t="shared" si="1"/>
        <v>0.1287160637131618</v>
      </c>
      <c r="G38" s="39">
        <v>88</v>
      </c>
      <c r="H38" s="17">
        <f t="shared" si="2"/>
        <v>1.4187141291029859E-3</v>
      </c>
      <c r="I38" s="39">
        <v>1503</v>
      </c>
      <c r="J38" s="11">
        <f t="shared" si="3"/>
        <v>2.4230992455020313E-2</v>
      </c>
      <c r="K38" s="39">
        <v>0</v>
      </c>
      <c r="L38" s="12">
        <f t="shared" si="4"/>
        <v>0</v>
      </c>
      <c r="M38" s="39">
        <v>1751</v>
      </c>
      <c r="N38" s="11">
        <f t="shared" si="5"/>
        <v>2.8229186818856E-2</v>
      </c>
      <c r="O38" s="39">
        <v>404</v>
      </c>
      <c r="P38" s="17">
        <f t="shared" si="6"/>
        <v>6.4147348364560181E-2</v>
      </c>
      <c r="Q38" s="39">
        <v>5437</v>
      </c>
      <c r="R38" s="11">
        <f t="shared" si="7"/>
        <v>8.7653962726510604E-2</v>
      </c>
      <c r="S38" s="39">
        <v>5690</v>
      </c>
      <c r="T38" s="17">
        <f t="shared" si="8"/>
        <v>0.9034614163226421</v>
      </c>
      <c r="U38" s="39">
        <v>9924</v>
      </c>
      <c r="V38" s="11">
        <f t="shared" si="9"/>
        <v>0.1599922615592958</v>
      </c>
      <c r="W38" s="39">
        <v>0</v>
      </c>
      <c r="X38" s="17">
        <f t="shared" si="10"/>
        <v>0</v>
      </c>
      <c r="Y38" s="39">
        <v>16152</v>
      </c>
      <c r="Z38" s="11">
        <f t="shared" si="11"/>
        <v>0.2603985296962662</v>
      </c>
      <c r="AA38" s="39">
        <v>116</v>
      </c>
      <c r="AB38" s="17">
        <f t="shared" si="12"/>
        <v>1.8418545570022229E-2</v>
      </c>
      <c r="AC38" s="39">
        <v>1835</v>
      </c>
      <c r="AD38" s="12">
        <f t="shared" si="13"/>
        <v>2.9583413942090669E-2</v>
      </c>
      <c r="AE38" s="78">
        <v>0</v>
      </c>
      <c r="AF38" s="17">
        <f t="shared" si="14"/>
        <v>0</v>
      </c>
      <c r="AG38" s="39">
        <v>372</v>
      </c>
      <c r="AH38" s="12">
        <f t="shared" si="15"/>
        <v>5.997291545753531E-3</v>
      </c>
      <c r="AI38" s="78">
        <v>0</v>
      </c>
      <c r="AJ38" s="17">
        <f t="shared" si="16"/>
        <v>0</v>
      </c>
      <c r="AK38" s="210">
        <v>902</v>
      </c>
      <c r="AL38" s="12">
        <f t="shared" si="17"/>
        <v>1.4541819823305603E-2</v>
      </c>
      <c r="AM38" s="144">
        <v>0</v>
      </c>
      <c r="AN38" s="17">
        <f t="shared" si="18"/>
        <v>0</v>
      </c>
      <c r="AO38" s="39">
        <v>16168</v>
      </c>
      <c r="AP38" s="12">
        <f t="shared" si="19"/>
        <v>0.26065647771973949</v>
      </c>
      <c r="AQ38" s="133">
        <f t="shared" si="24"/>
        <v>6298</v>
      </c>
      <c r="AR38" s="26">
        <f t="shared" si="20"/>
        <v>1.3751512054953645E-2</v>
      </c>
      <c r="AS38" s="134">
        <f t="shared" si="25"/>
        <v>62028</v>
      </c>
      <c r="AT38" s="15">
        <f t="shared" si="21"/>
        <v>3.3412085621297376E-2</v>
      </c>
      <c r="AU38" s="54">
        <v>6121</v>
      </c>
      <c r="AV38" s="55">
        <f t="shared" si="22"/>
        <v>1.3972174349726651E-2</v>
      </c>
      <c r="AW38" s="54">
        <v>20139</v>
      </c>
      <c r="AX38" s="56">
        <f t="shared" si="23"/>
        <v>2.8639567228109696E-2</v>
      </c>
      <c r="AY38" s="39">
        <v>0</v>
      </c>
      <c r="AZ38" s="206">
        <v>0</v>
      </c>
      <c r="BA38" s="39">
        <v>0</v>
      </c>
      <c r="BB38" s="220">
        <v>0</v>
      </c>
      <c r="BC38" s="20"/>
    </row>
    <row r="39" spans="1:55">
      <c r="A39" s="58">
        <v>36</v>
      </c>
      <c r="B39" s="58" t="s">
        <v>130</v>
      </c>
      <c r="C39" s="39">
        <v>0</v>
      </c>
      <c r="D39" s="17">
        <f t="shared" si="0"/>
        <v>0</v>
      </c>
      <c r="E39" s="39">
        <v>1152</v>
      </c>
      <c r="F39" s="11">
        <f t="shared" si="1"/>
        <v>0.24552429667519182</v>
      </c>
      <c r="G39" s="39">
        <v>9</v>
      </c>
      <c r="H39" s="17">
        <f t="shared" si="2"/>
        <v>1.9181585677749361E-3</v>
      </c>
      <c r="I39" s="39">
        <v>71</v>
      </c>
      <c r="J39" s="11">
        <f t="shared" si="3"/>
        <v>1.5132139812446719E-2</v>
      </c>
      <c r="K39" s="39">
        <v>0</v>
      </c>
      <c r="L39" s="12">
        <f t="shared" si="4"/>
        <v>0</v>
      </c>
      <c r="M39" s="39">
        <v>359</v>
      </c>
      <c r="N39" s="11">
        <f t="shared" si="5"/>
        <v>7.6513213981244665E-2</v>
      </c>
      <c r="O39" s="39">
        <v>102</v>
      </c>
      <c r="P39" s="17">
        <f t="shared" si="6"/>
        <v>7.5611564121571537E-2</v>
      </c>
      <c r="Q39" s="39">
        <v>1144</v>
      </c>
      <c r="R39" s="11">
        <f t="shared" si="7"/>
        <v>0.24381926683716965</v>
      </c>
      <c r="S39" s="39">
        <v>1208</v>
      </c>
      <c r="T39" s="17">
        <f t="shared" si="8"/>
        <v>0.89547813194959225</v>
      </c>
      <c r="U39" s="39">
        <v>1140</v>
      </c>
      <c r="V39" s="11">
        <f t="shared" si="9"/>
        <v>0.24296675191815856</v>
      </c>
      <c r="W39" s="32">
        <v>0</v>
      </c>
      <c r="X39" s="17">
        <f t="shared" si="10"/>
        <v>0</v>
      </c>
      <c r="Y39" s="39">
        <v>252</v>
      </c>
      <c r="Z39" s="11">
        <f t="shared" si="11"/>
        <v>5.3708439897698211E-2</v>
      </c>
      <c r="AA39" s="39">
        <v>30</v>
      </c>
      <c r="AB39" s="17">
        <f t="shared" si="12"/>
        <v>2.2238695329873982E-2</v>
      </c>
      <c r="AC39" s="39">
        <v>18</v>
      </c>
      <c r="AD39" s="12">
        <f t="shared" si="13"/>
        <v>3.8363171355498722E-3</v>
      </c>
      <c r="AE39" s="78">
        <v>0</v>
      </c>
      <c r="AF39" s="17">
        <f t="shared" si="14"/>
        <v>0</v>
      </c>
      <c r="AG39" s="39">
        <v>118</v>
      </c>
      <c r="AH39" s="12">
        <f t="shared" si="15"/>
        <v>2.514919011082694E-2</v>
      </c>
      <c r="AI39" s="78">
        <v>0</v>
      </c>
      <c r="AJ39" s="17">
        <f t="shared" si="16"/>
        <v>0</v>
      </c>
      <c r="AK39" s="210">
        <v>186</v>
      </c>
      <c r="AL39" s="12">
        <f t="shared" si="17"/>
        <v>3.9641943734015347E-2</v>
      </c>
      <c r="AM39" s="144">
        <v>0</v>
      </c>
      <c r="AN39" s="17">
        <f t="shared" si="18"/>
        <v>0</v>
      </c>
      <c r="AO39" s="39">
        <v>252</v>
      </c>
      <c r="AP39" s="12">
        <f t="shared" si="19"/>
        <v>5.3708439897698211E-2</v>
      </c>
      <c r="AQ39" s="133">
        <f t="shared" si="24"/>
        <v>1349</v>
      </c>
      <c r="AR39" s="26">
        <f t="shared" si="20"/>
        <v>2.9455048844287818E-3</v>
      </c>
      <c r="AS39" s="134">
        <f t="shared" si="25"/>
        <v>4692</v>
      </c>
      <c r="AT39" s="15">
        <f t="shared" si="21"/>
        <v>2.5273990090785982E-3</v>
      </c>
      <c r="AU39" s="54">
        <v>1313</v>
      </c>
      <c r="AV39" s="55">
        <f t="shared" si="22"/>
        <v>2.9971352591392081E-3</v>
      </c>
      <c r="AW39" s="54">
        <v>2187</v>
      </c>
      <c r="AX39" s="56">
        <f t="shared" si="23"/>
        <v>3.1101213331285516E-3</v>
      </c>
      <c r="AY39" s="39">
        <v>0</v>
      </c>
      <c r="AZ39" s="206">
        <v>0</v>
      </c>
      <c r="BA39" s="39">
        <v>0</v>
      </c>
      <c r="BB39" s="220">
        <v>0</v>
      </c>
      <c r="BC39" s="20"/>
    </row>
    <row r="40" spans="1:55">
      <c r="A40" s="58">
        <v>37</v>
      </c>
      <c r="B40" s="58" t="s">
        <v>131</v>
      </c>
      <c r="C40" s="39">
        <v>0</v>
      </c>
      <c r="D40" s="17">
        <f t="shared" si="0"/>
        <v>0</v>
      </c>
      <c r="E40" s="39">
        <v>3086</v>
      </c>
      <c r="F40" s="11">
        <f t="shared" si="1"/>
        <v>0.17807270628967109</v>
      </c>
      <c r="G40" s="39">
        <v>33</v>
      </c>
      <c r="H40" s="17">
        <f t="shared" si="2"/>
        <v>1.9042123485285632E-3</v>
      </c>
      <c r="I40" s="39">
        <v>371</v>
      </c>
      <c r="J40" s="11">
        <f t="shared" si="3"/>
        <v>2.140796306982112E-2</v>
      </c>
      <c r="K40" s="39">
        <v>0</v>
      </c>
      <c r="L40" s="12">
        <f t="shared" si="4"/>
        <v>0</v>
      </c>
      <c r="M40" s="39">
        <v>965</v>
      </c>
      <c r="N40" s="11">
        <f t="shared" si="5"/>
        <v>5.5683785343335256E-2</v>
      </c>
      <c r="O40" s="39">
        <v>237</v>
      </c>
      <c r="P40" s="17">
        <f t="shared" si="6"/>
        <v>6.5505804311774454E-2</v>
      </c>
      <c r="Q40" s="39">
        <v>2934</v>
      </c>
      <c r="R40" s="11">
        <f t="shared" si="7"/>
        <v>0.16930178880553953</v>
      </c>
      <c r="S40" s="39">
        <v>3280</v>
      </c>
      <c r="T40" s="17">
        <f t="shared" si="8"/>
        <v>0.90657822001105581</v>
      </c>
      <c r="U40" s="39">
        <v>4912</v>
      </c>
      <c r="V40" s="11">
        <f t="shared" si="9"/>
        <v>0.28343912290825157</v>
      </c>
      <c r="W40" s="39">
        <v>0</v>
      </c>
      <c r="X40" s="17">
        <f t="shared" si="10"/>
        <v>0</v>
      </c>
      <c r="Y40" s="39">
        <v>1646</v>
      </c>
      <c r="Z40" s="11">
        <f t="shared" si="11"/>
        <v>9.4979803808424704E-2</v>
      </c>
      <c r="AA40" s="39">
        <v>68</v>
      </c>
      <c r="AB40" s="17">
        <f t="shared" si="12"/>
        <v>1.8794914317302378E-2</v>
      </c>
      <c r="AC40" s="39">
        <v>797</v>
      </c>
      <c r="AD40" s="12">
        <f t="shared" si="13"/>
        <v>4.5989613387189841E-2</v>
      </c>
      <c r="AE40" s="78">
        <v>0</v>
      </c>
      <c r="AF40" s="17">
        <f t="shared" si="14"/>
        <v>0</v>
      </c>
      <c r="AG40" s="39">
        <v>230</v>
      </c>
      <c r="AH40" s="12">
        <f t="shared" si="15"/>
        <v>1.3271783035199077E-2</v>
      </c>
      <c r="AI40" s="78">
        <v>0</v>
      </c>
      <c r="AJ40" s="17">
        <f t="shared" si="16"/>
        <v>0</v>
      </c>
      <c r="AK40" s="210">
        <v>738</v>
      </c>
      <c r="AL40" s="12">
        <f t="shared" si="17"/>
        <v>4.2585112521638775E-2</v>
      </c>
      <c r="AM40" s="144">
        <v>0</v>
      </c>
      <c r="AN40" s="17">
        <f t="shared" si="18"/>
        <v>0</v>
      </c>
      <c r="AO40" s="39">
        <v>1651</v>
      </c>
      <c r="AP40" s="12">
        <f t="shared" si="19"/>
        <v>9.5268320830929024E-2</v>
      </c>
      <c r="AQ40" s="133">
        <f t="shared" si="24"/>
        <v>3618</v>
      </c>
      <c r="AR40" s="26">
        <f t="shared" si="20"/>
        <v>7.899804797526562E-3</v>
      </c>
      <c r="AS40" s="134">
        <f t="shared" si="25"/>
        <v>17330</v>
      </c>
      <c r="AT40" s="15">
        <f t="shared" si="21"/>
        <v>9.3350010288431595E-3</v>
      </c>
      <c r="AU40" s="54">
        <v>3529</v>
      </c>
      <c r="AV40" s="55">
        <f t="shared" si="22"/>
        <v>8.0555143408242696E-3</v>
      </c>
      <c r="AW40" s="54">
        <v>7159</v>
      </c>
      <c r="AX40" s="56">
        <f t="shared" si="23"/>
        <v>1.0180776691297348E-2</v>
      </c>
      <c r="AY40" s="39">
        <v>0</v>
      </c>
      <c r="AZ40" s="206">
        <v>0</v>
      </c>
      <c r="BA40" s="39">
        <v>0</v>
      </c>
      <c r="BB40" s="220">
        <v>0</v>
      </c>
      <c r="BC40" s="20"/>
    </row>
    <row r="41" spans="1:55">
      <c r="A41" s="58">
        <v>38</v>
      </c>
      <c r="B41" s="58" t="s">
        <v>132</v>
      </c>
      <c r="C41" s="39">
        <v>0</v>
      </c>
      <c r="D41" s="17">
        <f t="shared" si="0"/>
        <v>0</v>
      </c>
      <c r="E41" s="39">
        <v>5921</v>
      </c>
      <c r="F41" s="11">
        <f t="shared" si="1"/>
        <v>0.18778345120674891</v>
      </c>
      <c r="G41" s="39">
        <v>118</v>
      </c>
      <c r="H41" s="17">
        <f t="shared" si="2"/>
        <v>3.7423487995940502E-3</v>
      </c>
      <c r="I41" s="39">
        <v>520</v>
      </c>
      <c r="J41" s="11">
        <f t="shared" si="3"/>
        <v>1.6491706574482255E-2</v>
      </c>
      <c r="K41" s="39">
        <v>0</v>
      </c>
      <c r="L41" s="12">
        <f t="shared" si="4"/>
        <v>0</v>
      </c>
      <c r="M41" s="39">
        <v>1472</v>
      </c>
      <c r="N41" s="11">
        <f t="shared" si="5"/>
        <v>4.6684215533919E-2</v>
      </c>
      <c r="O41" s="39">
        <v>658</v>
      </c>
      <c r="P41" s="17">
        <f t="shared" si="6"/>
        <v>6.5485668789808923E-2</v>
      </c>
      <c r="Q41" s="39">
        <v>4315</v>
      </c>
      <c r="R41" s="11">
        <f t="shared" si="7"/>
        <v>0.13684944974786717</v>
      </c>
      <c r="S41" s="39">
        <v>9090</v>
      </c>
      <c r="T41" s="17">
        <f t="shared" si="8"/>
        <v>0.90465764331210186</v>
      </c>
      <c r="U41" s="39">
        <v>8450</v>
      </c>
      <c r="V41" s="11">
        <f t="shared" si="9"/>
        <v>0.26799023183533666</v>
      </c>
      <c r="W41" s="32">
        <v>0</v>
      </c>
      <c r="X41" s="17">
        <f t="shared" si="10"/>
        <v>0</v>
      </c>
      <c r="Y41" s="39">
        <v>2825</v>
      </c>
      <c r="Z41" s="11">
        <f t="shared" si="11"/>
        <v>8.9594367447908413E-2</v>
      </c>
      <c r="AA41" s="39">
        <v>182</v>
      </c>
      <c r="AB41" s="17">
        <f t="shared" si="12"/>
        <v>1.8113057324840764E-2</v>
      </c>
      <c r="AC41" s="39">
        <v>3440</v>
      </c>
      <c r="AD41" s="12">
        <f t="shared" si="13"/>
        <v>0.10909898195426723</v>
      </c>
      <c r="AE41" s="78">
        <v>0</v>
      </c>
      <c r="AF41" s="17">
        <f t="shared" si="14"/>
        <v>0</v>
      </c>
      <c r="AG41" s="39">
        <v>551</v>
      </c>
      <c r="AH41" s="12">
        <f t="shared" si="15"/>
        <v>1.7474866004884081E-2</v>
      </c>
      <c r="AI41" s="78">
        <v>0</v>
      </c>
      <c r="AJ41" s="17">
        <f t="shared" si="16"/>
        <v>0</v>
      </c>
      <c r="AK41" s="210">
        <v>1212</v>
      </c>
      <c r="AL41" s="12">
        <f t="shared" si="17"/>
        <v>3.8438362246677869E-2</v>
      </c>
      <c r="AM41" s="144">
        <v>0</v>
      </c>
      <c r="AN41" s="17">
        <f t="shared" si="18"/>
        <v>0</v>
      </c>
      <c r="AO41" s="39">
        <v>2825</v>
      </c>
      <c r="AP41" s="12">
        <f t="shared" si="19"/>
        <v>8.9594367447908413E-2</v>
      </c>
      <c r="AQ41" s="133">
        <f t="shared" si="24"/>
        <v>10048</v>
      </c>
      <c r="AR41" s="26">
        <f t="shared" si="20"/>
        <v>2.1939535269637062E-2</v>
      </c>
      <c r="AS41" s="134">
        <f t="shared" si="25"/>
        <v>31531</v>
      </c>
      <c r="AT41" s="15">
        <f t="shared" si="21"/>
        <v>1.6984530723626871E-2</v>
      </c>
      <c r="AU41" s="54">
        <v>9759</v>
      </c>
      <c r="AV41" s="55">
        <f t="shared" si="22"/>
        <v>2.2276498852962325E-2</v>
      </c>
      <c r="AW41" s="54">
        <v>13456</v>
      </c>
      <c r="AX41" s="56">
        <f t="shared" si="23"/>
        <v>1.9135707662815634E-2</v>
      </c>
      <c r="AY41" s="39">
        <v>0</v>
      </c>
      <c r="AZ41" s="206">
        <v>0</v>
      </c>
      <c r="BA41" s="39">
        <v>0</v>
      </c>
      <c r="BB41" s="220">
        <v>0</v>
      </c>
      <c r="BC41" s="20"/>
    </row>
    <row r="42" spans="1:55">
      <c r="A42" s="58">
        <v>39</v>
      </c>
      <c r="B42" s="58" t="s">
        <v>133</v>
      </c>
      <c r="C42" s="39">
        <v>0</v>
      </c>
      <c r="D42" s="17">
        <f t="shared" si="0"/>
        <v>0</v>
      </c>
      <c r="E42" s="39">
        <v>1554</v>
      </c>
      <c r="F42" s="11">
        <f t="shared" si="1"/>
        <v>0.23273925415605812</v>
      </c>
      <c r="G42" s="39">
        <v>27</v>
      </c>
      <c r="H42" s="17">
        <f t="shared" si="2"/>
        <v>4.0437322150666463E-3</v>
      </c>
      <c r="I42" s="39">
        <v>144</v>
      </c>
      <c r="J42" s="11">
        <f t="shared" si="3"/>
        <v>2.1566571813688783E-2</v>
      </c>
      <c r="K42" s="39">
        <v>0</v>
      </c>
      <c r="L42" s="12">
        <f t="shared" si="4"/>
        <v>0</v>
      </c>
      <c r="M42" s="39">
        <v>188</v>
      </c>
      <c r="N42" s="11">
        <f t="shared" si="5"/>
        <v>2.8156357645649242E-2</v>
      </c>
      <c r="O42" s="39">
        <v>106</v>
      </c>
      <c r="P42" s="17">
        <f t="shared" si="6"/>
        <v>5.3293112116641526E-2</v>
      </c>
      <c r="Q42" s="39">
        <v>807</v>
      </c>
      <c r="R42" s="11">
        <f t="shared" si="7"/>
        <v>0.12086266287254756</v>
      </c>
      <c r="S42" s="39">
        <v>1820</v>
      </c>
      <c r="T42" s="17">
        <f t="shared" si="8"/>
        <v>0.91503267973856206</v>
      </c>
      <c r="U42" s="39">
        <v>1998</v>
      </c>
      <c r="V42" s="11">
        <f t="shared" si="9"/>
        <v>0.29923618391493184</v>
      </c>
      <c r="W42" s="32">
        <v>0</v>
      </c>
      <c r="X42" s="17">
        <f t="shared" si="10"/>
        <v>0</v>
      </c>
      <c r="Y42" s="39">
        <v>585</v>
      </c>
      <c r="Z42" s="11">
        <f t="shared" si="11"/>
        <v>8.7614197993110682E-2</v>
      </c>
      <c r="AA42" s="39">
        <v>36</v>
      </c>
      <c r="AB42" s="17">
        <f t="shared" si="12"/>
        <v>1.8099547511312219E-2</v>
      </c>
      <c r="AC42" s="39">
        <v>225</v>
      </c>
      <c r="AD42" s="12">
        <f t="shared" si="13"/>
        <v>3.3697768458888722E-2</v>
      </c>
      <c r="AE42" s="78">
        <v>0</v>
      </c>
      <c r="AF42" s="17">
        <f t="shared" si="14"/>
        <v>0</v>
      </c>
      <c r="AG42" s="39">
        <v>222</v>
      </c>
      <c r="AH42" s="12">
        <f t="shared" si="15"/>
        <v>3.3248464879436876E-2</v>
      </c>
      <c r="AI42" s="78">
        <v>0</v>
      </c>
      <c r="AJ42" s="17">
        <f t="shared" si="16"/>
        <v>0</v>
      </c>
      <c r="AK42" s="210">
        <v>369</v>
      </c>
      <c r="AL42" s="12">
        <f t="shared" si="17"/>
        <v>5.5264340272577504E-2</v>
      </c>
      <c r="AM42" s="144">
        <v>0</v>
      </c>
      <c r="AN42" s="17">
        <f t="shared" si="18"/>
        <v>0</v>
      </c>
      <c r="AO42" s="39">
        <v>585</v>
      </c>
      <c r="AP42" s="12">
        <f t="shared" si="19"/>
        <v>8.7614197993110682E-2</v>
      </c>
      <c r="AQ42" s="133">
        <f t="shared" si="24"/>
        <v>1989</v>
      </c>
      <c r="AR42" s="26">
        <f t="shared" si="20"/>
        <v>4.3429275130680853E-3</v>
      </c>
      <c r="AS42" s="134">
        <f t="shared" si="25"/>
        <v>6677</v>
      </c>
      <c r="AT42" s="15">
        <f t="shared" si="21"/>
        <v>3.5966417697395141E-3</v>
      </c>
      <c r="AU42" s="54">
        <v>1933</v>
      </c>
      <c r="AV42" s="55">
        <f t="shared" si="22"/>
        <v>4.4123857242315987E-3</v>
      </c>
      <c r="AW42" s="54">
        <v>3022</v>
      </c>
      <c r="AX42" s="56">
        <f t="shared" si="23"/>
        <v>4.2975704932393614E-3</v>
      </c>
      <c r="AY42" s="39">
        <v>0</v>
      </c>
      <c r="AZ42" s="206">
        <v>0</v>
      </c>
      <c r="BA42" s="39">
        <v>0</v>
      </c>
      <c r="BB42" s="220">
        <v>0</v>
      </c>
      <c r="BC42" s="20"/>
    </row>
    <row r="43" spans="1:55">
      <c r="A43" s="58">
        <v>40</v>
      </c>
      <c r="B43" s="58" t="s">
        <v>134</v>
      </c>
      <c r="C43" s="39">
        <v>0</v>
      </c>
      <c r="D43" s="17">
        <f t="shared" si="0"/>
        <v>0</v>
      </c>
      <c r="E43" s="39">
        <v>2408</v>
      </c>
      <c r="F43" s="11">
        <f t="shared" si="1"/>
        <v>0.21455938697318008</v>
      </c>
      <c r="G43" s="39">
        <v>41</v>
      </c>
      <c r="H43" s="17">
        <f t="shared" si="2"/>
        <v>3.653212153613116E-3</v>
      </c>
      <c r="I43" s="39">
        <v>138</v>
      </c>
      <c r="J43" s="11">
        <f t="shared" si="3"/>
        <v>1.2296177492649024E-2</v>
      </c>
      <c r="K43" s="39">
        <v>0</v>
      </c>
      <c r="L43" s="12">
        <f t="shared" si="4"/>
        <v>0</v>
      </c>
      <c r="M43" s="39">
        <v>952</v>
      </c>
      <c r="N43" s="11">
        <f t="shared" si="5"/>
        <v>8.4825804152187476E-2</v>
      </c>
      <c r="O43" s="39">
        <v>226</v>
      </c>
      <c r="P43" s="17">
        <f t="shared" si="6"/>
        <v>7.0142768466790809E-2</v>
      </c>
      <c r="Q43" s="39">
        <v>1533</v>
      </c>
      <c r="R43" s="11">
        <f t="shared" si="7"/>
        <v>0.13659449345094896</v>
      </c>
      <c r="S43" s="39">
        <v>2892</v>
      </c>
      <c r="T43" s="17">
        <f t="shared" si="8"/>
        <v>0.89757914338919931</v>
      </c>
      <c r="U43" s="39">
        <v>2710</v>
      </c>
      <c r="V43" s="11">
        <f t="shared" si="9"/>
        <v>0.24146841308028155</v>
      </c>
      <c r="W43" s="32">
        <v>0</v>
      </c>
      <c r="X43" s="17">
        <f t="shared" si="10"/>
        <v>0</v>
      </c>
      <c r="Y43" s="39">
        <v>1147</v>
      </c>
      <c r="Z43" s="11">
        <f t="shared" si="11"/>
        <v>0.10220083756571327</v>
      </c>
      <c r="AA43" s="39">
        <v>63</v>
      </c>
      <c r="AB43" s="17">
        <f t="shared" si="12"/>
        <v>1.9553072625698324E-2</v>
      </c>
      <c r="AC43" s="39">
        <v>251</v>
      </c>
      <c r="AD43" s="12">
        <f t="shared" si="13"/>
        <v>2.2364786598948586E-2</v>
      </c>
      <c r="AE43" s="78">
        <v>0</v>
      </c>
      <c r="AF43" s="17">
        <f t="shared" si="14"/>
        <v>0</v>
      </c>
      <c r="AG43" s="39">
        <v>281</v>
      </c>
      <c r="AH43" s="12">
        <f t="shared" si="15"/>
        <v>2.5037868662567939E-2</v>
      </c>
      <c r="AI43" s="78">
        <v>0</v>
      </c>
      <c r="AJ43" s="17">
        <f t="shared" si="16"/>
        <v>0</v>
      </c>
      <c r="AK43" s="210">
        <v>655</v>
      </c>
      <c r="AL43" s="12">
        <f t="shared" si="17"/>
        <v>5.8362291722355873E-2</v>
      </c>
      <c r="AM43" s="144">
        <v>0</v>
      </c>
      <c r="AN43" s="17">
        <f t="shared" si="18"/>
        <v>0</v>
      </c>
      <c r="AO43" s="39">
        <v>1148</v>
      </c>
      <c r="AP43" s="12">
        <f t="shared" si="19"/>
        <v>0.10228994030116724</v>
      </c>
      <c r="AQ43" s="133">
        <f t="shared" si="24"/>
        <v>3222</v>
      </c>
      <c r="AR43" s="26">
        <f t="shared" si="20"/>
        <v>7.035149546055993E-3</v>
      </c>
      <c r="AS43" s="134">
        <f t="shared" si="25"/>
        <v>11223</v>
      </c>
      <c r="AT43" s="15">
        <f t="shared" si="21"/>
        <v>6.0453962231221455E-3</v>
      </c>
      <c r="AU43" s="54">
        <v>3140</v>
      </c>
      <c r="AV43" s="55">
        <f t="shared" si="22"/>
        <v>7.1675588070808181E-3</v>
      </c>
      <c r="AW43" s="54">
        <v>4609</v>
      </c>
      <c r="AX43" s="56">
        <f t="shared" si="23"/>
        <v>6.5544349448511639E-3</v>
      </c>
      <c r="AY43" s="39">
        <v>0</v>
      </c>
      <c r="AZ43" s="206">
        <v>0</v>
      </c>
      <c r="BA43" s="39">
        <v>0</v>
      </c>
      <c r="BB43" s="220">
        <v>0</v>
      </c>
      <c r="BC43" s="20"/>
    </row>
    <row r="44" spans="1:55">
      <c r="A44" s="58">
        <v>41</v>
      </c>
      <c r="B44" s="58" t="s">
        <v>135</v>
      </c>
      <c r="C44" s="39">
        <v>0</v>
      </c>
      <c r="D44" s="17">
        <f t="shared" si="0"/>
        <v>0</v>
      </c>
      <c r="E44" s="39">
        <v>2057</v>
      </c>
      <c r="F44" s="11">
        <f t="shared" si="1"/>
        <v>0.24274250649044135</v>
      </c>
      <c r="G44" s="39">
        <v>36</v>
      </c>
      <c r="H44" s="17">
        <f t="shared" si="2"/>
        <v>4.2482888836440878E-3</v>
      </c>
      <c r="I44" s="39">
        <v>39</v>
      </c>
      <c r="J44" s="11">
        <f t="shared" si="3"/>
        <v>4.6023129572810954E-3</v>
      </c>
      <c r="K44" s="39">
        <v>0</v>
      </c>
      <c r="L44" s="12">
        <f t="shared" si="4"/>
        <v>0</v>
      </c>
      <c r="M44" s="39">
        <v>687</v>
      </c>
      <c r="N44" s="11">
        <f t="shared" si="5"/>
        <v>8.1071512862874673E-2</v>
      </c>
      <c r="O44" s="39">
        <v>221</v>
      </c>
      <c r="P44" s="17">
        <f t="shared" si="6"/>
        <v>8.7386318703044683E-2</v>
      </c>
      <c r="Q44" s="39">
        <v>1832</v>
      </c>
      <c r="R44" s="11">
        <f t="shared" si="7"/>
        <v>0.21619070096766579</v>
      </c>
      <c r="S44" s="39">
        <v>2216</v>
      </c>
      <c r="T44" s="17">
        <f t="shared" si="8"/>
        <v>0.87623566627125349</v>
      </c>
      <c r="U44" s="39">
        <v>2261</v>
      </c>
      <c r="V44" s="11">
        <f t="shared" si="9"/>
        <v>0.26681614349775784</v>
      </c>
      <c r="W44" s="32">
        <v>0</v>
      </c>
      <c r="X44" s="17">
        <f t="shared" si="10"/>
        <v>0</v>
      </c>
      <c r="Y44" s="39">
        <v>153</v>
      </c>
      <c r="Z44" s="11">
        <f t="shared" si="11"/>
        <v>1.8055227755487374E-2</v>
      </c>
      <c r="AA44" s="39">
        <v>56</v>
      </c>
      <c r="AB44" s="17">
        <f t="shared" si="12"/>
        <v>2.2143139580862E-2</v>
      </c>
      <c r="AC44" s="39">
        <v>514</v>
      </c>
      <c r="AD44" s="12">
        <f t="shared" si="13"/>
        <v>6.0656124616473919E-2</v>
      </c>
      <c r="AE44" s="78">
        <v>0</v>
      </c>
      <c r="AF44" s="17">
        <f t="shared" si="14"/>
        <v>0</v>
      </c>
      <c r="AG44" s="39">
        <v>273</v>
      </c>
      <c r="AH44" s="12">
        <f t="shared" si="15"/>
        <v>3.2216190700967665E-2</v>
      </c>
      <c r="AI44" s="78">
        <v>0</v>
      </c>
      <c r="AJ44" s="17">
        <f t="shared" si="16"/>
        <v>0</v>
      </c>
      <c r="AK44" s="210">
        <v>505</v>
      </c>
      <c r="AL44" s="12">
        <f t="shared" si="17"/>
        <v>5.9594052395562896E-2</v>
      </c>
      <c r="AM44" s="144">
        <v>0</v>
      </c>
      <c r="AN44" s="17">
        <f t="shared" si="18"/>
        <v>0</v>
      </c>
      <c r="AO44" s="39">
        <v>153</v>
      </c>
      <c r="AP44" s="12">
        <f t="shared" si="19"/>
        <v>1.8055227755487374E-2</v>
      </c>
      <c r="AQ44" s="133">
        <f t="shared" si="24"/>
        <v>2529</v>
      </c>
      <c r="AR44" s="26">
        <f t="shared" si="20"/>
        <v>5.5220028559824974E-3</v>
      </c>
      <c r="AS44" s="134">
        <f t="shared" si="25"/>
        <v>8474</v>
      </c>
      <c r="AT44" s="15">
        <f t="shared" si="21"/>
        <v>4.5646161984083632E-3</v>
      </c>
      <c r="AU44" s="54">
        <v>2425</v>
      </c>
      <c r="AV44" s="55">
        <f t="shared" si="22"/>
        <v>5.5354554481436254E-3</v>
      </c>
      <c r="AW44" s="54">
        <v>3977</v>
      </c>
      <c r="AX44" s="56">
        <f t="shared" si="23"/>
        <v>5.6556710296535211E-3</v>
      </c>
      <c r="AY44" s="39">
        <v>0</v>
      </c>
      <c r="AZ44" s="206">
        <v>0</v>
      </c>
      <c r="BA44" s="39">
        <v>0</v>
      </c>
      <c r="BB44" s="220">
        <v>0</v>
      </c>
      <c r="BC44" s="20"/>
    </row>
    <row r="45" spans="1:55">
      <c r="A45" s="58">
        <v>42</v>
      </c>
      <c r="B45" s="58" t="s">
        <v>136</v>
      </c>
      <c r="C45" s="39">
        <v>0</v>
      </c>
      <c r="D45" s="17">
        <f t="shared" si="0"/>
        <v>0</v>
      </c>
      <c r="E45" s="39">
        <v>5776</v>
      </c>
      <c r="F45" s="11">
        <f t="shared" si="1"/>
        <v>0.244331641285956</v>
      </c>
      <c r="G45" s="39">
        <v>78</v>
      </c>
      <c r="H45" s="17">
        <f t="shared" si="2"/>
        <v>3.299492385786802E-3</v>
      </c>
      <c r="I45" s="39">
        <v>640</v>
      </c>
      <c r="J45" s="11">
        <f t="shared" si="3"/>
        <v>2.7072758037225041E-2</v>
      </c>
      <c r="K45" s="39">
        <v>0</v>
      </c>
      <c r="L45" s="12">
        <f t="shared" si="4"/>
        <v>0</v>
      </c>
      <c r="M45" s="39">
        <v>378</v>
      </c>
      <c r="N45" s="11">
        <f t="shared" si="5"/>
        <v>1.5989847715736041E-2</v>
      </c>
      <c r="O45" s="39">
        <v>325</v>
      </c>
      <c r="P45" s="17">
        <f t="shared" si="6"/>
        <v>4.8492987168009552E-2</v>
      </c>
      <c r="Q45" s="39">
        <v>3487</v>
      </c>
      <c r="R45" s="11">
        <f t="shared" si="7"/>
        <v>0.14750423011844332</v>
      </c>
      <c r="S45" s="39">
        <v>6186</v>
      </c>
      <c r="T45" s="17">
        <f t="shared" si="8"/>
        <v>0.92300805729632951</v>
      </c>
      <c r="U45" s="39">
        <v>7168</v>
      </c>
      <c r="V45" s="11">
        <f t="shared" si="9"/>
        <v>0.30321489001692048</v>
      </c>
      <c r="W45" s="32">
        <v>0</v>
      </c>
      <c r="X45" s="17">
        <f t="shared" si="10"/>
        <v>0</v>
      </c>
      <c r="Y45" s="39">
        <v>1621</v>
      </c>
      <c r="Z45" s="11">
        <f t="shared" si="11"/>
        <v>6.8570219966159057E-2</v>
      </c>
      <c r="AA45" s="39">
        <v>113</v>
      </c>
      <c r="AB45" s="17">
        <f t="shared" si="12"/>
        <v>1.6860638615338704E-2</v>
      </c>
      <c r="AC45" s="39">
        <v>1528</v>
      </c>
      <c r="AD45" s="12">
        <f t="shared" si="13"/>
        <v>6.4636209813874787E-2</v>
      </c>
      <c r="AE45" s="78">
        <v>0</v>
      </c>
      <c r="AF45" s="17">
        <f t="shared" si="14"/>
        <v>0</v>
      </c>
      <c r="AG45" s="39">
        <v>368</v>
      </c>
      <c r="AH45" s="12">
        <f t="shared" si="15"/>
        <v>1.5566835871404399E-2</v>
      </c>
      <c r="AI45" s="78">
        <v>0</v>
      </c>
      <c r="AJ45" s="17">
        <f t="shared" si="16"/>
        <v>0</v>
      </c>
      <c r="AK45" s="210">
        <v>1053</v>
      </c>
      <c r="AL45" s="12">
        <f t="shared" si="17"/>
        <v>4.454314720812183E-2</v>
      </c>
      <c r="AM45" s="144">
        <v>0</v>
      </c>
      <c r="AN45" s="17">
        <f t="shared" si="18"/>
        <v>0</v>
      </c>
      <c r="AO45" s="39">
        <v>1621</v>
      </c>
      <c r="AP45" s="12">
        <f t="shared" si="19"/>
        <v>6.8570219966159057E-2</v>
      </c>
      <c r="AQ45" s="133">
        <f t="shared" si="24"/>
        <v>6702</v>
      </c>
      <c r="AR45" s="26">
        <f t="shared" si="20"/>
        <v>1.4633635089282206E-2</v>
      </c>
      <c r="AS45" s="134">
        <f t="shared" si="25"/>
        <v>23640</v>
      </c>
      <c r="AT45" s="15">
        <f t="shared" si="21"/>
        <v>1.2733954086661991E-2</v>
      </c>
      <c r="AU45" s="54">
        <v>6580</v>
      </c>
      <c r="AV45" s="55">
        <f t="shared" si="22"/>
        <v>1.5019916226303115E-2</v>
      </c>
      <c r="AW45" s="54">
        <v>11148</v>
      </c>
      <c r="AX45" s="56">
        <f t="shared" si="23"/>
        <v>1.5853512858581203E-2</v>
      </c>
      <c r="AY45" s="39">
        <v>0</v>
      </c>
      <c r="AZ45" s="206">
        <v>0</v>
      </c>
      <c r="BA45" s="39">
        <v>0</v>
      </c>
      <c r="BB45" s="220">
        <v>0</v>
      </c>
      <c r="BC45" s="20"/>
    </row>
    <row r="46" spans="1:55">
      <c r="A46" s="58">
        <v>43</v>
      </c>
      <c r="B46" s="58" t="s">
        <v>137</v>
      </c>
      <c r="C46" s="39">
        <v>0</v>
      </c>
      <c r="D46" s="17">
        <f t="shared" si="0"/>
        <v>0</v>
      </c>
      <c r="E46" s="39">
        <v>757</v>
      </c>
      <c r="F46" s="11">
        <f t="shared" si="1"/>
        <v>0.24884944115713348</v>
      </c>
      <c r="G46" s="39">
        <v>12</v>
      </c>
      <c r="H46" s="17">
        <f t="shared" si="2"/>
        <v>3.9447731755424065E-3</v>
      </c>
      <c r="I46" s="39">
        <v>28</v>
      </c>
      <c r="J46" s="11">
        <f t="shared" si="3"/>
        <v>9.204470742932281E-3</v>
      </c>
      <c r="K46" s="39">
        <v>0</v>
      </c>
      <c r="L46" s="12">
        <f t="shared" si="4"/>
        <v>0</v>
      </c>
      <c r="M46" s="39">
        <v>155</v>
      </c>
      <c r="N46" s="11">
        <f t="shared" si="5"/>
        <v>5.0953320184089414E-2</v>
      </c>
      <c r="O46" s="39">
        <v>75</v>
      </c>
      <c r="P46" s="17">
        <f t="shared" si="6"/>
        <v>3.9328788673308863E-2</v>
      </c>
      <c r="Q46" s="39">
        <v>431</v>
      </c>
      <c r="R46" s="11">
        <f t="shared" si="7"/>
        <v>0.14168310322156477</v>
      </c>
      <c r="S46" s="39">
        <v>1789</v>
      </c>
      <c r="T46" s="17">
        <f t="shared" si="8"/>
        <v>0.93812270582066071</v>
      </c>
      <c r="U46" s="39">
        <v>1160</v>
      </c>
      <c r="V46" s="11">
        <f t="shared" si="9"/>
        <v>0.38132807363576593</v>
      </c>
      <c r="W46" s="32">
        <v>0</v>
      </c>
      <c r="X46" s="17">
        <f t="shared" si="10"/>
        <v>0</v>
      </c>
      <c r="Y46" s="39">
        <v>95</v>
      </c>
      <c r="Z46" s="11">
        <f t="shared" si="11"/>
        <v>3.1229454306377382E-2</v>
      </c>
      <c r="AA46" s="39">
        <v>31</v>
      </c>
      <c r="AB46" s="17">
        <f t="shared" si="12"/>
        <v>1.6255899318300997E-2</v>
      </c>
      <c r="AC46" s="39">
        <v>45</v>
      </c>
      <c r="AD46" s="12">
        <f t="shared" si="13"/>
        <v>1.4792899408284023E-2</v>
      </c>
      <c r="AE46" s="78">
        <v>0</v>
      </c>
      <c r="AF46" s="17">
        <f t="shared" si="14"/>
        <v>0</v>
      </c>
      <c r="AG46" s="39">
        <v>112</v>
      </c>
      <c r="AH46" s="12">
        <f t="shared" si="15"/>
        <v>3.6817882971729124E-2</v>
      </c>
      <c r="AI46" s="78">
        <v>0</v>
      </c>
      <c r="AJ46" s="17">
        <f t="shared" si="16"/>
        <v>0</v>
      </c>
      <c r="AK46" s="210">
        <v>164</v>
      </c>
      <c r="AL46" s="12">
        <f t="shared" si="17"/>
        <v>5.391190006574622E-2</v>
      </c>
      <c r="AM46" s="144">
        <v>0</v>
      </c>
      <c r="AN46" s="17">
        <f t="shared" si="18"/>
        <v>0</v>
      </c>
      <c r="AO46" s="39">
        <v>95</v>
      </c>
      <c r="AP46" s="12">
        <f t="shared" si="19"/>
        <v>3.1229454306377382E-2</v>
      </c>
      <c r="AQ46" s="133">
        <f t="shared" si="24"/>
        <v>1907</v>
      </c>
      <c r="AR46" s="26">
        <f t="shared" si="20"/>
        <v>4.163882738773674E-3</v>
      </c>
      <c r="AS46" s="134">
        <f t="shared" si="25"/>
        <v>3042</v>
      </c>
      <c r="AT46" s="15">
        <f t="shared" si="21"/>
        <v>1.6386077974460988E-3</v>
      </c>
      <c r="AU46" s="54">
        <v>1880</v>
      </c>
      <c r="AV46" s="55">
        <f t="shared" si="22"/>
        <v>4.2914046360866039E-3</v>
      </c>
      <c r="AW46" s="54">
        <v>1598</v>
      </c>
      <c r="AX46" s="56">
        <f t="shared" si="23"/>
        <v>2.2725074944396095E-3</v>
      </c>
      <c r="AY46" s="39">
        <v>0</v>
      </c>
      <c r="AZ46" s="206">
        <v>0</v>
      </c>
      <c r="BA46" s="39">
        <v>0</v>
      </c>
      <c r="BB46" s="220">
        <v>0</v>
      </c>
      <c r="BC46" s="20"/>
    </row>
    <row r="47" spans="1:55">
      <c r="A47" s="58">
        <v>44</v>
      </c>
      <c r="B47" s="58" t="s">
        <v>138</v>
      </c>
      <c r="C47" s="39">
        <v>0</v>
      </c>
      <c r="D47" s="17">
        <f t="shared" si="0"/>
        <v>0</v>
      </c>
      <c r="E47" s="39">
        <v>10695</v>
      </c>
      <c r="F47" s="11">
        <f t="shared" si="1"/>
        <v>0.20284495021337126</v>
      </c>
      <c r="G47" s="39">
        <v>91</v>
      </c>
      <c r="H47" s="17">
        <f t="shared" si="2"/>
        <v>1.725936462778568E-3</v>
      </c>
      <c r="I47" s="39">
        <v>544</v>
      </c>
      <c r="J47" s="11">
        <f t="shared" si="3"/>
        <v>1.0317686107159791E-2</v>
      </c>
      <c r="K47" s="39">
        <v>0</v>
      </c>
      <c r="L47" s="12">
        <f t="shared" si="4"/>
        <v>0</v>
      </c>
      <c r="M47" s="39">
        <v>2763</v>
      </c>
      <c r="N47" s="11">
        <f t="shared" si="5"/>
        <v>5.2403982930298722E-2</v>
      </c>
      <c r="O47" s="39">
        <v>657</v>
      </c>
      <c r="P47" s="17">
        <f t="shared" si="6"/>
        <v>7.4914481185860887E-2</v>
      </c>
      <c r="Q47" s="39">
        <v>6935</v>
      </c>
      <c r="R47" s="11">
        <f t="shared" si="7"/>
        <v>0.13153153153153152</v>
      </c>
      <c r="S47" s="39">
        <v>7849</v>
      </c>
      <c r="T47" s="17">
        <f t="shared" si="8"/>
        <v>0.8949828962371722</v>
      </c>
      <c r="U47" s="39">
        <v>10062</v>
      </c>
      <c r="V47" s="11">
        <f t="shared" si="9"/>
        <v>0.19083926031294451</v>
      </c>
      <c r="W47" s="39">
        <v>0</v>
      </c>
      <c r="X47" s="17">
        <f t="shared" si="10"/>
        <v>0</v>
      </c>
      <c r="Y47" s="39">
        <v>8747</v>
      </c>
      <c r="Z47" s="11">
        <f t="shared" si="11"/>
        <v>0.16589853010905642</v>
      </c>
      <c r="AA47" s="39">
        <v>173</v>
      </c>
      <c r="AB47" s="17">
        <f t="shared" si="12"/>
        <v>1.9726339794754848E-2</v>
      </c>
      <c r="AC47" s="39">
        <v>1448</v>
      </c>
      <c r="AD47" s="12">
        <f t="shared" si="13"/>
        <v>2.746325272641062E-2</v>
      </c>
      <c r="AE47" s="78">
        <v>0</v>
      </c>
      <c r="AF47" s="17">
        <f t="shared" si="14"/>
        <v>0</v>
      </c>
      <c r="AG47" s="39">
        <v>1041</v>
      </c>
      <c r="AH47" s="12">
        <f t="shared" si="15"/>
        <v>1.9743954480796588E-2</v>
      </c>
      <c r="AI47" s="78">
        <v>0</v>
      </c>
      <c r="AJ47" s="17">
        <f t="shared" si="16"/>
        <v>0</v>
      </c>
      <c r="AK47" s="210">
        <v>1726</v>
      </c>
      <c r="AL47" s="12">
        <f t="shared" si="17"/>
        <v>3.2735893788525365E-2</v>
      </c>
      <c r="AM47" s="144">
        <v>0</v>
      </c>
      <c r="AN47" s="17">
        <f t="shared" si="18"/>
        <v>0</v>
      </c>
      <c r="AO47" s="39">
        <v>8764</v>
      </c>
      <c r="AP47" s="12">
        <f t="shared" si="19"/>
        <v>0.16622095779990517</v>
      </c>
      <c r="AQ47" s="133">
        <f t="shared" si="24"/>
        <v>8770</v>
      </c>
      <c r="AR47" s="26">
        <f t="shared" si="20"/>
        <v>1.9149056958072955E-2</v>
      </c>
      <c r="AS47" s="134">
        <f t="shared" si="25"/>
        <v>52725</v>
      </c>
      <c r="AT47" s="15">
        <f t="shared" si="21"/>
        <v>2.8400919171711229E-2</v>
      </c>
      <c r="AU47" s="54">
        <v>8527</v>
      </c>
      <c r="AV47" s="55">
        <f t="shared" si="22"/>
        <v>1.9464259219101315E-2</v>
      </c>
      <c r="AW47" s="54">
        <v>19137</v>
      </c>
      <c r="AX47" s="56">
        <f t="shared" si="23"/>
        <v>2.7214628235976722E-2</v>
      </c>
      <c r="AY47" s="39">
        <v>0</v>
      </c>
      <c r="AZ47" s="206">
        <v>0</v>
      </c>
      <c r="BA47" s="39">
        <v>0</v>
      </c>
      <c r="BB47" s="220">
        <v>0</v>
      </c>
      <c r="BC47" s="20"/>
    </row>
    <row r="48" spans="1:55">
      <c r="A48" s="58">
        <v>45</v>
      </c>
      <c r="B48" s="58" t="s">
        <v>139</v>
      </c>
      <c r="C48" s="39">
        <v>0</v>
      </c>
      <c r="D48" s="17">
        <f t="shared" si="0"/>
        <v>0</v>
      </c>
      <c r="E48" s="39">
        <v>5590</v>
      </c>
      <c r="F48" s="11">
        <f t="shared" si="1"/>
        <v>0.22268254790264111</v>
      </c>
      <c r="G48" s="39">
        <v>63</v>
      </c>
      <c r="H48" s="17">
        <f t="shared" si="2"/>
        <v>2.5096601999760985E-3</v>
      </c>
      <c r="I48" s="39">
        <v>615</v>
      </c>
      <c r="J48" s="11">
        <f t="shared" si="3"/>
        <v>2.4499063856909534E-2</v>
      </c>
      <c r="K48" s="39">
        <v>0</v>
      </c>
      <c r="L48" s="12">
        <f t="shared" si="4"/>
        <v>0</v>
      </c>
      <c r="M48" s="39">
        <v>815</v>
      </c>
      <c r="N48" s="11">
        <f t="shared" si="5"/>
        <v>3.2466239094928892E-2</v>
      </c>
      <c r="O48" s="39">
        <v>455</v>
      </c>
      <c r="P48" s="17">
        <f t="shared" si="6"/>
        <v>8.7770061728395063E-2</v>
      </c>
      <c r="Q48" s="39">
        <v>4257</v>
      </c>
      <c r="R48" s="11">
        <f t="shared" si="7"/>
        <v>0.16958132494124209</v>
      </c>
      <c r="S48" s="39">
        <v>4574</v>
      </c>
      <c r="T48" s="17">
        <f t="shared" si="8"/>
        <v>0.8823302469135802</v>
      </c>
      <c r="U48" s="39">
        <v>6197</v>
      </c>
      <c r="V48" s="11">
        <f t="shared" si="9"/>
        <v>0.24686292475002988</v>
      </c>
      <c r="W48" s="32">
        <v>0</v>
      </c>
      <c r="X48" s="17">
        <f t="shared" si="10"/>
        <v>0</v>
      </c>
      <c r="Y48" s="39">
        <v>2397</v>
      </c>
      <c r="Z48" s="11">
        <f t="shared" si="11"/>
        <v>9.5486595227662036E-2</v>
      </c>
      <c r="AA48" s="39">
        <v>92</v>
      </c>
      <c r="AB48" s="17">
        <f t="shared" si="12"/>
        <v>1.7746913580246913E-2</v>
      </c>
      <c r="AC48" s="39">
        <v>1569</v>
      </c>
      <c r="AD48" s="12">
        <f t="shared" si="13"/>
        <v>6.2502489742261885E-2</v>
      </c>
      <c r="AE48" s="78">
        <v>0</v>
      </c>
      <c r="AF48" s="17">
        <f t="shared" si="14"/>
        <v>0</v>
      </c>
      <c r="AG48" s="39">
        <v>234</v>
      </c>
      <c r="AH48" s="12">
        <f t="shared" si="15"/>
        <v>9.3215950284826522E-3</v>
      </c>
      <c r="AI48" s="78">
        <v>0</v>
      </c>
      <c r="AJ48" s="17">
        <f t="shared" si="16"/>
        <v>0</v>
      </c>
      <c r="AK48" s="210">
        <v>1026</v>
      </c>
      <c r="AL48" s="12">
        <f t="shared" si="17"/>
        <v>4.0871608971039315E-2</v>
      </c>
      <c r="AM48" s="144">
        <v>0</v>
      </c>
      <c r="AN48" s="17">
        <f t="shared" si="18"/>
        <v>0</v>
      </c>
      <c r="AO48" s="39">
        <v>2403</v>
      </c>
      <c r="AP48" s="12">
        <f t="shared" si="19"/>
        <v>9.5725610484802617E-2</v>
      </c>
      <c r="AQ48" s="133">
        <f t="shared" si="24"/>
        <v>5184</v>
      </c>
      <c r="AR48" s="26">
        <f t="shared" si="20"/>
        <v>1.1319123291978357E-2</v>
      </c>
      <c r="AS48" s="134">
        <f t="shared" si="25"/>
        <v>25103</v>
      </c>
      <c r="AT48" s="26">
        <f t="shared" si="21"/>
        <v>1.3522015627642808E-2</v>
      </c>
      <c r="AU48" s="54">
        <v>5039</v>
      </c>
      <c r="AV48" s="55">
        <f t="shared" si="22"/>
        <v>1.1502334021936383E-2</v>
      </c>
      <c r="AW48" s="54">
        <v>9757</v>
      </c>
      <c r="AX48" s="56">
        <f t="shared" si="23"/>
        <v>1.3875378988264873E-2</v>
      </c>
      <c r="AY48" s="39">
        <v>0</v>
      </c>
      <c r="AZ48" s="206">
        <v>0</v>
      </c>
      <c r="BA48" s="39">
        <v>0</v>
      </c>
      <c r="BB48" s="220">
        <v>0</v>
      </c>
      <c r="BC48" s="20"/>
    </row>
    <row r="49" spans="1:55">
      <c r="A49" s="58">
        <v>46</v>
      </c>
      <c r="B49" s="58" t="s">
        <v>140</v>
      </c>
      <c r="C49" s="39">
        <v>0</v>
      </c>
      <c r="D49" s="17">
        <f t="shared" si="0"/>
        <v>0</v>
      </c>
      <c r="E49" s="39">
        <v>722</v>
      </c>
      <c r="F49" s="11">
        <f t="shared" si="1"/>
        <v>0.25</v>
      </c>
      <c r="G49" s="39">
        <v>9</v>
      </c>
      <c r="H49" s="17">
        <f t="shared" si="2"/>
        <v>3.1163434903047093E-3</v>
      </c>
      <c r="I49" s="39">
        <v>20</v>
      </c>
      <c r="J49" s="11">
        <f t="shared" si="3"/>
        <v>6.9252077562326868E-3</v>
      </c>
      <c r="K49" s="39">
        <v>0</v>
      </c>
      <c r="L49" s="12">
        <f t="shared" si="4"/>
        <v>0</v>
      </c>
      <c r="M49" s="39">
        <v>133</v>
      </c>
      <c r="N49" s="11">
        <f t="shared" si="5"/>
        <v>4.6052631578947366E-2</v>
      </c>
      <c r="O49" s="39">
        <v>103</v>
      </c>
      <c r="P49" s="17">
        <f t="shared" si="6"/>
        <v>7.868601986249045E-2</v>
      </c>
      <c r="Q49" s="39">
        <v>366</v>
      </c>
      <c r="R49" s="11">
        <f t="shared" si="7"/>
        <v>0.12673130193905818</v>
      </c>
      <c r="S49" s="39">
        <v>1160</v>
      </c>
      <c r="T49" s="17">
        <f t="shared" si="8"/>
        <v>0.88617265087853325</v>
      </c>
      <c r="U49" s="39">
        <v>917</v>
      </c>
      <c r="V49" s="11">
        <f t="shared" si="9"/>
        <v>0.31752077562326869</v>
      </c>
      <c r="W49" s="32">
        <v>0</v>
      </c>
      <c r="X49" s="17">
        <f t="shared" si="10"/>
        <v>0</v>
      </c>
      <c r="Y49" s="39">
        <v>93</v>
      </c>
      <c r="Z49" s="11">
        <f t="shared" si="11"/>
        <v>3.2202216066481992E-2</v>
      </c>
      <c r="AA49" s="39">
        <v>37</v>
      </c>
      <c r="AB49" s="17">
        <f t="shared" si="12"/>
        <v>2.8265851795263561E-2</v>
      </c>
      <c r="AC49" s="39">
        <v>144</v>
      </c>
      <c r="AD49" s="12">
        <f t="shared" si="13"/>
        <v>4.9861495844875349E-2</v>
      </c>
      <c r="AE49" s="78">
        <v>0</v>
      </c>
      <c r="AF49" s="17">
        <f t="shared" si="14"/>
        <v>0</v>
      </c>
      <c r="AG49" s="39">
        <v>156</v>
      </c>
      <c r="AH49" s="12">
        <f t="shared" si="15"/>
        <v>5.4016620498614956E-2</v>
      </c>
      <c r="AI49" s="78">
        <v>0</v>
      </c>
      <c r="AJ49" s="17">
        <f t="shared" si="16"/>
        <v>0</v>
      </c>
      <c r="AK49" s="210">
        <v>244</v>
      </c>
      <c r="AL49" s="12">
        <f t="shared" si="17"/>
        <v>8.4487534626038779E-2</v>
      </c>
      <c r="AM49" s="144">
        <v>0</v>
      </c>
      <c r="AN49" s="17">
        <f t="shared" si="18"/>
        <v>0</v>
      </c>
      <c r="AO49" s="39">
        <v>93</v>
      </c>
      <c r="AP49" s="12">
        <f t="shared" si="19"/>
        <v>3.2202216066481992E-2</v>
      </c>
      <c r="AQ49" s="133">
        <f t="shared" si="24"/>
        <v>1309</v>
      </c>
      <c r="AR49" s="26">
        <f t="shared" si="20"/>
        <v>2.8581659701388254E-3</v>
      </c>
      <c r="AS49" s="134">
        <f t="shared" si="25"/>
        <v>2888</v>
      </c>
      <c r="AT49" s="15">
        <f t="shared" si="21"/>
        <v>1.5556539510270656E-3</v>
      </c>
      <c r="AU49" s="54">
        <v>1268</v>
      </c>
      <c r="AV49" s="55">
        <f t="shared" si="22"/>
        <v>2.8944154673179864E-3</v>
      </c>
      <c r="AW49" s="54">
        <v>1461</v>
      </c>
      <c r="AX49" s="56">
        <f t="shared" si="23"/>
        <v>2.077680506493285E-3</v>
      </c>
      <c r="AY49" s="39">
        <v>0</v>
      </c>
      <c r="AZ49" s="206">
        <v>0</v>
      </c>
      <c r="BA49" s="39">
        <v>0</v>
      </c>
      <c r="BB49" s="220">
        <v>0</v>
      </c>
      <c r="BC49" s="20"/>
    </row>
    <row r="50" spans="1:55">
      <c r="A50" s="58">
        <v>47</v>
      </c>
      <c r="B50" s="58" t="s">
        <v>141</v>
      </c>
      <c r="C50" s="39">
        <v>0</v>
      </c>
      <c r="D50" s="17">
        <f t="shared" si="0"/>
        <v>0</v>
      </c>
      <c r="E50" s="39">
        <v>2502</v>
      </c>
      <c r="F50" s="11">
        <f t="shared" si="1"/>
        <v>0.22216302610548749</v>
      </c>
      <c r="G50" s="39">
        <v>21</v>
      </c>
      <c r="H50" s="17">
        <f t="shared" si="2"/>
        <v>1.8646776771443793E-3</v>
      </c>
      <c r="I50" s="39">
        <v>50</v>
      </c>
      <c r="J50" s="11">
        <f t="shared" si="3"/>
        <v>4.4397087551056652E-3</v>
      </c>
      <c r="K50" s="39">
        <v>0</v>
      </c>
      <c r="L50" s="12">
        <f t="shared" si="4"/>
        <v>0</v>
      </c>
      <c r="M50" s="39">
        <v>597</v>
      </c>
      <c r="N50" s="11">
        <f t="shared" si="5"/>
        <v>5.3010122535961643E-2</v>
      </c>
      <c r="O50" s="39">
        <v>176</v>
      </c>
      <c r="P50" s="17">
        <f t="shared" si="6"/>
        <v>6.3354931605471565E-2</v>
      </c>
      <c r="Q50" s="39">
        <v>2354</v>
      </c>
      <c r="R50" s="11">
        <f t="shared" si="7"/>
        <v>0.20902148819037472</v>
      </c>
      <c r="S50" s="39">
        <v>2529</v>
      </c>
      <c r="T50" s="17">
        <f t="shared" si="8"/>
        <v>0.91036717062634986</v>
      </c>
      <c r="U50" s="39">
        <v>2966</v>
      </c>
      <c r="V50" s="11">
        <f t="shared" si="9"/>
        <v>0.26336352335286806</v>
      </c>
      <c r="W50" s="32">
        <v>0</v>
      </c>
      <c r="X50" s="17">
        <f t="shared" si="10"/>
        <v>0</v>
      </c>
      <c r="Y50" s="39">
        <v>734</v>
      </c>
      <c r="Z50" s="11">
        <f t="shared" si="11"/>
        <v>6.5174924524951161E-2</v>
      </c>
      <c r="AA50" s="39">
        <v>52</v>
      </c>
      <c r="AB50" s="17">
        <f t="shared" si="12"/>
        <v>1.8718502519798418E-2</v>
      </c>
      <c r="AC50" s="39">
        <v>403</v>
      </c>
      <c r="AD50" s="12">
        <f t="shared" si="13"/>
        <v>3.5784052566151657E-2</v>
      </c>
      <c r="AE50" s="78">
        <v>0</v>
      </c>
      <c r="AF50" s="17">
        <f t="shared" si="14"/>
        <v>0</v>
      </c>
      <c r="AG50" s="39">
        <v>350</v>
      </c>
      <c r="AH50" s="12">
        <f t="shared" si="15"/>
        <v>3.1077961285739655E-2</v>
      </c>
      <c r="AI50" s="78">
        <v>0</v>
      </c>
      <c r="AJ50" s="17">
        <f t="shared" si="16"/>
        <v>0</v>
      </c>
      <c r="AK50" s="210">
        <v>571</v>
      </c>
      <c r="AL50" s="12">
        <f t="shared" si="17"/>
        <v>5.0701473983306697E-2</v>
      </c>
      <c r="AM50" s="144">
        <v>0</v>
      </c>
      <c r="AN50" s="17">
        <f t="shared" si="18"/>
        <v>0</v>
      </c>
      <c r="AO50" s="39">
        <v>735</v>
      </c>
      <c r="AP50" s="12">
        <f t="shared" si="19"/>
        <v>6.5263718700053278E-2</v>
      </c>
      <c r="AQ50" s="133">
        <f t="shared" si="24"/>
        <v>2778</v>
      </c>
      <c r="AR50" s="26">
        <f t="shared" si="20"/>
        <v>6.0656875974374764E-3</v>
      </c>
      <c r="AS50" s="134">
        <f t="shared" si="25"/>
        <v>11262</v>
      </c>
      <c r="AT50" s="15">
        <f t="shared" si="21"/>
        <v>6.066404015397096E-3</v>
      </c>
      <c r="AU50" s="54">
        <v>2712</v>
      </c>
      <c r="AV50" s="55">
        <f t="shared" si="22"/>
        <v>6.1905794537589738E-3</v>
      </c>
      <c r="AW50" s="54">
        <v>4834</v>
      </c>
      <c r="AX50" s="56">
        <f t="shared" si="23"/>
        <v>6.8744062754199442E-3</v>
      </c>
      <c r="AY50" s="39">
        <v>0</v>
      </c>
      <c r="AZ50" s="206">
        <v>0</v>
      </c>
      <c r="BA50" s="39">
        <v>0</v>
      </c>
      <c r="BB50" s="220">
        <v>0</v>
      </c>
      <c r="BC50" s="20"/>
    </row>
    <row r="51" spans="1:55">
      <c r="A51" s="58">
        <v>48</v>
      </c>
      <c r="B51" s="58" t="s">
        <v>142</v>
      </c>
      <c r="C51" s="39">
        <v>0</v>
      </c>
      <c r="D51" s="17">
        <f t="shared" si="0"/>
        <v>0</v>
      </c>
      <c r="E51" s="39">
        <v>124</v>
      </c>
      <c r="F51" s="11">
        <f t="shared" si="1"/>
        <v>0.22586520947176686</v>
      </c>
      <c r="G51" s="39">
        <v>7</v>
      </c>
      <c r="H51" s="17">
        <f t="shared" si="2"/>
        <v>1.2750455373406194E-2</v>
      </c>
      <c r="I51" s="39">
        <v>0</v>
      </c>
      <c r="J51" s="11">
        <f t="shared" si="3"/>
        <v>0</v>
      </c>
      <c r="K51" s="39">
        <v>0</v>
      </c>
      <c r="L51" s="12">
        <f t="shared" si="4"/>
        <v>0</v>
      </c>
      <c r="M51" s="39">
        <v>19</v>
      </c>
      <c r="N51" s="11">
        <f t="shared" si="5"/>
        <v>3.4608378870673952E-2</v>
      </c>
      <c r="O51" s="39">
        <v>36</v>
      </c>
      <c r="P51" s="17">
        <f t="shared" si="6"/>
        <v>6.32688927943761E-2</v>
      </c>
      <c r="Q51" s="39">
        <v>59</v>
      </c>
      <c r="R51" s="11">
        <f t="shared" si="7"/>
        <v>0.10746812386156648</v>
      </c>
      <c r="S51" s="39">
        <v>522</v>
      </c>
      <c r="T51" s="17">
        <f t="shared" si="8"/>
        <v>0.91739894551845347</v>
      </c>
      <c r="U51" s="39">
        <v>245</v>
      </c>
      <c r="V51" s="11">
        <f t="shared" si="9"/>
        <v>0.44626593806921677</v>
      </c>
      <c r="W51" s="32">
        <v>0</v>
      </c>
      <c r="X51" s="17">
        <f t="shared" si="10"/>
        <v>0</v>
      </c>
      <c r="Y51" s="39">
        <v>2</v>
      </c>
      <c r="Z51" s="11">
        <f t="shared" si="11"/>
        <v>3.6429872495446266E-3</v>
      </c>
      <c r="AA51" s="39">
        <v>4</v>
      </c>
      <c r="AB51" s="17">
        <f t="shared" si="12"/>
        <v>7.0298769771528994E-3</v>
      </c>
      <c r="AC51" s="39">
        <v>0</v>
      </c>
      <c r="AD51" s="12">
        <f t="shared" si="13"/>
        <v>0</v>
      </c>
      <c r="AE51" s="78">
        <v>0</v>
      </c>
      <c r="AF51" s="17">
        <f t="shared" si="14"/>
        <v>0</v>
      </c>
      <c r="AG51" s="39">
        <v>19</v>
      </c>
      <c r="AH51" s="12">
        <f t="shared" si="15"/>
        <v>3.4608378870673952E-2</v>
      </c>
      <c r="AI51" s="78">
        <v>0</v>
      </c>
      <c r="AJ51" s="17">
        <f t="shared" si="16"/>
        <v>0</v>
      </c>
      <c r="AK51" s="210">
        <v>79</v>
      </c>
      <c r="AL51" s="12">
        <f t="shared" si="17"/>
        <v>0.14389799635701275</v>
      </c>
      <c r="AM51" s="144">
        <v>0</v>
      </c>
      <c r="AN51" s="17">
        <f t="shared" si="18"/>
        <v>0</v>
      </c>
      <c r="AO51" s="39">
        <v>2</v>
      </c>
      <c r="AP51" s="12">
        <f t="shared" si="19"/>
        <v>3.6429872495446266E-3</v>
      </c>
      <c r="AQ51" s="133">
        <f t="shared" si="24"/>
        <v>569</v>
      </c>
      <c r="AR51" s="26">
        <f t="shared" si="20"/>
        <v>1.2423960557746306E-3</v>
      </c>
      <c r="AS51" s="134">
        <f t="shared" si="25"/>
        <v>549</v>
      </c>
      <c r="AT51" s="15">
        <f t="shared" si="21"/>
        <v>2.9572507587044978E-4</v>
      </c>
      <c r="AU51" s="54">
        <v>554</v>
      </c>
      <c r="AV51" s="55">
        <f t="shared" si="22"/>
        <v>1.2645947704212654E-3</v>
      </c>
      <c r="AW51" s="54">
        <v>301</v>
      </c>
      <c r="AX51" s="56">
        <f t="shared" si="23"/>
        <v>4.2805053556090262E-4</v>
      </c>
      <c r="AY51" s="39">
        <v>0</v>
      </c>
      <c r="AZ51" s="206">
        <v>0</v>
      </c>
      <c r="BA51" s="39">
        <v>0</v>
      </c>
      <c r="BB51" s="220">
        <v>0</v>
      </c>
      <c r="BC51" s="20"/>
    </row>
    <row r="52" spans="1:55">
      <c r="A52" s="58">
        <v>49</v>
      </c>
      <c r="B52" s="58" t="s">
        <v>143</v>
      </c>
      <c r="C52" s="39">
        <v>0</v>
      </c>
      <c r="D52" s="17">
        <f t="shared" si="0"/>
        <v>0</v>
      </c>
      <c r="E52" s="39">
        <v>5817</v>
      </c>
      <c r="F52" s="11">
        <f t="shared" si="1"/>
        <v>0.14891329390983796</v>
      </c>
      <c r="G52" s="39">
        <v>37</v>
      </c>
      <c r="H52" s="17">
        <f t="shared" si="2"/>
        <v>9.4718787599518725E-4</v>
      </c>
      <c r="I52" s="39">
        <v>592</v>
      </c>
      <c r="J52" s="11">
        <f t="shared" si="3"/>
        <v>1.5155006015922996E-2</v>
      </c>
      <c r="K52" s="39">
        <v>0</v>
      </c>
      <c r="L52" s="12">
        <f t="shared" si="4"/>
        <v>0</v>
      </c>
      <c r="M52" s="39">
        <v>1872</v>
      </c>
      <c r="N52" s="11">
        <f t="shared" si="5"/>
        <v>4.7922586590891637E-2</v>
      </c>
      <c r="O52" s="39">
        <v>330</v>
      </c>
      <c r="P52" s="17">
        <f t="shared" si="6"/>
        <v>7.0921985815602842E-2</v>
      </c>
      <c r="Q52" s="39">
        <v>4978</v>
      </c>
      <c r="R52" s="11">
        <f t="shared" si="7"/>
        <v>0.12743516882983899</v>
      </c>
      <c r="S52" s="39">
        <v>4191</v>
      </c>
      <c r="T52" s="17">
        <f t="shared" si="8"/>
        <v>0.900709219858156</v>
      </c>
      <c r="U52" s="39">
        <v>7295</v>
      </c>
      <c r="V52" s="11">
        <f t="shared" si="9"/>
        <v>0.18674960960499706</v>
      </c>
      <c r="W52" s="39">
        <v>0</v>
      </c>
      <c r="X52" s="17">
        <f t="shared" si="10"/>
        <v>0</v>
      </c>
      <c r="Y52" s="39">
        <v>7814</v>
      </c>
      <c r="Z52" s="11">
        <f t="shared" si="11"/>
        <v>0.20003583954125387</v>
      </c>
      <c r="AA52" s="39">
        <v>95</v>
      </c>
      <c r="AB52" s="17">
        <f t="shared" si="12"/>
        <v>2.0416935310552331E-2</v>
      </c>
      <c r="AC52" s="39">
        <v>918</v>
      </c>
      <c r="AD52" s="12">
        <f t="shared" si="13"/>
        <v>2.3500499193610323E-2</v>
      </c>
      <c r="AE52" s="78">
        <v>0</v>
      </c>
      <c r="AF52" s="17">
        <f t="shared" si="14"/>
        <v>0</v>
      </c>
      <c r="AG52" s="39">
        <v>513</v>
      </c>
      <c r="AH52" s="12">
        <f t="shared" si="15"/>
        <v>1.3132631902311651E-2</v>
      </c>
      <c r="AI52" s="78">
        <v>0</v>
      </c>
      <c r="AJ52" s="17">
        <f t="shared" si="16"/>
        <v>0</v>
      </c>
      <c r="AK52" s="210">
        <v>1442</v>
      </c>
      <c r="AL52" s="12">
        <f t="shared" si="17"/>
        <v>3.6914727491488109E-2</v>
      </c>
      <c r="AM52" s="144">
        <v>0</v>
      </c>
      <c r="AN52" s="17">
        <f t="shared" si="18"/>
        <v>0</v>
      </c>
      <c r="AO52" s="39">
        <v>7822</v>
      </c>
      <c r="AP52" s="12">
        <f t="shared" si="19"/>
        <v>0.20024063691984742</v>
      </c>
      <c r="AQ52" s="133">
        <f t="shared" si="24"/>
        <v>4653</v>
      </c>
      <c r="AR52" s="26">
        <f t="shared" si="20"/>
        <v>1.0159699204779186E-2</v>
      </c>
      <c r="AS52" s="134">
        <f t="shared" si="25"/>
        <v>39063</v>
      </c>
      <c r="AT52" s="15">
        <f t="shared" si="21"/>
        <v>2.1041727939394135E-2</v>
      </c>
      <c r="AU52" s="54">
        <v>4517</v>
      </c>
      <c r="AV52" s="55">
        <f t="shared" si="22"/>
        <v>1.0310784436810208E-2</v>
      </c>
      <c r="AW52" s="54">
        <v>13376</v>
      </c>
      <c r="AX52" s="56">
        <f t="shared" si="23"/>
        <v>1.9021940078613402E-2</v>
      </c>
      <c r="AY52" s="39">
        <v>0</v>
      </c>
      <c r="AZ52" s="206">
        <v>0</v>
      </c>
      <c r="BA52" s="39">
        <v>0</v>
      </c>
      <c r="BB52" s="220">
        <v>0</v>
      </c>
      <c r="BC52" s="20"/>
    </row>
    <row r="53" spans="1:55">
      <c r="A53" s="58">
        <v>50</v>
      </c>
      <c r="B53" s="58" t="s">
        <v>144</v>
      </c>
      <c r="C53" s="39">
        <v>0</v>
      </c>
      <c r="D53" s="17">
        <f t="shared" si="0"/>
        <v>0</v>
      </c>
      <c r="E53" s="39">
        <v>3776</v>
      </c>
      <c r="F53" s="11">
        <f t="shared" si="1"/>
        <v>0.178306653444775</v>
      </c>
      <c r="G53" s="39">
        <v>22</v>
      </c>
      <c r="H53" s="17">
        <f t="shared" si="2"/>
        <v>1.038862917315956E-3</v>
      </c>
      <c r="I53" s="39">
        <v>422</v>
      </c>
      <c r="J53" s="11">
        <f t="shared" si="3"/>
        <v>1.9927279595787883E-2</v>
      </c>
      <c r="K53" s="39">
        <v>0</v>
      </c>
      <c r="L53" s="12">
        <f t="shared" si="4"/>
        <v>0</v>
      </c>
      <c r="M53" s="39">
        <v>1157</v>
      </c>
      <c r="N53" s="11">
        <f t="shared" si="5"/>
        <v>5.4634745242480048E-2</v>
      </c>
      <c r="O53" s="39">
        <v>194</v>
      </c>
      <c r="P53" s="17">
        <f t="shared" si="6"/>
        <v>6.1140876142451936E-2</v>
      </c>
      <c r="Q53" s="39">
        <v>2161</v>
      </c>
      <c r="R53" s="11">
        <f t="shared" si="7"/>
        <v>0.10204467110544459</v>
      </c>
      <c r="S53" s="39">
        <v>2903</v>
      </c>
      <c r="T53" s="17">
        <f t="shared" si="8"/>
        <v>0.91490702804916479</v>
      </c>
      <c r="U53" s="39">
        <v>4718</v>
      </c>
      <c r="V53" s="11">
        <f t="shared" si="9"/>
        <v>0.22278887472257639</v>
      </c>
      <c r="W53" s="39">
        <v>0</v>
      </c>
      <c r="X53" s="17">
        <f t="shared" si="10"/>
        <v>0</v>
      </c>
      <c r="Y53" s="39">
        <v>3609</v>
      </c>
      <c r="Z53" s="11">
        <f t="shared" si="11"/>
        <v>0.17042073948151296</v>
      </c>
      <c r="AA53" s="39">
        <v>54</v>
      </c>
      <c r="AB53" s="17">
        <f t="shared" si="12"/>
        <v>1.7018594390167036E-2</v>
      </c>
      <c r="AC53" s="39">
        <v>684</v>
      </c>
      <c r="AD53" s="12">
        <f t="shared" si="13"/>
        <v>3.2299192520186995E-2</v>
      </c>
      <c r="AE53" s="78">
        <v>0</v>
      </c>
      <c r="AF53" s="17">
        <f t="shared" si="14"/>
        <v>0</v>
      </c>
      <c r="AG53" s="39">
        <v>318</v>
      </c>
      <c r="AH53" s="12">
        <f t="shared" si="15"/>
        <v>1.5016291259385183E-2</v>
      </c>
      <c r="AI53" s="78">
        <v>0</v>
      </c>
      <c r="AJ53" s="17">
        <f t="shared" si="16"/>
        <v>0</v>
      </c>
      <c r="AK53" s="210">
        <v>720</v>
      </c>
      <c r="AL53" s="12">
        <f t="shared" si="17"/>
        <v>3.3999150021249466E-2</v>
      </c>
      <c r="AM53" s="144">
        <v>0</v>
      </c>
      <c r="AN53" s="17">
        <f t="shared" si="18"/>
        <v>0</v>
      </c>
      <c r="AO53" s="39">
        <v>3612</v>
      </c>
      <c r="AP53" s="12">
        <f t="shared" si="19"/>
        <v>0.17056240260660149</v>
      </c>
      <c r="AQ53" s="133">
        <f t="shared" si="24"/>
        <v>3173</v>
      </c>
      <c r="AR53" s="26">
        <f t="shared" si="20"/>
        <v>6.9281593760507961E-3</v>
      </c>
      <c r="AS53" s="134">
        <f t="shared" si="25"/>
        <v>21177</v>
      </c>
      <c r="AT53" s="15">
        <f t="shared" si="21"/>
        <v>1.1407231205297842E-2</v>
      </c>
      <c r="AU53" s="54">
        <v>3091</v>
      </c>
      <c r="AV53" s="55">
        <f t="shared" si="22"/>
        <v>7.0557083670977089E-3</v>
      </c>
      <c r="AW53" s="54">
        <v>7187</v>
      </c>
      <c r="AX53" s="56">
        <f t="shared" si="23"/>
        <v>1.022059534576813E-2</v>
      </c>
      <c r="AY53" s="39">
        <v>0</v>
      </c>
      <c r="AZ53" s="206">
        <v>0</v>
      </c>
      <c r="BA53" s="39">
        <v>0</v>
      </c>
      <c r="BB53" s="220">
        <v>0</v>
      </c>
      <c r="BC53" s="20"/>
    </row>
    <row r="54" spans="1:55">
      <c r="A54" s="58">
        <v>51</v>
      </c>
      <c r="B54" s="58" t="s">
        <v>145</v>
      </c>
      <c r="C54" s="39">
        <v>0</v>
      </c>
      <c r="D54" s="17">
        <f t="shared" si="0"/>
        <v>0</v>
      </c>
      <c r="E54" s="39">
        <v>3517</v>
      </c>
      <c r="F54" s="11">
        <f t="shared" si="1"/>
        <v>0.16552146084337349</v>
      </c>
      <c r="G54" s="39">
        <v>70</v>
      </c>
      <c r="H54" s="17">
        <f t="shared" si="2"/>
        <v>3.2944277108433737E-3</v>
      </c>
      <c r="I54" s="39">
        <v>1285</v>
      </c>
      <c r="J54" s="11">
        <f t="shared" si="3"/>
        <v>6.047628012048193E-2</v>
      </c>
      <c r="K54" s="39">
        <v>0</v>
      </c>
      <c r="L54" s="12">
        <f t="shared" si="4"/>
        <v>0</v>
      </c>
      <c r="M54" s="39">
        <v>85</v>
      </c>
      <c r="N54" s="11">
        <f t="shared" si="5"/>
        <v>4.0003765060240967E-3</v>
      </c>
      <c r="O54" s="39">
        <v>252</v>
      </c>
      <c r="P54" s="17">
        <f t="shared" si="6"/>
        <v>7.2580645161290328E-2</v>
      </c>
      <c r="Q54" s="39">
        <v>3853</v>
      </c>
      <c r="R54" s="11">
        <f t="shared" si="7"/>
        <v>0.18133471385542169</v>
      </c>
      <c r="S54" s="39">
        <v>3096</v>
      </c>
      <c r="T54" s="17">
        <f t="shared" si="8"/>
        <v>0.89170506912442393</v>
      </c>
      <c r="U54" s="39">
        <v>5566</v>
      </c>
      <c r="V54" s="11">
        <f t="shared" si="9"/>
        <v>0.26195406626506024</v>
      </c>
      <c r="W54" s="32">
        <v>0</v>
      </c>
      <c r="X54" s="17">
        <f t="shared" si="10"/>
        <v>0</v>
      </c>
      <c r="Y54" s="39">
        <v>1962</v>
      </c>
      <c r="Z54" s="11">
        <f t="shared" si="11"/>
        <v>9.2338102409638551E-2</v>
      </c>
      <c r="AA54" s="39">
        <v>54</v>
      </c>
      <c r="AB54" s="17">
        <f t="shared" si="12"/>
        <v>1.5552995391705069E-2</v>
      </c>
      <c r="AC54" s="39">
        <v>1797</v>
      </c>
      <c r="AD54" s="12">
        <f t="shared" si="13"/>
        <v>8.4572665662650606E-2</v>
      </c>
      <c r="AE54" s="78">
        <v>0</v>
      </c>
      <c r="AF54" s="17">
        <f t="shared" si="14"/>
        <v>0</v>
      </c>
      <c r="AG54" s="39">
        <v>380</v>
      </c>
      <c r="AH54" s="12">
        <f t="shared" si="15"/>
        <v>1.7884036144578314E-2</v>
      </c>
      <c r="AI54" s="78">
        <v>0</v>
      </c>
      <c r="AJ54" s="17">
        <f t="shared" si="16"/>
        <v>0</v>
      </c>
      <c r="AK54" s="210">
        <v>841</v>
      </c>
      <c r="AL54" s="12">
        <f t="shared" si="17"/>
        <v>3.958019578313253E-2</v>
      </c>
      <c r="AM54" s="144">
        <v>0</v>
      </c>
      <c r="AN54" s="17">
        <f t="shared" si="18"/>
        <v>0</v>
      </c>
      <c r="AO54" s="39">
        <v>1962</v>
      </c>
      <c r="AP54" s="12">
        <f t="shared" si="19"/>
        <v>9.2338102409638551E-2</v>
      </c>
      <c r="AQ54" s="133">
        <f t="shared" si="24"/>
        <v>3472</v>
      </c>
      <c r="AR54" s="26">
        <f t="shared" si="20"/>
        <v>7.5810177603682204E-3</v>
      </c>
      <c r="AS54" s="134">
        <f t="shared" si="25"/>
        <v>21248</v>
      </c>
      <c r="AT54" s="15">
        <f t="shared" si="21"/>
        <v>1.1445476160465059E-2</v>
      </c>
      <c r="AU54" s="54">
        <v>3395</v>
      </c>
      <c r="AV54" s="55">
        <f t="shared" si="22"/>
        <v>7.7496376274010749E-3</v>
      </c>
      <c r="AW54" s="54">
        <v>8130</v>
      </c>
      <c r="AX54" s="56">
        <f t="shared" si="23"/>
        <v>1.1561630744551955E-2</v>
      </c>
      <c r="AY54" s="39">
        <v>0</v>
      </c>
      <c r="AZ54" s="206">
        <v>0</v>
      </c>
      <c r="BA54" s="39">
        <v>0</v>
      </c>
      <c r="BB54" s="220">
        <v>0</v>
      </c>
      <c r="BC54" s="20"/>
    </row>
    <row r="55" spans="1:55">
      <c r="A55" s="58">
        <v>52</v>
      </c>
      <c r="B55" s="58" t="s">
        <v>146</v>
      </c>
      <c r="C55" s="39">
        <v>0</v>
      </c>
      <c r="D55" s="17">
        <f t="shared" si="0"/>
        <v>0</v>
      </c>
      <c r="E55" s="39">
        <v>923</v>
      </c>
      <c r="F55" s="11">
        <f t="shared" si="1"/>
        <v>0.19961072664359861</v>
      </c>
      <c r="G55" s="39">
        <v>20</v>
      </c>
      <c r="H55" s="17">
        <f t="shared" si="2"/>
        <v>4.3252595155709346E-3</v>
      </c>
      <c r="I55" s="39">
        <v>159</v>
      </c>
      <c r="J55" s="11">
        <f t="shared" si="3"/>
        <v>3.4385813148788927E-2</v>
      </c>
      <c r="K55" s="39">
        <v>0</v>
      </c>
      <c r="L55" s="12">
        <f t="shared" si="4"/>
        <v>0</v>
      </c>
      <c r="M55" s="39">
        <v>579</v>
      </c>
      <c r="N55" s="11">
        <f t="shared" si="5"/>
        <v>0.12521626297577854</v>
      </c>
      <c r="O55" s="39">
        <v>56</v>
      </c>
      <c r="P55" s="17">
        <f t="shared" si="6"/>
        <v>5.0770625566636446E-2</v>
      </c>
      <c r="Q55" s="39">
        <v>696</v>
      </c>
      <c r="R55" s="11">
        <f t="shared" si="7"/>
        <v>0.15051903114186851</v>
      </c>
      <c r="S55" s="39">
        <v>994</v>
      </c>
      <c r="T55" s="17">
        <f t="shared" si="8"/>
        <v>0.90117860380779691</v>
      </c>
      <c r="U55" s="39">
        <v>1290</v>
      </c>
      <c r="V55" s="11">
        <f t="shared" si="9"/>
        <v>0.27897923875432529</v>
      </c>
      <c r="W55" s="32">
        <v>0</v>
      </c>
      <c r="X55" s="17">
        <f t="shared" si="10"/>
        <v>0</v>
      </c>
      <c r="Y55" s="39">
        <v>198</v>
      </c>
      <c r="Z55" s="11">
        <f t="shared" si="11"/>
        <v>4.2820069204152246E-2</v>
      </c>
      <c r="AA55" s="39">
        <v>33</v>
      </c>
      <c r="AB55" s="17">
        <f t="shared" si="12"/>
        <v>2.9918404351767906E-2</v>
      </c>
      <c r="AC55" s="39">
        <v>264</v>
      </c>
      <c r="AD55" s="12">
        <f t="shared" si="13"/>
        <v>5.7093425605536333E-2</v>
      </c>
      <c r="AE55" s="78">
        <v>0</v>
      </c>
      <c r="AF55" s="17">
        <f t="shared" si="14"/>
        <v>0</v>
      </c>
      <c r="AG55" s="39">
        <v>93</v>
      </c>
      <c r="AH55" s="12">
        <f t="shared" si="15"/>
        <v>2.0112456747404844E-2</v>
      </c>
      <c r="AI55" s="78">
        <v>0</v>
      </c>
      <c r="AJ55" s="17">
        <f t="shared" si="16"/>
        <v>0</v>
      </c>
      <c r="AK55" s="210">
        <v>224</v>
      </c>
      <c r="AL55" s="12">
        <f t="shared" si="17"/>
        <v>4.8442906574394463E-2</v>
      </c>
      <c r="AM55" s="144">
        <v>0</v>
      </c>
      <c r="AN55" s="17">
        <f t="shared" si="18"/>
        <v>0</v>
      </c>
      <c r="AO55" s="39">
        <v>198</v>
      </c>
      <c r="AP55" s="12">
        <f t="shared" si="19"/>
        <v>4.2820069204152246E-2</v>
      </c>
      <c r="AQ55" s="133">
        <f t="shared" si="24"/>
        <v>1103</v>
      </c>
      <c r="AR55" s="26">
        <f t="shared" si="20"/>
        <v>2.4083705615455496E-3</v>
      </c>
      <c r="AS55" s="134">
        <f t="shared" si="25"/>
        <v>4624</v>
      </c>
      <c r="AT55" s="15">
        <f t="shared" si="21"/>
        <v>2.4907700379325315E-3</v>
      </c>
      <c r="AU55" s="54">
        <v>1068</v>
      </c>
      <c r="AV55" s="55">
        <f t="shared" si="22"/>
        <v>2.4378830592236668E-3</v>
      </c>
      <c r="AW55" s="54">
        <v>1986</v>
      </c>
      <c r="AX55" s="56">
        <f t="shared" si="23"/>
        <v>2.8242802778204405E-3</v>
      </c>
      <c r="AY55" s="39">
        <v>0</v>
      </c>
      <c r="AZ55" s="206">
        <v>0</v>
      </c>
      <c r="BA55" s="39">
        <v>0</v>
      </c>
      <c r="BB55" s="220">
        <v>0</v>
      </c>
      <c r="BC55" s="20"/>
    </row>
    <row r="56" spans="1:55">
      <c r="A56" s="58">
        <v>53</v>
      </c>
      <c r="B56" s="58" t="s">
        <v>147</v>
      </c>
      <c r="C56" s="39">
        <v>0</v>
      </c>
      <c r="D56" s="17">
        <f t="shared" si="0"/>
        <v>0</v>
      </c>
      <c r="E56" s="39">
        <v>1664</v>
      </c>
      <c r="F56" s="11">
        <f t="shared" si="1"/>
        <v>0.12089508863702413</v>
      </c>
      <c r="G56" s="39">
        <v>21</v>
      </c>
      <c r="H56" s="17">
        <f t="shared" si="2"/>
        <v>1.5257192676547515E-3</v>
      </c>
      <c r="I56" s="39">
        <v>4</v>
      </c>
      <c r="J56" s="11">
        <f t="shared" si="3"/>
        <v>2.906131938390003E-4</v>
      </c>
      <c r="K56" s="39">
        <v>0</v>
      </c>
      <c r="L56" s="12">
        <f t="shared" si="4"/>
        <v>0</v>
      </c>
      <c r="M56" s="39">
        <v>281</v>
      </c>
      <c r="N56" s="11">
        <f t="shared" si="5"/>
        <v>2.0415576867189769E-2</v>
      </c>
      <c r="O56" s="39">
        <v>113</v>
      </c>
      <c r="P56" s="17">
        <f t="shared" si="6"/>
        <v>5.9820010587612493E-2</v>
      </c>
      <c r="Q56" s="39">
        <v>1231</v>
      </c>
      <c r="R56" s="11">
        <f t="shared" si="7"/>
        <v>8.9436210403952346E-2</v>
      </c>
      <c r="S56" s="39">
        <v>1722</v>
      </c>
      <c r="T56" s="17">
        <f t="shared" si="8"/>
        <v>0.91159343568025408</v>
      </c>
      <c r="U56" s="39">
        <v>2148</v>
      </c>
      <c r="V56" s="11">
        <f t="shared" si="9"/>
        <v>0.15605928509154315</v>
      </c>
      <c r="W56" s="39">
        <v>0</v>
      </c>
      <c r="X56" s="17">
        <f t="shared" si="10"/>
        <v>0</v>
      </c>
      <c r="Y56" s="39">
        <v>3885</v>
      </c>
      <c r="Z56" s="11">
        <f t="shared" si="11"/>
        <v>0.28225806451612906</v>
      </c>
      <c r="AA56" s="39">
        <v>33</v>
      </c>
      <c r="AB56" s="17">
        <f t="shared" si="12"/>
        <v>1.7469560614081524E-2</v>
      </c>
      <c r="AC56" s="39">
        <v>78</v>
      </c>
      <c r="AD56" s="12">
        <f t="shared" si="13"/>
        <v>5.6669572798605057E-3</v>
      </c>
      <c r="AE56" s="78">
        <v>0</v>
      </c>
      <c r="AF56" s="17">
        <f t="shared" si="14"/>
        <v>0</v>
      </c>
      <c r="AG56" s="39">
        <v>257</v>
      </c>
      <c r="AH56" s="12">
        <f t="shared" si="15"/>
        <v>1.8671897704155768E-2</v>
      </c>
      <c r="AI56" s="78">
        <v>0</v>
      </c>
      <c r="AJ56" s="17">
        <f t="shared" si="16"/>
        <v>0</v>
      </c>
      <c r="AK56" s="210">
        <v>327</v>
      </c>
      <c r="AL56" s="12">
        <f t="shared" si="17"/>
        <v>2.3757628596338273E-2</v>
      </c>
      <c r="AM56" s="144">
        <v>0</v>
      </c>
      <c r="AN56" s="17">
        <f t="shared" si="18"/>
        <v>0</v>
      </c>
      <c r="AO56" s="39">
        <v>3889</v>
      </c>
      <c r="AP56" s="12">
        <f t="shared" si="19"/>
        <v>0.28254867770996805</v>
      </c>
      <c r="AQ56" s="133">
        <f t="shared" si="24"/>
        <v>1889</v>
      </c>
      <c r="AR56" s="26">
        <f t="shared" si="20"/>
        <v>4.1245802273431938E-3</v>
      </c>
      <c r="AS56" s="134">
        <f t="shared" si="25"/>
        <v>13764</v>
      </c>
      <c r="AT56" s="15">
        <f t="shared" si="21"/>
        <v>7.4141346890361946E-3</v>
      </c>
      <c r="AU56" s="54">
        <v>1836</v>
      </c>
      <c r="AV56" s="55">
        <f t="shared" si="22"/>
        <v>4.1909675063058543E-3</v>
      </c>
      <c r="AW56" s="54">
        <v>4407</v>
      </c>
      <c r="AX56" s="56">
        <f t="shared" si="23"/>
        <v>6.2671717947405245E-3</v>
      </c>
      <c r="AY56" s="39">
        <v>0</v>
      </c>
      <c r="AZ56" s="206">
        <v>0</v>
      </c>
      <c r="BA56" s="39">
        <v>0</v>
      </c>
      <c r="BB56" s="220">
        <v>0</v>
      </c>
      <c r="BC56" s="20"/>
    </row>
    <row r="57" spans="1:55">
      <c r="A57" s="58">
        <v>54</v>
      </c>
      <c r="B57" s="58" t="s">
        <v>148</v>
      </c>
      <c r="C57" s="39">
        <v>0</v>
      </c>
      <c r="D57" s="17">
        <f t="shared" si="0"/>
        <v>0</v>
      </c>
      <c r="E57" s="39">
        <v>4726</v>
      </c>
      <c r="F57" s="11">
        <f t="shared" si="1"/>
        <v>0.25740740740740742</v>
      </c>
      <c r="G57" s="39">
        <v>190</v>
      </c>
      <c r="H57" s="17">
        <f t="shared" si="2"/>
        <v>1.0348583877995643E-2</v>
      </c>
      <c r="I57" s="39">
        <v>598</v>
      </c>
      <c r="J57" s="11">
        <f t="shared" si="3"/>
        <v>3.2570806100217863E-2</v>
      </c>
      <c r="K57" s="39">
        <v>0</v>
      </c>
      <c r="L57" s="12">
        <f t="shared" si="4"/>
        <v>0</v>
      </c>
      <c r="M57" s="39">
        <v>777</v>
      </c>
      <c r="N57" s="11">
        <f t="shared" si="5"/>
        <v>4.2320261437908499E-2</v>
      </c>
      <c r="O57" s="39">
        <v>258</v>
      </c>
      <c r="P57" s="17">
        <f t="shared" si="6"/>
        <v>5.0331642606320719E-2</v>
      </c>
      <c r="Q57" s="39">
        <v>3461</v>
      </c>
      <c r="R57" s="11">
        <f t="shared" si="7"/>
        <v>0.18850762527233114</v>
      </c>
      <c r="S57" s="39">
        <v>4597</v>
      </c>
      <c r="T57" s="17">
        <f t="shared" si="8"/>
        <v>0.89680062426843543</v>
      </c>
      <c r="U57" s="39">
        <v>5504</v>
      </c>
      <c r="V57" s="11">
        <f t="shared" si="9"/>
        <v>0.29978213507625273</v>
      </c>
      <c r="W57" s="32">
        <v>0</v>
      </c>
      <c r="X57" s="17">
        <f t="shared" si="10"/>
        <v>0</v>
      </c>
      <c r="Y57" s="39">
        <v>743</v>
      </c>
      <c r="Z57" s="11">
        <f t="shared" si="11"/>
        <v>4.0468409586056645E-2</v>
      </c>
      <c r="AA57" s="39">
        <v>81</v>
      </c>
      <c r="AB57" s="17">
        <f t="shared" si="12"/>
        <v>1.5801794771751854E-2</v>
      </c>
      <c r="AC57" s="39">
        <v>824</v>
      </c>
      <c r="AD57" s="12">
        <f t="shared" si="13"/>
        <v>4.4880174291938996E-2</v>
      </c>
      <c r="AE57" s="78">
        <v>0</v>
      </c>
      <c r="AF57" s="17">
        <f t="shared" si="14"/>
        <v>0</v>
      </c>
      <c r="AG57" s="39">
        <v>245</v>
      </c>
      <c r="AH57" s="12">
        <f t="shared" si="15"/>
        <v>1.3344226579520698E-2</v>
      </c>
      <c r="AI57" s="78">
        <v>0</v>
      </c>
      <c r="AJ57" s="17">
        <f t="shared" si="16"/>
        <v>0</v>
      </c>
      <c r="AK57" s="210">
        <v>738</v>
      </c>
      <c r="AL57" s="12">
        <f t="shared" si="17"/>
        <v>4.0196078431372552E-2</v>
      </c>
      <c r="AM57" s="144">
        <v>0</v>
      </c>
      <c r="AN57" s="17">
        <f t="shared" si="18"/>
        <v>0</v>
      </c>
      <c r="AO57" s="39">
        <v>744</v>
      </c>
      <c r="AP57" s="12">
        <f t="shared" si="19"/>
        <v>4.0522875816993466E-2</v>
      </c>
      <c r="AQ57" s="133">
        <f t="shared" si="24"/>
        <v>5126</v>
      </c>
      <c r="AR57" s="26">
        <f t="shared" si="20"/>
        <v>1.119248186625792E-2</v>
      </c>
      <c r="AS57" s="134">
        <f t="shared" si="25"/>
        <v>18360</v>
      </c>
      <c r="AT57" s="15">
        <f t="shared" si="21"/>
        <v>9.8898222094379925E-3</v>
      </c>
      <c r="AU57" s="54">
        <v>4993</v>
      </c>
      <c r="AV57" s="55">
        <f t="shared" si="22"/>
        <v>1.1397331568074688E-2</v>
      </c>
      <c r="AW57" s="54">
        <v>7345</v>
      </c>
      <c r="AX57" s="56">
        <f t="shared" si="23"/>
        <v>1.0445286324567541E-2</v>
      </c>
      <c r="AY57" s="39">
        <v>0</v>
      </c>
      <c r="AZ57" s="206">
        <v>0</v>
      </c>
      <c r="BA57" s="39">
        <v>0</v>
      </c>
      <c r="BB57" s="220">
        <v>0</v>
      </c>
      <c r="BC57" s="20"/>
    </row>
    <row r="58" spans="1:55">
      <c r="A58" s="58">
        <v>55</v>
      </c>
      <c r="B58" s="58" t="s">
        <v>149</v>
      </c>
      <c r="C58" s="39">
        <v>0</v>
      </c>
      <c r="D58" s="17">
        <f t="shared" si="0"/>
        <v>0</v>
      </c>
      <c r="E58" s="39">
        <v>784</v>
      </c>
      <c r="F58" s="11">
        <f t="shared" si="1"/>
        <v>0.26950842213819182</v>
      </c>
      <c r="G58" s="39">
        <v>40</v>
      </c>
      <c r="H58" s="17">
        <f t="shared" si="2"/>
        <v>1.3750429700928154E-2</v>
      </c>
      <c r="I58" s="39">
        <v>268</v>
      </c>
      <c r="J58" s="11">
        <f t="shared" si="3"/>
        <v>9.2127878996218632E-2</v>
      </c>
      <c r="K58" s="39">
        <v>0</v>
      </c>
      <c r="L58" s="12">
        <f t="shared" si="4"/>
        <v>0</v>
      </c>
      <c r="M58" s="39">
        <v>66</v>
      </c>
      <c r="N58" s="11">
        <f t="shared" si="5"/>
        <v>2.2688209006531453E-2</v>
      </c>
      <c r="O58" s="39">
        <v>70</v>
      </c>
      <c r="P58" s="17">
        <f t="shared" si="6"/>
        <v>5.9880239520958084E-2</v>
      </c>
      <c r="Q58" s="39">
        <v>477</v>
      </c>
      <c r="R58" s="11">
        <f t="shared" si="7"/>
        <v>0.16397387418356824</v>
      </c>
      <c r="S58" s="39">
        <v>1032</v>
      </c>
      <c r="T58" s="17">
        <f t="shared" si="8"/>
        <v>0.88280581693755344</v>
      </c>
      <c r="U58" s="39">
        <v>733</v>
      </c>
      <c r="V58" s="11">
        <f t="shared" si="9"/>
        <v>0.2519766242695084</v>
      </c>
      <c r="W58" s="32">
        <v>0</v>
      </c>
      <c r="X58" s="17">
        <f t="shared" si="10"/>
        <v>0</v>
      </c>
      <c r="Y58" s="39">
        <v>33</v>
      </c>
      <c r="Z58" s="11">
        <f t="shared" si="11"/>
        <v>1.1344104503265727E-2</v>
      </c>
      <c r="AA58" s="39">
        <v>27</v>
      </c>
      <c r="AB58" s="17">
        <f t="shared" si="12"/>
        <v>2.3096663815226688E-2</v>
      </c>
      <c r="AC58" s="39">
        <v>243</v>
      </c>
      <c r="AD58" s="12">
        <f t="shared" si="13"/>
        <v>8.353386043313854E-2</v>
      </c>
      <c r="AE58" s="78">
        <v>0</v>
      </c>
      <c r="AF58" s="17">
        <f t="shared" si="14"/>
        <v>0</v>
      </c>
      <c r="AG58" s="39">
        <v>37</v>
      </c>
      <c r="AH58" s="12">
        <f t="shared" si="15"/>
        <v>1.2719147473358542E-2</v>
      </c>
      <c r="AI58" s="78">
        <v>0</v>
      </c>
      <c r="AJ58" s="17">
        <f t="shared" si="16"/>
        <v>0</v>
      </c>
      <c r="AK58" s="210">
        <v>235</v>
      </c>
      <c r="AL58" s="12">
        <f t="shared" si="17"/>
        <v>8.0783774492952903E-2</v>
      </c>
      <c r="AM58" s="144">
        <v>0</v>
      </c>
      <c r="AN58" s="17">
        <f t="shared" si="18"/>
        <v>0</v>
      </c>
      <c r="AO58" s="39">
        <v>33</v>
      </c>
      <c r="AP58" s="12">
        <f t="shared" si="19"/>
        <v>1.1344104503265727E-2</v>
      </c>
      <c r="AQ58" s="133">
        <f t="shared" si="24"/>
        <v>1169</v>
      </c>
      <c r="AR58" s="26">
        <f t="shared" si="20"/>
        <v>2.5524797701239775E-3</v>
      </c>
      <c r="AS58" s="134">
        <f t="shared" si="25"/>
        <v>2909</v>
      </c>
      <c r="AT58" s="15">
        <f t="shared" si="21"/>
        <v>1.5669658391751155E-3</v>
      </c>
      <c r="AU58" s="54">
        <v>1128</v>
      </c>
      <c r="AV58" s="55">
        <f t="shared" si="22"/>
        <v>2.5748427816519627E-3</v>
      </c>
      <c r="AW58" s="54">
        <v>1357</v>
      </c>
      <c r="AX58" s="56">
        <f t="shared" si="23"/>
        <v>1.9297826470303816E-3</v>
      </c>
      <c r="AY58" s="39">
        <v>0</v>
      </c>
      <c r="AZ58" s="206">
        <v>0</v>
      </c>
      <c r="BA58" s="39">
        <v>0</v>
      </c>
      <c r="BB58" s="220">
        <v>0</v>
      </c>
      <c r="BC58" s="20"/>
    </row>
    <row r="59" spans="1:55">
      <c r="A59" s="58">
        <v>56</v>
      </c>
      <c r="B59" s="58" t="s">
        <v>150</v>
      </c>
      <c r="C59" s="39">
        <v>0</v>
      </c>
      <c r="D59" s="17">
        <f t="shared" si="0"/>
        <v>0</v>
      </c>
      <c r="E59" s="39">
        <v>6401</v>
      </c>
      <c r="F59" s="11">
        <f t="shared" si="1"/>
        <v>0.14437803090109394</v>
      </c>
      <c r="G59" s="39">
        <v>39</v>
      </c>
      <c r="H59" s="17">
        <f t="shared" si="2"/>
        <v>8.7966617796323451E-4</v>
      </c>
      <c r="I59" s="39">
        <v>1099</v>
      </c>
      <c r="J59" s="11">
        <f t="shared" si="3"/>
        <v>2.4788541784143452E-2</v>
      </c>
      <c r="K59" s="39">
        <v>0</v>
      </c>
      <c r="L59" s="12">
        <f t="shared" si="4"/>
        <v>0</v>
      </c>
      <c r="M59" s="39">
        <v>1355</v>
      </c>
      <c r="N59" s="11">
        <f t="shared" si="5"/>
        <v>3.0562760798466222E-2</v>
      </c>
      <c r="O59" s="39">
        <v>305</v>
      </c>
      <c r="P59" s="17">
        <f t="shared" si="6"/>
        <v>6.9650605160995666E-2</v>
      </c>
      <c r="Q59" s="39">
        <v>5363</v>
      </c>
      <c r="R59" s="11">
        <f t="shared" si="7"/>
        <v>0.12096537724145709</v>
      </c>
      <c r="S59" s="39">
        <v>3940</v>
      </c>
      <c r="T59" s="17">
        <f t="shared" si="8"/>
        <v>0.89974880109614064</v>
      </c>
      <c r="U59" s="39">
        <v>8732</v>
      </c>
      <c r="V59" s="11">
        <f t="shared" si="9"/>
        <v>0.19695500169166572</v>
      </c>
      <c r="W59" s="39">
        <v>0</v>
      </c>
      <c r="X59" s="17">
        <f t="shared" si="10"/>
        <v>0</v>
      </c>
      <c r="Y59" s="39">
        <v>8259</v>
      </c>
      <c r="Z59" s="11">
        <f t="shared" si="11"/>
        <v>0.18628622984098342</v>
      </c>
      <c r="AA59" s="39">
        <v>95</v>
      </c>
      <c r="AB59" s="17">
        <f t="shared" si="12"/>
        <v>2.1694450787851108E-2</v>
      </c>
      <c r="AC59" s="39">
        <v>2847</v>
      </c>
      <c r="AD59" s="12">
        <f t="shared" si="13"/>
        <v>6.4215630991316122E-2</v>
      </c>
      <c r="AE59" s="78">
        <v>0</v>
      </c>
      <c r="AF59" s="17">
        <f t="shared" si="14"/>
        <v>0</v>
      </c>
      <c r="AG59" s="39">
        <v>441</v>
      </c>
      <c r="AH59" s="12">
        <f t="shared" si="15"/>
        <v>9.9469944738919593E-3</v>
      </c>
      <c r="AI59" s="78">
        <v>0</v>
      </c>
      <c r="AJ59" s="17">
        <f t="shared" si="16"/>
        <v>0</v>
      </c>
      <c r="AK59" s="210">
        <v>1574</v>
      </c>
      <c r="AL59" s="12">
        <f t="shared" si="17"/>
        <v>3.5502424720875156E-2</v>
      </c>
      <c r="AM59" s="144">
        <v>0</v>
      </c>
      <c r="AN59" s="17">
        <f t="shared" si="18"/>
        <v>0</v>
      </c>
      <c r="AO59" s="39">
        <v>8264</v>
      </c>
      <c r="AP59" s="12">
        <f t="shared" si="19"/>
        <v>0.18639900755610692</v>
      </c>
      <c r="AQ59" s="133">
        <f t="shared" si="24"/>
        <v>4379</v>
      </c>
      <c r="AR59" s="26">
        <f t="shared" si="20"/>
        <v>9.561427641892984E-3</v>
      </c>
      <c r="AS59" s="134">
        <f t="shared" si="25"/>
        <v>44335</v>
      </c>
      <c r="AT59" s="15">
        <f t="shared" si="21"/>
        <v>2.3881550525895065E-2</v>
      </c>
      <c r="AU59" s="54">
        <v>4251</v>
      </c>
      <c r="AV59" s="55">
        <f t="shared" si="22"/>
        <v>9.7035963340447624E-3</v>
      </c>
      <c r="AW59" s="54">
        <v>13415</v>
      </c>
      <c r="AX59" s="56">
        <f t="shared" si="23"/>
        <v>1.9077401775911988E-2</v>
      </c>
      <c r="AY59" s="39">
        <v>0</v>
      </c>
      <c r="AZ59" s="206">
        <v>0</v>
      </c>
      <c r="BA59" s="39">
        <v>0</v>
      </c>
      <c r="BB59" s="220">
        <v>0</v>
      </c>
      <c r="BC59" s="20"/>
    </row>
    <row r="60" spans="1:55">
      <c r="A60" s="58">
        <v>57</v>
      </c>
      <c r="B60" s="58" t="s">
        <v>151</v>
      </c>
      <c r="C60" s="39">
        <v>0</v>
      </c>
      <c r="D60" s="17">
        <f t="shared" si="0"/>
        <v>0</v>
      </c>
      <c r="E60" s="39">
        <v>7506</v>
      </c>
      <c r="F60" s="11">
        <f t="shared" si="1"/>
        <v>0.21017556632038753</v>
      </c>
      <c r="G60" s="39">
        <v>427</v>
      </c>
      <c r="H60" s="17">
        <f t="shared" si="2"/>
        <v>1.1956430431495534E-2</v>
      </c>
      <c r="I60" s="39">
        <v>6175</v>
      </c>
      <c r="J60" s="11">
        <f t="shared" si="3"/>
        <v>0.17290622462408647</v>
      </c>
      <c r="K60" s="39">
        <v>0</v>
      </c>
      <c r="L60" s="12">
        <f t="shared" si="4"/>
        <v>0</v>
      </c>
      <c r="M60" s="39">
        <v>835</v>
      </c>
      <c r="N60" s="11">
        <f t="shared" si="5"/>
        <v>2.338084171030157E-2</v>
      </c>
      <c r="O60" s="39">
        <v>387</v>
      </c>
      <c r="P60" s="17">
        <f t="shared" si="6"/>
        <v>4.219363279546446E-2</v>
      </c>
      <c r="Q60" s="39">
        <v>5001</v>
      </c>
      <c r="R60" s="11">
        <f t="shared" si="7"/>
        <v>0.14003304118948282</v>
      </c>
      <c r="S60" s="39">
        <v>8201</v>
      </c>
      <c r="T60" s="17">
        <f t="shared" si="8"/>
        <v>0.89413432184910602</v>
      </c>
      <c r="U60" s="39">
        <v>9264</v>
      </c>
      <c r="V60" s="11">
        <f t="shared" si="9"/>
        <v>0.25940133844818414</v>
      </c>
      <c r="W60" s="32">
        <v>0</v>
      </c>
      <c r="X60" s="17">
        <f t="shared" si="10"/>
        <v>0</v>
      </c>
      <c r="Y60" s="39">
        <v>1574</v>
      </c>
      <c r="Z60" s="11">
        <f t="shared" si="11"/>
        <v>4.4073586649119367E-2</v>
      </c>
      <c r="AA60" s="39">
        <v>157</v>
      </c>
      <c r="AB60" s="17">
        <f t="shared" si="12"/>
        <v>1.7117313563017881E-2</v>
      </c>
      <c r="AC60" s="39">
        <v>2466</v>
      </c>
      <c r="AD60" s="12">
        <f t="shared" si="13"/>
        <v>6.9050485817489432E-2</v>
      </c>
      <c r="AE60" s="78">
        <v>0</v>
      </c>
      <c r="AF60" s="17">
        <f t="shared" si="14"/>
        <v>0</v>
      </c>
      <c r="AG60" s="39">
        <v>364</v>
      </c>
      <c r="AH60" s="12">
        <f t="shared" si="15"/>
        <v>1.0192366925209308E-2</v>
      </c>
      <c r="AI60" s="78">
        <v>0</v>
      </c>
      <c r="AJ60" s="17">
        <f t="shared" si="16"/>
        <v>0</v>
      </c>
      <c r="AK60" s="210">
        <v>953</v>
      </c>
      <c r="AL60" s="12">
        <f t="shared" si="17"/>
        <v>2.6684960658583709E-2</v>
      </c>
      <c r="AM60" s="144">
        <v>0</v>
      </c>
      <c r="AN60" s="17">
        <f t="shared" si="18"/>
        <v>0</v>
      </c>
      <c r="AO60" s="39">
        <v>1575</v>
      </c>
      <c r="AP60" s="12">
        <f t="shared" si="19"/>
        <v>4.4101587657155661E-2</v>
      </c>
      <c r="AQ60" s="133">
        <f t="shared" si="24"/>
        <v>9172</v>
      </c>
      <c r="AR60" s="26">
        <f t="shared" si="20"/>
        <v>2.0026813046687016E-2</v>
      </c>
      <c r="AS60" s="134">
        <f t="shared" si="25"/>
        <v>35713</v>
      </c>
      <c r="AT60" s="15">
        <f t="shared" si="21"/>
        <v>1.9237212449109971E-2</v>
      </c>
      <c r="AU60" s="54">
        <v>8930</v>
      </c>
      <c r="AV60" s="55">
        <f t="shared" si="22"/>
        <v>2.0384172021411368E-2</v>
      </c>
      <c r="AW60" s="54">
        <v>16172</v>
      </c>
      <c r="AX60" s="56">
        <f t="shared" si="23"/>
        <v>2.2998117146481454E-2</v>
      </c>
      <c r="AY60" s="39">
        <v>0</v>
      </c>
      <c r="AZ60" s="206">
        <v>0</v>
      </c>
      <c r="BA60" s="39">
        <v>0</v>
      </c>
      <c r="BB60" s="220">
        <v>0</v>
      </c>
      <c r="BC60" s="20"/>
    </row>
    <row r="61" spans="1:55">
      <c r="A61" s="58">
        <v>58</v>
      </c>
      <c r="B61" s="58" t="s">
        <v>152</v>
      </c>
      <c r="C61" s="39">
        <v>0</v>
      </c>
      <c r="D61" s="17">
        <f t="shared" si="0"/>
        <v>0</v>
      </c>
      <c r="E61" s="39">
        <v>830</v>
      </c>
      <c r="F61" s="11">
        <f t="shared" si="1"/>
        <v>0.17945945945945946</v>
      </c>
      <c r="G61" s="39">
        <v>16</v>
      </c>
      <c r="H61" s="17">
        <f t="shared" si="2"/>
        <v>3.4594594594594594E-3</v>
      </c>
      <c r="I61" s="39">
        <v>60</v>
      </c>
      <c r="J61" s="11">
        <f t="shared" si="3"/>
        <v>1.2972972972972972E-2</v>
      </c>
      <c r="K61" s="39">
        <v>0</v>
      </c>
      <c r="L61" s="12">
        <f t="shared" si="4"/>
        <v>0</v>
      </c>
      <c r="M61" s="39">
        <v>352</v>
      </c>
      <c r="N61" s="11">
        <f t="shared" si="5"/>
        <v>7.6108108108108113E-2</v>
      </c>
      <c r="O61" s="39">
        <v>105</v>
      </c>
      <c r="P61" s="17">
        <f t="shared" si="6"/>
        <v>7.162346521145975E-2</v>
      </c>
      <c r="Q61" s="39">
        <v>607</v>
      </c>
      <c r="R61" s="11">
        <f t="shared" si="7"/>
        <v>0.13124324324324324</v>
      </c>
      <c r="S61" s="39">
        <v>1309</v>
      </c>
      <c r="T61" s="17">
        <f t="shared" si="8"/>
        <v>0.89290586630286495</v>
      </c>
      <c r="U61" s="39">
        <v>991</v>
      </c>
      <c r="V61" s="11">
        <f t="shared" si="9"/>
        <v>0.21427027027027026</v>
      </c>
      <c r="W61" s="32">
        <v>0</v>
      </c>
      <c r="X61" s="17">
        <f t="shared" si="10"/>
        <v>0</v>
      </c>
      <c r="Y61" s="39">
        <v>745</v>
      </c>
      <c r="Z61" s="11">
        <f t="shared" si="11"/>
        <v>0.16108108108108107</v>
      </c>
      <c r="AA61" s="39">
        <v>36</v>
      </c>
      <c r="AB61" s="17">
        <f t="shared" si="12"/>
        <v>2.4556616643929059E-2</v>
      </c>
      <c r="AC61" s="39">
        <v>16</v>
      </c>
      <c r="AD61" s="12">
        <f t="shared" si="13"/>
        <v>3.4594594594594594E-3</v>
      </c>
      <c r="AE61" s="78">
        <v>0</v>
      </c>
      <c r="AF61" s="17">
        <f t="shared" si="14"/>
        <v>0</v>
      </c>
      <c r="AG61" s="39">
        <v>96</v>
      </c>
      <c r="AH61" s="12">
        <f t="shared" si="15"/>
        <v>2.0756756756756756E-2</v>
      </c>
      <c r="AI61" s="78">
        <v>0</v>
      </c>
      <c r="AJ61" s="17">
        <f t="shared" si="16"/>
        <v>0</v>
      </c>
      <c r="AK61" s="210">
        <v>183</v>
      </c>
      <c r="AL61" s="12">
        <f>AK61/$AS61</f>
        <v>3.9567567567567567E-2</v>
      </c>
      <c r="AM61" s="144">
        <v>0</v>
      </c>
      <c r="AN61" s="17">
        <f t="shared" si="18"/>
        <v>0</v>
      </c>
      <c r="AO61" s="39">
        <v>745</v>
      </c>
      <c r="AP61" s="12">
        <f t="shared" si="19"/>
        <v>0.16108108108108107</v>
      </c>
      <c r="AQ61" s="133">
        <f t="shared" si="24"/>
        <v>1466</v>
      </c>
      <c r="AR61" s="26">
        <f t="shared" si="20"/>
        <v>3.2009712087269042E-3</v>
      </c>
      <c r="AS61" s="134">
        <f t="shared" si="25"/>
        <v>4625</v>
      </c>
      <c r="AT61" s="15">
        <f t="shared" si="21"/>
        <v>2.491308699272915E-3</v>
      </c>
      <c r="AU61" s="54">
        <v>1426</v>
      </c>
      <c r="AV61" s="55">
        <f t="shared" si="22"/>
        <v>3.2550760697124988E-3</v>
      </c>
      <c r="AW61" s="54">
        <v>1854</v>
      </c>
      <c r="AX61" s="56">
        <f t="shared" si="23"/>
        <v>2.6365637638867557E-3</v>
      </c>
      <c r="AY61" s="39">
        <v>0</v>
      </c>
      <c r="AZ61" s="206">
        <v>0</v>
      </c>
      <c r="BA61" s="39">
        <v>0</v>
      </c>
      <c r="BB61" s="220">
        <v>0</v>
      </c>
      <c r="BC61" s="20"/>
    </row>
    <row r="62" spans="1:55">
      <c r="A62" s="58">
        <v>59</v>
      </c>
      <c r="B62" s="58" t="s">
        <v>153</v>
      </c>
      <c r="C62" s="39">
        <v>0</v>
      </c>
      <c r="D62" s="17">
        <f t="shared" si="0"/>
        <v>0</v>
      </c>
      <c r="E62" s="39">
        <v>14693</v>
      </c>
      <c r="F62" s="11">
        <f t="shared" si="1"/>
        <v>0.22168743776215336</v>
      </c>
      <c r="G62" s="39">
        <v>915</v>
      </c>
      <c r="H62" s="17">
        <f t="shared" si="2"/>
        <v>1.3805485983282538E-2</v>
      </c>
      <c r="I62" s="39">
        <v>7200</v>
      </c>
      <c r="J62" s="11">
        <f t="shared" si="3"/>
        <v>0.10863333232746915</v>
      </c>
      <c r="K62" s="39">
        <v>0</v>
      </c>
      <c r="L62" s="12">
        <f t="shared" si="4"/>
        <v>0</v>
      </c>
      <c r="M62" s="39">
        <v>2293</v>
      </c>
      <c r="N62" s="11">
        <f t="shared" si="5"/>
        <v>3.4596698753734272E-2</v>
      </c>
      <c r="O62" s="39">
        <v>659</v>
      </c>
      <c r="P62" s="17">
        <f t="shared" si="6"/>
        <v>3.8483999065638867E-2</v>
      </c>
      <c r="Q62" s="39">
        <v>7144</v>
      </c>
      <c r="R62" s="11">
        <f t="shared" si="7"/>
        <v>0.10778840640936661</v>
      </c>
      <c r="S62" s="39">
        <v>15307</v>
      </c>
      <c r="T62" s="17">
        <f t="shared" si="8"/>
        <v>0.89389161410885309</v>
      </c>
      <c r="U62" s="39">
        <v>19603</v>
      </c>
      <c r="V62" s="11">
        <f t="shared" si="9"/>
        <v>0.295769335224358</v>
      </c>
      <c r="W62" s="32">
        <v>0</v>
      </c>
      <c r="X62" s="17">
        <f t="shared" si="10"/>
        <v>0</v>
      </c>
      <c r="Y62" s="39">
        <v>4156</v>
      </c>
      <c r="Z62" s="11">
        <f t="shared" si="11"/>
        <v>6.2705573493466907E-2</v>
      </c>
      <c r="AA62" s="39">
        <v>243</v>
      </c>
      <c r="AB62" s="17">
        <f t="shared" si="12"/>
        <v>1.4190609670637701E-2</v>
      </c>
      <c r="AC62" s="39">
        <v>3400</v>
      </c>
      <c r="AD62" s="12">
        <f t="shared" si="13"/>
        <v>5.1299073599082652E-2</v>
      </c>
      <c r="AE62" s="78">
        <v>0</v>
      </c>
      <c r="AF62" s="17">
        <f t="shared" si="14"/>
        <v>0</v>
      </c>
      <c r="AG62" s="39">
        <v>1434</v>
      </c>
      <c r="AH62" s="12">
        <f t="shared" si="15"/>
        <v>2.1636138688554272E-2</v>
      </c>
      <c r="AI62" s="78">
        <v>0</v>
      </c>
      <c r="AJ62" s="17">
        <f t="shared" si="16"/>
        <v>0</v>
      </c>
      <c r="AK62" s="210">
        <v>2197</v>
      </c>
      <c r="AL62" s="12">
        <f>AK62/$AS62</f>
        <v>3.3148254322701347E-2</v>
      </c>
      <c r="AM62" s="144">
        <v>0</v>
      </c>
      <c r="AN62" s="17">
        <f t="shared" si="18"/>
        <v>0</v>
      </c>
      <c r="AO62" s="39">
        <v>4158</v>
      </c>
      <c r="AP62" s="12">
        <f t="shared" si="19"/>
        <v>6.2735749419113432E-2</v>
      </c>
      <c r="AQ62" s="133">
        <f t="shared" si="24"/>
        <v>17124</v>
      </c>
      <c r="AR62" s="26">
        <f t="shared" si="20"/>
        <v>3.7389789207530361E-2</v>
      </c>
      <c r="AS62" s="134">
        <f t="shared" si="25"/>
        <v>66278</v>
      </c>
      <c r="AT62" s="15">
        <f t="shared" si="21"/>
        <v>3.5701396317926543E-2</v>
      </c>
      <c r="AU62" s="54">
        <v>16686</v>
      </c>
      <c r="AV62" s="55">
        <f t="shared" si="22"/>
        <v>3.8088498807309086E-2</v>
      </c>
      <c r="AW62" s="54">
        <v>31330</v>
      </c>
      <c r="AX62" s="56">
        <f t="shared" si="23"/>
        <v>4.45542301631996E-2</v>
      </c>
      <c r="AY62" s="39">
        <v>0</v>
      </c>
      <c r="AZ62" s="206">
        <v>0</v>
      </c>
      <c r="BA62" s="39">
        <v>0</v>
      </c>
      <c r="BB62" s="220">
        <v>0</v>
      </c>
      <c r="BC62" s="20"/>
    </row>
    <row r="63" spans="1:55">
      <c r="A63" s="58">
        <v>60</v>
      </c>
      <c r="B63" s="58" t="s">
        <v>154</v>
      </c>
      <c r="C63" s="39">
        <v>0</v>
      </c>
      <c r="D63" s="17">
        <f t="shared" si="0"/>
        <v>0</v>
      </c>
      <c r="E63" s="39">
        <v>3554</v>
      </c>
      <c r="F63" s="11">
        <f t="shared" si="1"/>
        <v>0.17280949139356219</v>
      </c>
      <c r="G63" s="39">
        <v>117</v>
      </c>
      <c r="H63" s="17">
        <f t="shared" si="2"/>
        <v>5.6890012642225032E-3</v>
      </c>
      <c r="I63" s="39">
        <v>853</v>
      </c>
      <c r="J63" s="11">
        <f t="shared" si="3"/>
        <v>4.1476222892152095E-2</v>
      </c>
      <c r="K63" s="39">
        <v>0</v>
      </c>
      <c r="L63" s="12">
        <f t="shared" si="4"/>
        <v>0</v>
      </c>
      <c r="M63" s="39">
        <v>705</v>
      </c>
      <c r="N63" s="11">
        <f t="shared" si="5"/>
        <v>3.4279879412622775E-2</v>
      </c>
      <c r="O63" s="39">
        <v>577</v>
      </c>
      <c r="P63" s="17">
        <f t="shared" si="6"/>
        <v>9.7862957937584802E-2</v>
      </c>
      <c r="Q63" s="39">
        <v>2919</v>
      </c>
      <c r="R63" s="11">
        <f t="shared" si="7"/>
        <v>0.14193328795098706</v>
      </c>
      <c r="S63" s="39">
        <v>5122</v>
      </c>
      <c r="T63" s="17">
        <f t="shared" si="8"/>
        <v>0.86872455902306644</v>
      </c>
      <c r="U63" s="39">
        <v>5899</v>
      </c>
      <c r="V63" s="11">
        <f t="shared" si="9"/>
        <v>0.28683263639015849</v>
      </c>
      <c r="W63" s="39">
        <v>0</v>
      </c>
      <c r="X63" s="17">
        <f t="shared" si="10"/>
        <v>0</v>
      </c>
      <c r="Y63" s="39">
        <v>1872</v>
      </c>
      <c r="Z63" s="11">
        <f t="shared" si="11"/>
        <v>9.1024020227560051E-2</v>
      </c>
      <c r="AA63" s="39">
        <v>80</v>
      </c>
      <c r="AB63" s="17">
        <f t="shared" si="12"/>
        <v>1.3568521031207599E-2</v>
      </c>
      <c r="AC63" s="39">
        <v>1033</v>
      </c>
      <c r="AD63" s="12">
        <f t="shared" si="13"/>
        <v>5.0228532529417488E-2</v>
      </c>
      <c r="AE63" s="78">
        <v>0</v>
      </c>
      <c r="AF63" s="17">
        <f t="shared" si="14"/>
        <v>0</v>
      </c>
      <c r="AG63" s="39">
        <v>707</v>
      </c>
      <c r="AH63" s="12">
        <f t="shared" si="15"/>
        <v>3.4377127297481283E-2</v>
      </c>
      <c r="AI63" s="78">
        <v>0</v>
      </c>
      <c r="AJ63" s="17">
        <f t="shared" si="16"/>
        <v>0</v>
      </c>
      <c r="AK63" s="210">
        <v>1151</v>
      </c>
      <c r="AL63" s="12">
        <f t="shared" si="17"/>
        <v>5.5966157736069243E-2</v>
      </c>
      <c r="AM63" s="144">
        <v>0</v>
      </c>
      <c r="AN63" s="17">
        <f t="shared" si="18"/>
        <v>0</v>
      </c>
      <c r="AO63" s="39">
        <v>1873</v>
      </c>
      <c r="AP63" s="12">
        <f t="shared" si="19"/>
        <v>9.1072644169989309E-2</v>
      </c>
      <c r="AQ63" s="133">
        <f t="shared" si="24"/>
        <v>5896</v>
      </c>
      <c r="AR63" s="26">
        <f t="shared" si="20"/>
        <v>1.2873755966339582E-2</v>
      </c>
      <c r="AS63" s="134">
        <f t="shared" si="25"/>
        <v>20566</v>
      </c>
      <c r="AT63" s="15">
        <f t="shared" si="21"/>
        <v>1.1078109126323626E-2</v>
      </c>
      <c r="AU63" s="54">
        <v>5708</v>
      </c>
      <c r="AV63" s="55">
        <f t="shared" si="22"/>
        <v>1.3029434927011882E-2</v>
      </c>
      <c r="AW63" s="54">
        <v>9661</v>
      </c>
      <c r="AX63" s="56">
        <f t="shared" si="23"/>
        <v>1.3738857887222193E-2</v>
      </c>
      <c r="AY63" s="39">
        <v>0</v>
      </c>
      <c r="AZ63" s="206">
        <v>0</v>
      </c>
      <c r="BA63" s="39">
        <v>0</v>
      </c>
      <c r="BB63" s="220">
        <v>0</v>
      </c>
      <c r="BC63" s="20"/>
    </row>
    <row r="64" spans="1:55">
      <c r="A64" s="58">
        <v>61</v>
      </c>
      <c r="B64" s="58" t="s">
        <v>155</v>
      </c>
      <c r="C64" s="39">
        <v>0</v>
      </c>
      <c r="D64" s="17">
        <f t="shared" si="0"/>
        <v>0</v>
      </c>
      <c r="E64" s="39">
        <v>1095</v>
      </c>
      <c r="F64" s="11">
        <f t="shared" si="1"/>
        <v>7.8141725540569473E-2</v>
      </c>
      <c r="G64" s="39">
        <v>17</v>
      </c>
      <c r="H64" s="17">
        <f t="shared" si="2"/>
        <v>1.2131592093056448E-3</v>
      </c>
      <c r="I64" s="39">
        <v>149</v>
      </c>
      <c r="J64" s="11">
        <f t="shared" si="3"/>
        <v>1.0632983658031827E-2</v>
      </c>
      <c r="K64" s="39">
        <v>0</v>
      </c>
      <c r="L64" s="12">
        <f t="shared" si="4"/>
        <v>0</v>
      </c>
      <c r="M64" s="39">
        <v>868</v>
      </c>
      <c r="N64" s="11">
        <f t="shared" si="5"/>
        <v>6.1942481981017629E-2</v>
      </c>
      <c r="O64" s="39">
        <v>105</v>
      </c>
      <c r="P64" s="17">
        <f t="shared" si="6"/>
        <v>5.9355568117580554E-2</v>
      </c>
      <c r="Q64" s="39">
        <v>1501</v>
      </c>
      <c r="R64" s="11">
        <f t="shared" si="7"/>
        <v>0.10711482195104546</v>
      </c>
      <c r="S64" s="39">
        <v>1615</v>
      </c>
      <c r="T64" s="17">
        <f t="shared" si="8"/>
        <v>0.91294516676088189</v>
      </c>
      <c r="U64" s="39">
        <v>1454</v>
      </c>
      <c r="V64" s="11">
        <f t="shared" si="9"/>
        <v>0.1037607935488475</v>
      </c>
      <c r="W64" s="39">
        <v>0</v>
      </c>
      <c r="X64" s="17">
        <f t="shared" si="10"/>
        <v>0</v>
      </c>
      <c r="Y64" s="39">
        <v>3889</v>
      </c>
      <c r="Z64" s="11">
        <f t="shared" si="11"/>
        <v>0.27752800970527369</v>
      </c>
      <c r="AA64" s="39">
        <v>32</v>
      </c>
      <c r="AB64" s="17">
        <f t="shared" si="12"/>
        <v>1.8089315997738834E-2</v>
      </c>
      <c r="AC64" s="39">
        <v>416</v>
      </c>
      <c r="AD64" s="12">
        <f t="shared" si="13"/>
        <v>2.9686719474773426E-2</v>
      </c>
      <c r="AE64" s="78">
        <v>0</v>
      </c>
      <c r="AF64" s="17">
        <f t="shared" si="14"/>
        <v>0</v>
      </c>
      <c r="AG64" s="39">
        <v>173</v>
      </c>
      <c r="AH64" s="12">
        <f t="shared" si="15"/>
        <v>1.2345679012345678E-2</v>
      </c>
      <c r="AI64" s="78">
        <v>0</v>
      </c>
      <c r="AJ64" s="17">
        <f t="shared" si="16"/>
        <v>0</v>
      </c>
      <c r="AK64" s="210">
        <v>579</v>
      </c>
      <c r="AL64" s="12">
        <f t="shared" si="17"/>
        <v>4.1318775422821669E-2</v>
      </c>
      <c r="AM64" s="144">
        <v>0</v>
      </c>
      <c r="AN64" s="17">
        <f t="shared" si="18"/>
        <v>0</v>
      </c>
      <c r="AO64" s="39">
        <v>3889</v>
      </c>
      <c r="AP64" s="12">
        <f t="shared" si="19"/>
        <v>0.27752800970527369</v>
      </c>
      <c r="AQ64" s="133">
        <f t="shared" si="24"/>
        <v>1769</v>
      </c>
      <c r="AR64" s="26">
        <f t="shared" si="20"/>
        <v>3.8625634844733246E-3</v>
      </c>
      <c r="AS64" s="134">
        <f t="shared" si="25"/>
        <v>14013</v>
      </c>
      <c r="AT64" s="15">
        <f t="shared" si="21"/>
        <v>7.5482613627916445E-3</v>
      </c>
      <c r="AU64" s="54">
        <v>1722</v>
      </c>
      <c r="AV64" s="55">
        <f t="shared" si="22"/>
        <v>3.9307440336920916E-3</v>
      </c>
      <c r="AW64" s="54">
        <v>4029</v>
      </c>
      <c r="AX64" s="56">
        <f t="shared" si="23"/>
        <v>5.7296199593849725E-3</v>
      </c>
      <c r="AY64" s="39">
        <v>0</v>
      </c>
      <c r="AZ64" s="206">
        <v>0</v>
      </c>
      <c r="BA64" s="39">
        <v>0</v>
      </c>
      <c r="BB64" s="220">
        <v>0</v>
      </c>
      <c r="BC64" s="20"/>
    </row>
    <row r="65" spans="1:55">
      <c r="A65" s="58">
        <v>62</v>
      </c>
      <c r="B65" s="58" t="s">
        <v>156</v>
      </c>
      <c r="C65" s="39">
        <v>0</v>
      </c>
      <c r="D65" s="17">
        <f t="shared" si="0"/>
        <v>0</v>
      </c>
      <c r="E65" s="39">
        <v>7918</v>
      </c>
      <c r="F65" s="11">
        <f t="shared" si="1"/>
        <v>0.17517699115044247</v>
      </c>
      <c r="G65" s="39">
        <v>185</v>
      </c>
      <c r="H65" s="17">
        <f t="shared" si="2"/>
        <v>4.0929203539823008E-3</v>
      </c>
      <c r="I65" s="39">
        <v>1334</v>
      </c>
      <c r="J65" s="11">
        <f t="shared" si="3"/>
        <v>2.9513274336283184E-2</v>
      </c>
      <c r="K65" s="39">
        <v>0</v>
      </c>
      <c r="L65" s="12">
        <f t="shared" si="4"/>
        <v>0</v>
      </c>
      <c r="M65" s="39">
        <v>2302</v>
      </c>
      <c r="N65" s="11">
        <f t="shared" si="5"/>
        <v>5.0929203539823012E-2</v>
      </c>
      <c r="O65" s="39">
        <v>396</v>
      </c>
      <c r="P65" s="17">
        <f t="shared" si="6"/>
        <v>4.8434442270058706E-2</v>
      </c>
      <c r="Q65" s="39">
        <v>3640</v>
      </c>
      <c r="R65" s="11">
        <f t="shared" si="7"/>
        <v>8.0530973451327439E-2</v>
      </c>
      <c r="S65" s="39">
        <v>7426</v>
      </c>
      <c r="T65" s="17">
        <f t="shared" si="8"/>
        <v>0.9082681017612525</v>
      </c>
      <c r="U65" s="39">
        <v>10016</v>
      </c>
      <c r="V65" s="11">
        <f t="shared" si="9"/>
        <v>0.22159292035398231</v>
      </c>
      <c r="W65" s="32">
        <v>0</v>
      </c>
      <c r="X65" s="17">
        <f t="shared" si="10"/>
        <v>0</v>
      </c>
      <c r="Y65" s="39">
        <v>5330</v>
      </c>
      <c r="Z65" s="11">
        <f t="shared" si="11"/>
        <v>0.11792035398230089</v>
      </c>
      <c r="AA65" s="39">
        <v>169</v>
      </c>
      <c r="AB65" s="17">
        <f t="shared" si="12"/>
        <v>2.0670254403131114E-2</v>
      </c>
      <c r="AC65" s="39">
        <v>6406</v>
      </c>
      <c r="AD65" s="12">
        <f t="shared" si="13"/>
        <v>0.14172566371681417</v>
      </c>
      <c r="AE65" s="78">
        <v>0</v>
      </c>
      <c r="AF65" s="17">
        <f t="shared" si="14"/>
        <v>0</v>
      </c>
      <c r="AG65" s="39">
        <v>1194</v>
      </c>
      <c r="AH65" s="12">
        <f t="shared" si="15"/>
        <v>2.6415929203539822E-2</v>
      </c>
      <c r="AI65" s="78">
        <v>0</v>
      </c>
      <c r="AJ65" s="17">
        <f t="shared" si="16"/>
        <v>0</v>
      </c>
      <c r="AK65" s="210">
        <v>1727</v>
      </c>
      <c r="AL65" s="12">
        <f t="shared" si="17"/>
        <v>3.8207964601769909E-2</v>
      </c>
      <c r="AM65" s="144">
        <v>0</v>
      </c>
      <c r="AN65" s="17">
        <f t="shared" si="18"/>
        <v>0</v>
      </c>
      <c r="AO65" s="39">
        <v>5333</v>
      </c>
      <c r="AP65" s="12">
        <f t="shared" si="19"/>
        <v>0.11798672566371682</v>
      </c>
      <c r="AQ65" s="133">
        <f t="shared" si="24"/>
        <v>8176</v>
      </c>
      <c r="AR65" s="26">
        <f t="shared" si="20"/>
        <v>1.78520740808671E-2</v>
      </c>
      <c r="AS65" s="134">
        <f t="shared" si="25"/>
        <v>45200</v>
      </c>
      <c r="AT65" s="15">
        <f t="shared" si="21"/>
        <v>2.434749258532665E-2</v>
      </c>
      <c r="AU65" s="54">
        <v>7992</v>
      </c>
      <c r="AV65" s="55">
        <f t="shared" si="22"/>
        <v>1.824303502744901E-2</v>
      </c>
      <c r="AW65" s="54">
        <v>16414</v>
      </c>
      <c r="AX65" s="56">
        <f t="shared" si="23"/>
        <v>2.3342264088693207E-2</v>
      </c>
      <c r="AY65" s="39">
        <v>0</v>
      </c>
      <c r="AZ65" s="206">
        <v>0</v>
      </c>
      <c r="BA65" s="39">
        <v>0</v>
      </c>
      <c r="BB65" s="220">
        <v>0</v>
      </c>
      <c r="BC65" s="20"/>
    </row>
    <row r="66" spans="1:55">
      <c r="A66" s="58">
        <v>63</v>
      </c>
      <c r="B66" s="58" t="s">
        <v>157</v>
      </c>
      <c r="C66" s="39">
        <v>0</v>
      </c>
      <c r="D66" s="17">
        <f t="shared" si="0"/>
        <v>0</v>
      </c>
      <c r="E66" s="39">
        <v>3933</v>
      </c>
      <c r="F66" s="11">
        <f t="shared" si="1"/>
        <v>0.24578177727784026</v>
      </c>
      <c r="G66" s="39">
        <v>51</v>
      </c>
      <c r="H66" s="17">
        <f t="shared" si="2"/>
        <v>3.1871016122984627E-3</v>
      </c>
      <c r="I66" s="39">
        <v>840</v>
      </c>
      <c r="J66" s="11">
        <f t="shared" si="3"/>
        <v>5.2493438320209973E-2</v>
      </c>
      <c r="K66" s="39">
        <v>0</v>
      </c>
      <c r="L66" s="12">
        <f t="shared" si="4"/>
        <v>0</v>
      </c>
      <c r="M66" s="39">
        <v>678</v>
      </c>
      <c r="N66" s="11">
        <f t="shared" si="5"/>
        <v>4.2369703787026619E-2</v>
      </c>
      <c r="O66" s="39">
        <v>281</v>
      </c>
      <c r="P66" s="17">
        <f t="shared" si="6"/>
        <v>5.5820421136273342E-2</v>
      </c>
      <c r="Q66" s="39">
        <v>2374</v>
      </c>
      <c r="R66" s="11">
        <f t="shared" si="7"/>
        <v>0.14835645544306961</v>
      </c>
      <c r="S66" s="39">
        <v>4609</v>
      </c>
      <c r="T66" s="17">
        <f t="shared" si="8"/>
        <v>0.91557409614620577</v>
      </c>
      <c r="U66" s="39">
        <v>5001</v>
      </c>
      <c r="V66" s="11">
        <f t="shared" si="9"/>
        <v>0.31252343457067866</v>
      </c>
      <c r="W66" s="32">
        <v>0</v>
      </c>
      <c r="X66" s="17">
        <f t="shared" si="10"/>
        <v>0</v>
      </c>
      <c r="Y66" s="39">
        <v>488</v>
      </c>
      <c r="Z66" s="11">
        <f t="shared" si="11"/>
        <v>3.0496187976502939E-2</v>
      </c>
      <c r="AA66" s="39">
        <v>93</v>
      </c>
      <c r="AB66" s="17">
        <f t="shared" si="12"/>
        <v>1.8474374255065554E-2</v>
      </c>
      <c r="AC66" s="39">
        <v>1144</v>
      </c>
      <c r="AD66" s="12">
        <f t="shared" si="13"/>
        <v>7.1491063617047865E-2</v>
      </c>
      <c r="AE66" s="78">
        <v>0</v>
      </c>
      <c r="AF66" s="17">
        <f t="shared" si="14"/>
        <v>0</v>
      </c>
      <c r="AG66" s="39">
        <v>468</v>
      </c>
      <c r="AH66" s="12">
        <f t="shared" si="15"/>
        <v>2.9246344206974129E-2</v>
      </c>
      <c r="AI66" s="78">
        <v>0</v>
      </c>
      <c r="AJ66" s="17">
        <f t="shared" si="16"/>
        <v>0</v>
      </c>
      <c r="AK66" s="210">
        <v>588</v>
      </c>
      <c r="AL66" s="12">
        <f t="shared" si="17"/>
        <v>3.6745406824146981E-2</v>
      </c>
      <c r="AM66" s="144">
        <v>0</v>
      </c>
      <c r="AN66" s="17">
        <f t="shared" si="18"/>
        <v>0</v>
      </c>
      <c r="AO66" s="39">
        <v>488</v>
      </c>
      <c r="AP66" s="12">
        <f t="shared" si="19"/>
        <v>3.0496187976502939E-2</v>
      </c>
      <c r="AQ66" s="133">
        <f t="shared" si="24"/>
        <v>5034</v>
      </c>
      <c r="AR66" s="26">
        <f t="shared" si="20"/>
        <v>1.099160236339102E-2</v>
      </c>
      <c r="AS66" s="134">
        <f t="shared" si="25"/>
        <v>16002</v>
      </c>
      <c r="AT66" s="15">
        <f t="shared" si="21"/>
        <v>8.6196587688140945E-3</v>
      </c>
      <c r="AU66" s="54">
        <v>4890</v>
      </c>
      <c r="AV66" s="55">
        <f t="shared" si="22"/>
        <v>1.1162217377906115E-2</v>
      </c>
      <c r="AW66" s="54">
        <v>7185</v>
      </c>
      <c r="AX66" s="56">
        <f t="shared" si="23"/>
        <v>1.0217751156163074E-2</v>
      </c>
      <c r="AY66" s="39">
        <v>0</v>
      </c>
      <c r="AZ66" s="206">
        <v>0</v>
      </c>
      <c r="BA66" s="39">
        <v>0</v>
      </c>
      <c r="BB66" s="220">
        <v>0</v>
      </c>
      <c r="BC66" s="20"/>
    </row>
    <row r="67" spans="1:55">
      <c r="A67" s="58">
        <v>64</v>
      </c>
      <c r="B67" s="58" t="s">
        <v>158</v>
      </c>
      <c r="C67" s="39">
        <v>0</v>
      </c>
      <c r="D67" s="17">
        <f t="shared" si="0"/>
        <v>0</v>
      </c>
      <c r="E67" s="39">
        <v>3188</v>
      </c>
      <c r="F67" s="11">
        <f t="shared" si="1"/>
        <v>0.1676130389064143</v>
      </c>
      <c r="G67" s="39">
        <v>56</v>
      </c>
      <c r="H67" s="17">
        <f t="shared" si="2"/>
        <v>2.9442691903259727E-3</v>
      </c>
      <c r="I67" s="39">
        <v>523</v>
      </c>
      <c r="J67" s="11">
        <f t="shared" si="3"/>
        <v>2.7497371188222923E-2</v>
      </c>
      <c r="K67" s="39">
        <v>0</v>
      </c>
      <c r="L67" s="12">
        <f t="shared" si="4"/>
        <v>0</v>
      </c>
      <c r="M67" s="39">
        <v>1654</v>
      </c>
      <c r="N67" s="11">
        <f t="shared" si="5"/>
        <v>8.696109358569927E-2</v>
      </c>
      <c r="O67" s="39">
        <v>305</v>
      </c>
      <c r="P67" s="17">
        <f t="shared" si="6"/>
        <v>6.3107800537968134E-2</v>
      </c>
      <c r="Q67" s="39">
        <v>2999</v>
      </c>
      <c r="R67" s="11">
        <f t="shared" si="7"/>
        <v>0.15767613038906414</v>
      </c>
      <c r="S67" s="39">
        <v>4376</v>
      </c>
      <c r="T67" s="17">
        <f t="shared" si="8"/>
        <v>0.90544175460376575</v>
      </c>
      <c r="U67" s="39">
        <v>4773</v>
      </c>
      <c r="V67" s="11">
        <f t="shared" si="9"/>
        <v>0.25094637223974764</v>
      </c>
      <c r="W67" s="32">
        <v>0</v>
      </c>
      <c r="X67" s="17">
        <f t="shared" si="10"/>
        <v>0</v>
      </c>
      <c r="Y67" s="39">
        <v>1909</v>
      </c>
      <c r="Z67" s="11">
        <f t="shared" si="11"/>
        <v>0.10036803364879075</v>
      </c>
      <c r="AA67" s="39">
        <v>96</v>
      </c>
      <c r="AB67" s="17">
        <f t="shared" si="12"/>
        <v>1.9863438857852266E-2</v>
      </c>
      <c r="AC67" s="39">
        <v>1017</v>
      </c>
      <c r="AD67" s="12">
        <f t="shared" si="13"/>
        <v>5.3470031545741328E-2</v>
      </c>
      <c r="AE67" s="78">
        <v>0</v>
      </c>
      <c r="AF67" s="17">
        <f t="shared" si="14"/>
        <v>0</v>
      </c>
      <c r="AG67" s="39">
        <v>427</v>
      </c>
      <c r="AH67" s="12">
        <f t="shared" si="15"/>
        <v>2.245005257623554E-2</v>
      </c>
      <c r="AI67" s="78">
        <v>0</v>
      </c>
      <c r="AJ67" s="17">
        <f t="shared" si="16"/>
        <v>0</v>
      </c>
      <c r="AK67" s="210">
        <v>620</v>
      </c>
      <c r="AL67" s="12">
        <f t="shared" si="17"/>
        <v>3.2597266035751839E-2</v>
      </c>
      <c r="AM67" s="144">
        <v>0</v>
      </c>
      <c r="AN67" s="17">
        <f t="shared" si="18"/>
        <v>0</v>
      </c>
      <c r="AO67" s="39">
        <v>1910</v>
      </c>
      <c r="AP67" s="12">
        <f t="shared" si="19"/>
        <v>0.10042060988433228</v>
      </c>
      <c r="AQ67" s="133">
        <f t="shared" si="24"/>
        <v>4833</v>
      </c>
      <c r="AR67" s="26">
        <f t="shared" si="20"/>
        <v>1.055272431908399E-2</v>
      </c>
      <c r="AS67" s="134">
        <f t="shared" si="25"/>
        <v>19020</v>
      </c>
      <c r="AT67" s="15">
        <f t="shared" si="21"/>
        <v>1.0245338694090993E-2</v>
      </c>
      <c r="AU67" s="54">
        <v>4709</v>
      </c>
      <c r="AV67" s="55">
        <f t="shared" si="22"/>
        <v>1.0749055548580754E-2</v>
      </c>
      <c r="AW67" s="54">
        <v>7050</v>
      </c>
      <c r="AX67" s="56">
        <f t="shared" si="23"/>
        <v>1.0025768357821806E-2</v>
      </c>
      <c r="AY67" s="39">
        <v>0</v>
      </c>
      <c r="AZ67" s="206">
        <v>0</v>
      </c>
      <c r="BA67" s="39">
        <v>0</v>
      </c>
      <c r="BB67" s="220">
        <v>0</v>
      </c>
      <c r="BC67" s="20"/>
    </row>
    <row r="68" spans="1:55">
      <c r="A68" s="58">
        <v>65</v>
      </c>
      <c r="B68" s="58" t="s">
        <v>159</v>
      </c>
      <c r="C68" s="39">
        <v>0</v>
      </c>
      <c r="D68" s="17">
        <f t="shared" ref="D68:D99" si="26">C68/$AQ68</f>
        <v>0</v>
      </c>
      <c r="E68" s="39">
        <v>871</v>
      </c>
      <c r="F68" s="11">
        <f t="shared" ref="F68:F99" si="27">E68/$AS68</f>
        <v>0.15556349348097875</v>
      </c>
      <c r="G68" s="39">
        <v>21</v>
      </c>
      <c r="H68" s="17">
        <f t="shared" ref="H68:H99" si="28">G68/$AS68</f>
        <v>3.7506697624575818E-3</v>
      </c>
      <c r="I68" s="39">
        <v>3</v>
      </c>
      <c r="J68" s="11">
        <f t="shared" ref="J68:J99" si="29">I68/$AS68</f>
        <v>5.3580996606536881E-4</v>
      </c>
      <c r="K68" s="39">
        <v>0</v>
      </c>
      <c r="L68" s="12">
        <f t="shared" ref="L68:L99" si="30">K68/$AQ68</f>
        <v>0</v>
      </c>
      <c r="M68" s="39">
        <v>507</v>
      </c>
      <c r="N68" s="11">
        <f t="shared" ref="N68:N99" si="31">M68/$AS68</f>
        <v>9.055188426504733E-2</v>
      </c>
      <c r="O68" s="39">
        <v>107</v>
      </c>
      <c r="P68" s="17">
        <f t="shared" ref="P68:P99" si="32">O68/$AQ68</f>
        <v>5.8026030368763561E-2</v>
      </c>
      <c r="Q68" s="39">
        <v>760</v>
      </c>
      <c r="R68" s="11">
        <f t="shared" ref="R68:R99" si="33">Q68/$AS68</f>
        <v>0.13573852473656009</v>
      </c>
      <c r="S68" s="39">
        <v>1684</v>
      </c>
      <c r="T68" s="17">
        <f t="shared" ref="T68:T99" si="34">S68/$AQ68</f>
        <v>0.91323210412147504</v>
      </c>
      <c r="U68" s="39">
        <v>980</v>
      </c>
      <c r="V68" s="11">
        <f t="shared" ref="V68:V99" si="35">U68/$AS68</f>
        <v>0.17503125558135382</v>
      </c>
      <c r="W68" s="32">
        <v>0</v>
      </c>
      <c r="X68" s="17">
        <f t="shared" ref="X68:X99" si="36">W68/$AQ68</f>
        <v>0</v>
      </c>
      <c r="Y68" s="39">
        <v>961</v>
      </c>
      <c r="Z68" s="11">
        <f t="shared" ref="Z68:Z99" si="37">Y68/$AS68</f>
        <v>0.17163779246293981</v>
      </c>
      <c r="AA68" s="39">
        <v>32</v>
      </c>
      <c r="AB68" s="17">
        <f t="shared" ref="AB68:AB99" si="38">AA68/$AQ68</f>
        <v>1.735357917570499E-2</v>
      </c>
      <c r="AC68" s="39">
        <v>188</v>
      </c>
      <c r="AD68" s="12">
        <f t="shared" ref="AD68:AD99" si="39">AC68/$AS68</f>
        <v>3.3577424540096448E-2</v>
      </c>
      <c r="AE68" s="78">
        <v>0</v>
      </c>
      <c r="AF68" s="17">
        <f t="shared" ref="AF68:AF99" si="40">AE68/$AQ68</f>
        <v>0</v>
      </c>
      <c r="AG68" s="39">
        <v>221</v>
      </c>
      <c r="AH68" s="12">
        <f t="shared" ref="AH68:AH99" si="41">AG68/$AS68</f>
        <v>3.9471334166815503E-2</v>
      </c>
      <c r="AI68" s="78">
        <v>0</v>
      </c>
      <c r="AJ68" s="17">
        <f t="shared" ref="AJ68:AJ99" si="42">AI68/$AQ68</f>
        <v>0</v>
      </c>
      <c r="AK68" s="210">
        <v>147</v>
      </c>
      <c r="AL68" s="12">
        <f t="shared" ref="AL68:AL99" si="43">AK68/$AS68</f>
        <v>2.6254688337203073E-2</v>
      </c>
      <c r="AM68" s="144">
        <v>0</v>
      </c>
      <c r="AN68" s="17">
        <f t="shared" ref="AN68:AN99" si="44">AM68/$AQ68</f>
        <v>0</v>
      </c>
      <c r="AO68" s="39">
        <v>961</v>
      </c>
      <c r="AP68" s="12">
        <f t="shared" ref="AP68:AP99" si="45">AO68/$AS68</f>
        <v>0.17163779246293981</v>
      </c>
      <c r="AQ68" s="133">
        <f t="shared" si="24"/>
        <v>1844</v>
      </c>
      <c r="AR68" s="26">
        <f t="shared" ref="AR68:AR99" si="46">AQ68/$AQ$100</f>
        <v>4.026323948766993E-3</v>
      </c>
      <c r="AS68" s="134">
        <f t="shared" si="25"/>
        <v>5599</v>
      </c>
      <c r="AT68" s="15">
        <f t="shared" ref="AT68:AT99" si="47">AS68/$AS$100</f>
        <v>3.0159648448062812E-3</v>
      </c>
      <c r="AU68" s="54">
        <v>1791</v>
      </c>
      <c r="AV68" s="55">
        <f t="shared" ref="AV68:AV99" si="48">AU68/$AU$100</f>
        <v>4.0882477144846318E-3</v>
      </c>
      <c r="AW68" s="54">
        <v>1987</v>
      </c>
      <c r="AX68" s="56">
        <f t="shared" ref="AX68:AX99" si="49">AW68/$AW$100</f>
        <v>2.8257023726229688E-3</v>
      </c>
      <c r="AY68" s="39">
        <v>0</v>
      </c>
      <c r="AZ68" s="206">
        <v>0</v>
      </c>
      <c r="BA68" s="39">
        <v>0</v>
      </c>
      <c r="BB68" s="220">
        <v>0</v>
      </c>
      <c r="BC68" s="20"/>
    </row>
    <row r="69" spans="1:55">
      <c r="A69" s="58">
        <v>66</v>
      </c>
      <c r="B69" s="58" t="s">
        <v>160</v>
      </c>
      <c r="C69" s="39">
        <v>0</v>
      </c>
      <c r="D69" s="17">
        <f t="shared" si="26"/>
        <v>0</v>
      </c>
      <c r="E69" s="39">
        <v>2740</v>
      </c>
      <c r="F69" s="11">
        <f t="shared" si="27"/>
        <v>0.19947582993593477</v>
      </c>
      <c r="G69" s="39">
        <v>66</v>
      </c>
      <c r="H69" s="17">
        <f t="shared" si="28"/>
        <v>4.8048922539312752E-3</v>
      </c>
      <c r="I69" s="39">
        <v>319</v>
      </c>
      <c r="J69" s="11">
        <f t="shared" si="29"/>
        <v>2.3223645894001166E-2</v>
      </c>
      <c r="K69" s="39">
        <v>0</v>
      </c>
      <c r="L69" s="12">
        <f t="shared" si="30"/>
        <v>0</v>
      </c>
      <c r="M69" s="39">
        <v>1024</v>
      </c>
      <c r="N69" s="11">
        <f t="shared" si="31"/>
        <v>7.454863133372161E-2</v>
      </c>
      <c r="O69" s="39">
        <v>259</v>
      </c>
      <c r="P69" s="17">
        <f t="shared" si="32"/>
        <v>6.2244652727709682E-2</v>
      </c>
      <c r="Q69" s="39">
        <v>2310</v>
      </c>
      <c r="R69" s="11">
        <f t="shared" si="33"/>
        <v>0.16817122888759464</v>
      </c>
      <c r="S69" s="39">
        <v>3731</v>
      </c>
      <c r="T69" s="17">
        <f t="shared" si="34"/>
        <v>0.89665945686133142</v>
      </c>
      <c r="U69" s="39">
        <v>3474</v>
      </c>
      <c r="V69" s="11">
        <f t="shared" si="35"/>
        <v>0.25291205591147348</v>
      </c>
      <c r="W69" s="32">
        <v>0</v>
      </c>
      <c r="X69" s="17">
        <f t="shared" si="36"/>
        <v>0</v>
      </c>
      <c r="Y69" s="39">
        <v>1529</v>
      </c>
      <c r="Z69" s="11">
        <f t="shared" si="37"/>
        <v>0.11131333721607455</v>
      </c>
      <c r="AA69" s="39">
        <v>105</v>
      </c>
      <c r="AB69" s="17">
        <f t="shared" si="38"/>
        <v>2.5234318673395817E-2</v>
      </c>
      <c r="AC69" s="39">
        <v>302</v>
      </c>
      <c r="AD69" s="12">
        <f t="shared" si="39"/>
        <v>2.1986022131624927E-2</v>
      </c>
      <c r="AE69" s="78">
        <v>0</v>
      </c>
      <c r="AF69" s="17">
        <f t="shared" si="40"/>
        <v>0</v>
      </c>
      <c r="AG69" s="39">
        <v>265</v>
      </c>
      <c r="AH69" s="12">
        <f t="shared" si="41"/>
        <v>1.929237041351194E-2</v>
      </c>
      <c r="AI69" s="78">
        <v>0</v>
      </c>
      <c r="AJ69" s="17">
        <f t="shared" si="42"/>
        <v>0</v>
      </c>
      <c r="AK69" s="210">
        <v>244</v>
      </c>
      <c r="AL69" s="12">
        <f t="shared" si="43"/>
        <v>1.7763541059988352E-2</v>
      </c>
      <c r="AM69" s="144">
        <v>0</v>
      </c>
      <c r="AN69" s="17">
        <f t="shared" si="44"/>
        <v>0</v>
      </c>
      <c r="AO69" s="39">
        <v>1529</v>
      </c>
      <c r="AP69" s="12">
        <f t="shared" si="45"/>
        <v>0.11131333721607455</v>
      </c>
      <c r="AQ69" s="133">
        <f t="shared" si="24"/>
        <v>4161</v>
      </c>
      <c r="AR69" s="26">
        <f t="shared" si="46"/>
        <v>9.0854305590127218E-3</v>
      </c>
      <c r="AS69" s="134">
        <f t="shared" si="25"/>
        <v>13736</v>
      </c>
      <c r="AT69" s="15">
        <f t="shared" si="47"/>
        <v>7.3990521715054615E-3</v>
      </c>
      <c r="AU69" s="54">
        <v>4037</v>
      </c>
      <c r="AV69" s="55">
        <f t="shared" si="48"/>
        <v>9.2151066573838408E-3</v>
      </c>
      <c r="AW69" s="54">
        <v>5238</v>
      </c>
      <c r="AX69" s="56">
        <f t="shared" si="49"/>
        <v>7.4489325756412223E-3</v>
      </c>
      <c r="AY69" s="39">
        <v>0</v>
      </c>
      <c r="AZ69" s="206">
        <v>0</v>
      </c>
      <c r="BA69" s="39">
        <v>0</v>
      </c>
      <c r="BB69" s="220">
        <v>0</v>
      </c>
      <c r="BC69" s="20"/>
    </row>
    <row r="70" spans="1:55">
      <c r="A70" s="58">
        <v>67</v>
      </c>
      <c r="B70" s="58" t="s">
        <v>161</v>
      </c>
      <c r="C70" s="39">
        <v>0</v>
      </c>
      <c r="D70" s="17">
        <f t="shared" si="26"/>
        <v>0</v>
      </c>
      <c r="E70" s="39">
        <v>8851</v>
      </c>
      <c r="F70" s="11">
        <f t="shared" si="27"/>
        <v>0.2057319510947887</v>
      </c>
      <c r="G70" s="39">
        <v>257</v>
      </c>
      <c r="H70" s="17">
        <f t="shared" si="28"/>
        <v>5.9736878806192183E-3</v>
      </c>
      <c r="I70" s="39">
        <v>3194</v>
      </c>
      <c r="J70" s="11">
        <f t="shared" si="29"/>
        <v>7.4241085956022496E-2</v>
      </c>
      <c r="K70" s="39">
        <v>0</v>
      </c>
      <c r="L70" s="12">
        <f t="shared" si="30"/>
        <v>0</v>
      </c>
      <c r="M70" s="39">
        <v>2772</v>
      </c>
      <c r="N70" s="11">
        <f t="shared" si="31"/>
        <v>6.4432150992515452E-2</v>
      </c>
      <c r="O70" s="39">
        <v>397</v>
      </c>
      <c r="P70" s="17">
        <f t="shared" si="32"/>
        <v>4.8408730642604564E-2</v>
      </c>
      <c r="Q70" s="39">
        <v>5641</v>
      </c>
      <c r="R70" s="11">
        <f t="shared" si="33"/>
        <v>0.13111896239133466</v>
      </c>
      <c r="S70" s="39">
        <v>7442</v>
      </c>
      <c r="T70" s="17">
        <f t="shared" si="34"/>
        <v>0.90745031093769057</v>
      </c>
      <c r="U70" s="39">
        <v>10895</v>
      </c>
      <c r="V70" s="11">
        <f t="shared" si="35"/>
        <v>0.25324252707916878</v>
      </c>
      <c r="W70" s="32">
        <v>0</v>
      </c>
      <c r="X70" s="17">
        <f t="shared" si="36"/>
        <v>0</v>
      </c>
      <c r="Y70" s="39">
        <v>3903</v>
      </c>
      <c r="Z70" s="11">
        <f t="shared" si="37"/>
        <v>9.0721026451582906E-2</v>
      </c>
      <c r="AA70" s="39">
        <v>105</v>
      </c>
      <c r="AB70" s="17">
        <f t="shared" si="38"/>
        <v>1.2803316668698939E-2</v>
      </c>
      <c r="AC70" s="39">
        <v>2534</v>
      </c>
      <c r="AD70" s="12">
        <f t="shared" si="39"/>
        <v>5.8900097624471202E-2</v>
      </c>
      <c r="AE70" s="78">
        <v>0</v>
      </c>
      <c r="AF70" s="17">
        <f t="shared" si="40"/>
        <v>0</v>
      </c>
      <c r="AG70" s="39">
        <v>319</v>
      </c>
      <c r="AH70" s="12">
        <f t="shared" si="41"/>
        <v>7.4148110269164616E-3</v>
      </c>
      <c r="AI70" s="78">
        <v>0</v>
      </c>
      <c r="AJ70" s="17">
        <f t="shared" si="42"/>
        <v>0</v>
      </c>
      <c r="AK70" s="210">
        <v>899</v>
      </c>
      <c r="AL70" s="12">
        <f t="shared" si="43"/>
        <v>2.0896285621310028E-2</v>
      </c>
      <c r="AM70" s="144">
        <v>0</v>
      </c>
      <c r="AN70" s="17">
        <f t="shared" si="44"/>
        <v>0</v>
      </c>
      <c r="AO70" s="39">
        <v>4014</v>
      </c>
      <c r="AP70" s="12">
        <f t="shared" si="45"/>
        <v>9.3301101761889271E-2</v>
      </c>
      <c r="AQ70" s="133">
        <f t="shared" ref="AQ70:AQ99" si="50">+C70+G70+O70+S70+W70+AA70+AM70+K70+AE70+AI70</f>
        <v>8201</v>
      </c>
      <c r="AR70" s="26">
        <f t="shared" si="46"/>
        <v>1.7906660902298324E-2</v>
      </c>
      <c r="AS70" s="134">
        <f t="shared" ref="AS70:AS99" si="51">+E70+I70+Q70+U70+Y70+AC70+AO70+M70+AG70+AK70</f>
        <v>43022</v>
      </c>
      <c r="AT70" s="26">
        <f t="shared" si="47"/>
        <v>2.317428818597175E-2</v>
      </c>
      <c r="AU70" s="54">
        <v>8012</v>
      </c>
      <c r="AV70" s="55">
        <f t="shared" si="48"/>
        <v>1.8288688268258444E-2</v>
      </c>
      <c r="AW70" s="54">
        <v>17388</v>
      </c>
      <c r="AX70" s="56">
        <f t="shared" si="49"/>
        <v>2.4727384426355397E-2</v>
      </c>
      <c r="AY70" s="39">
        <v>0</v>
      </c>
      <c r="AZ70" s="206">
        <v>0</v>
      </c>
      <c r="BA70" s="39">
        <v>0</v>
      </c>
      <c r="BB70" s="220">
        <v>0</v>
      </c>
      <c r="BC70" s="20"/>
    </row>
    <row r="71" spans="1:55">
      <c r="A71" s="58">
        <v>68</v>
      </c>
      <c r="B71" s="58" t="s">
        <v>162</v>
      </c>
      <c r="C71" s="39">
        <v>0</v>
      </c>
      <c r="D71" s="17">
        <f t="shared" si="26"/>
        <v>0</v>
      </c>
      <c r="E71" s="39">
        <v>6081</v>
      </c>
      <c r="F71" s="11">
        <f t="shared" si="27"/>
        <v>0.22917765885279265</v>
      </c>
      <c r="G71" s="39">
        <v>207</v>
      </c>
      <c r="H71" s="17">
        <f t="shared" si="28"/>
        <v>7.8013115248360592E-3</v>
      </c>
      <c r="I71" s="39">
        <v>1283</v>
      </c>
      <c r="J71" s="11">
        <f t="shared" si="29"/>
        <v>4.8353056455867946E-2</v>
      </c>
      <c r="K71" s="39">
        <v>0</v>
      </c>
      <c r="L71" s="12">
        <f t="shared" si="30"/>
        <v>0</v>
      </c>
      <c r="M71" s="39">
        <v>2013</v>
      </c>
      <c r="N71" s="11">
        <f t="shared" si="31"/>
        <v>7.5864928016883992E-2</v>
      </c>
      <c r="O71" s="39">
        <v>251</v>
      </c>
      <c r="P71" s="17">
        <f t="shared" si="32"/>
        <v>4.1181296144380639E-2</v>
      </c>
      <c r="Q71" s="39">
        <v>3464</v>
      </c>
      <c r="R71" s="11">
        <f t="shared" si="33"/>
        <v>0.13054948368131453</v>
      </c>
      <c r="S71" s="39">
        <v>5547</v>
      </c>
      <c r="T71" s="17">
        <f t="shared" si="34"/>
        <v>0.91009023789991794</v>
      </c>
      <c r="U71" s="39">
        <v>6838</v>
      </c>
      <c r="V71" s="11">
        <f t="shared" si="35"/>
        <v>0.25770709278661341</v>
      </c>
      <c r="W71" s="32">
        <v>0</v>
      </c>
      <c r="X71" s="17">
        <f t="shared" si="36"/>
        <v>0</v>
      </c>
      <c r="Y71" s="39">
        <v>2272</v>
      </c>
      <c r="Z71" s="11">
        <f t="shared" si="37"/>
        <v>8.5625989296751331E-2</v>
      </c>
      <c r="AA71" s="39">
        <v>90</v>
      </c>
      <c r="AB71" s="17">
        <f t="shared" si="38"/>
        <v>1.4766201804757998E-2</v>
      </c>
      <c r="AC71" s="39">
        <v>1349</v>
      </c>
      <c r="AD71" s="12">
        <f t="shared" si="39"/>
        <v>5.0840431144946109E-2</v>
      </c>
      <c r="AE71" s="78">
        <v>0</v>
      </c>
      <c r="AF71" s="17">
        <f t="shared" si="40"/>
        <v>0</v>
      </c>
      <c r="AG71" s="39">
        <v>192</v>
      </c>
      <c r="AH71" s="12">
        <f t="shared" si="41"/>
        <v>7.2359990955001129E-3</v>
      </c>
      <c r="AI71" s="78">
        <v>0</v>
      </c>
      <c r="AJ71" s="17">
        <f t="shared" si="42"/>
        <v>0</v>
      </c>
      <c r="AK71" s="210">
        <v>769</v>
      </c>
      <c r="AL71" s="12">
        <f t="shared" si="43"/>
        <v>2.8981683877289516E-2</v>
      </c>
      <c r="AM71" s="144">
        <v>0</v>
      </c>
      <c r="AN71" s="17">
        <f t="shared" si="44"/>
        <v>0</v>
      </c>
      <c r="AO71" s="39">
        <v>2273</v>
      </c>
      <c r="AP71" s="12">
        <f t="shared" si="45"/>
        <v>8.56636767920404E-2</v>
      </c>
      <c r="AQ71" s="133">
        <f t="shared" si="50"/>
        <v>6095</v>
      </c>
      <c r="AR71" s="26">
        <f t="shared" si="46"/>
        <v>1.3308267064932116E-2</v>
      </c>
      <c r="AS71" s="134">
        <f t="shared" si="51"/>
        <v>26534</v>
      </c>
      <c r="AT71" s="15">
        <f t="shared" si="47"/>
        <v>1.4292840005731357E-2</v>
      </c>
      <c r="AU71" s="54">
        <v>5959</v>
      </c>
      <c r="AV71" s="55">
        <f t="shared" si="48"/>
        <v>1.3602383099170253E-2</v>
      </c>
      <c r="AW71" s="54">
        <v>9265</v>
      </c>
      <c r="AX71" s="56">
        <f t="shared" si="49"/>
        <v>1.3175708345421139E-2</v>
      </c>
      <c r="AY71" s="39">
        <v>0</v>
      </c>
      <c r="AZ71" s="206">
        <v>0</v>
      </c>
      <c r="BA71" s="39">
        <v>0</v>
      </c>
      <c r="BB71" s="220">
        <v>0</v>
      </c>
      <c r="BC71" s="20"/>
    </row>
    <row r="72" spans="1:55">
      <c r="A72" s="58">
        <v>69</v>
      </c>
      <c r="B72" s="58" t="s">
        <v>163</v>
      </c>
      <c r="C72" s="39">
        <v>0</v>
      </c>
      <c r="D72" s="17">
        <f t="shared" si="26"/>
        <v>0</v>
      </c>
      <c r="E72" s="39">
        <v>9796</v>
      </c>
      <c r="F72" s="11">
        <f t="shared" si="27"/>
        <v>0.22348458923642006</v>
      </c>
      <c r="G72" s="39">
        <v>198</v>
      </c>
      <c r="H72" s="17">
        <f t="shared" si="28"/>
        <v>4.5171446170693312E-3</v>
      </c>
      <c r="I72" s="39">
        <v>1186</v>
      </c>
      <c r="J72" s="11">
        <f t="shared" si="29"/>
        <v>2.7057239979011247E-2</v>
      </c>
      <c r="K72" s="39">
        <v>0</v>
      </c>
      <c r="L72" s="12">
        <f t="shared" si="30"/>
        <v>0</v>
      </c>
      <c r="M72" s="39">
        <v>2039</v>
      </c>
      <c r="N72" s="11">
        <f t="shared" si="31"/>
        <v>4.6517464011133165E-2</v>
      </c>
      <c r="O72" s="39">
        <v>824</v>
      </c>
      <c r="P72" s="17">
        <f t="shared" si="32"/>
        <v>6.4324746291959403E-2</v>
      </c>
      <c r="Q72" s="39">
        <v>6632</v>
      </c>
      <c r="R72" s="11">
        <f t="shared" si="33"/>
        <v>0.15130153081012024</v>
      </c>
      <c r="S72" s="39">
        <v>11376</v>
      </c>
      <c r="T72" s="17">
        <f t="shared" si="34"/>
        <v>0.88805620608899294</v>
      </c>
      <c r="U72" s="39">
        <v>12815</v>
      </c>
      <c r="V72" s="11">
        <f t="shared" si="35"/>
        <v>0.29235963771587614</v>
      </c>
      <c r="W72" s="32">
        <v>0</v>
      </c>
      <c r="X72" s="17">
        <f t="shared" si="36"/>
        <v>0</v>
      </c>
      <c r="Y72" s="39">
        <v>2545</v>
      </c>
      <c r="Z72" s="11">
        <f t="shared" si="37"/>
        <v>5.8061278032532568E-2</v>
      </c>
      <c r="AA72" s="39">
        <v>412</v>
      </c>
      <c r="AB72" s="17">
        <f t="shared" si="38"/>
        <v>3.2162373145979702E-2</v>
      </c>
      <c r="AC72" s="39">
        <v>3389</v>
      </c>
      <c r="AD72" s="12">
        <f t="shared" si="39"/>
        <v>7.7316177309333156E-2</v>
      </c>
      <c r="AE72" s="78">
        <v>0</v>
      </c>
      <c r="AF72" s="17">
        <f t="shared" si="40"/>
        <v>0</v>
      </c>
      <c r="AG72" s="39">
        <v>1058</v>
      </c>
      <c r="AH72" s="12">
        <f t="shared" si="41"/>
        <v>2.4137065681107839E-2</v>
      </c>
      <c r="AI72" s="78">
        <v>0</v>
      </c>
      <c r="AJ72" s="17">
        <f t="shared" si="42"/>
        <v>0</v>
      </c>
      <c r="AK72" s="210">
        <v>1828</v>
      </c>
      <c r="AL72" s="12">
        <f t="shared" si="43"/>
        <v>4.1703739191933022E-2</v>
      </c>
      <c r="AM72" s="144">
        <v>0</v>
      </c>
      <c r="AN72" s="17">
        <f t="shared" si="44"/>
        <v>0</v>
      </c>
      <c r="AO72" s="39">
        <v>2545</v>
      </c>
      <c r="AP72" s="12">
        <f t="shared" si="45"/>
        <v>5.8061278032532568E-2</v>
      </c>
      <c r="AQ72" s="133">
        <f t="shared" si="50"/>
        <v>12810</v>
      </c>
      <c r="AR72" s="26">
        <f t="shared" si="46"/>
        <v>2.7970287301358556E-2</v>
      </c>
      <c r="AS72" s="134">
        <f t="shared" si="51"/>
        <v>43833</v>
      </c>
      <c r="AT72" s="15">
        <f t="shared" si="47"/>
        <v>2.3611142533022635E-2</v>
      </c>
      <c r="AU72" s="54">
        <v>12446</v>
      </c>
      <c r="AV72" s="55">
        <f t="shared" si="48"/>
        <v>2.8410011755709508E-2</v>
      </c>
      <c r="AW72" s="54">
        <v>21102</v>
      </c>
      <c r="AX72" s="56">
        <f t="shared" si="49"/>
        <v>3.0009044522944079E-2</v>
      </c>
      <c r="AY72" s="39">
        <v>0</v>
      </c>
      <c r="AZ72" s="206">
        <v>0</v>
      </c>
      <c r="BA72" s="39">
        <v>0</v>
      </c>
      <c r="BB72" s="220">
        <v>0</v>
      </c>
      <c r="BC72" s="20"/>
    </row>
    <row r="73" spans="1:55">
      <c r="A73" s="58">
        <v>70</v>
      </c>
      <c r="B73" s="58" t="s">
        <v>164</v>
      </c>
      <c r="C73" s="39">
        <v>0</v>
      </c>
      <c r="D73" s="17">
        <f t="shared" si="26"/>
        <v>0</v>
      </c>
      <c r="E73" s="39">
        <v>823</v>
      </c>
      <c r="F73" s="11">
        <f t="shared" si="27"/>
        <v>0.16792491328300346</v>
      </c>
      <c r="G73" s="39">
        <v>21</v>
      </c>
      <c r="H73" s="17">
        <f t="shared" si="28"/>
        <v>4.2848398286064069E-3</v>
      </c>
      <c r="I73" s="39">
        <v>106</v>
      </c>
      <c r="J73" s="11">
        <f t="shared" si="29"/>
        <v>2.1628239134870435E-2</v>
      </c>
      <c r="K73" s="39">
        <v>0</v>
      </c>
      <c r="L73" s="12">
        <f t="shared" si="30"/>
        <v>0</v>
      </c>
      <c r="M73" s="39">
        <v>85</v>
      </c>
      <c r="N73" s="11">
        <f t="shared" si="31"/>
        <v>1.7343399306264027E-2</v>
      </c>
      <c r="O73" s="39">
        <v>81</v>
      </c>
      <c r="P73" s="17">
        <f t="shared" si="32"/>
        <v>4.5633802816901409E-2</v>
      </c>
      <c r="Q73" s="39">
        <v>495</v>
      </c>
      <c r="R73" s="11">
        <f t="shared" si="33"/>
        <v>0.10099979596000816</v>
      </c>
      <c r="S73" s="39">
        <v>1644</v>
      </c>
      <c r="T73" s="17">
        <f t="shared" si="34"/>
        <v>0.92619718309859156</v>
      </c>
      <c r="U73" s="39">
        <v>1134</v>
      </c>
      <c r="V73" s="11">
        <f t="shared" si="35"/>
        <v>0.23138135074474597</v>
      </c>
      <c r="W73" s="32">
        <v>0</v>
      </c>
      <c r="X73" s="17">
        <f t="shared" si="36"/>
        <v>0</v>
      </c>
      <c r="Y73" s="39">
        <v>772</v>
      </c>
      <c r="Z73" s="11">
        <f t="shared" si="37"/>
        <v>0.15751887369924505</v>
      </c>
      <c r="AA73" s="39">
        <v>29</v>
      </c>
      <c r="AB73" s="17">
        <f t="shared" si="38"/>
        <v>1.6338028169014085E-2</v>
      </c>
      <c r="AC73" s="39">
        <v>368</v>
      </c>
      <c r="AD73" s="12">
        <f t="shared" si="39"/>
        <v>7.5086716996531314E-2</v>
      </c>
      <c r="AE73" s="78">
        <v>0</v>
      </c>
      <c r="AF73" s="17">
        <f t="shared" si="40"/>
        <v>0</v>
      </c>
      <c r="AG73" s="39">
        <v>71</v>
      </c>
      <c r="AH73" s="12">
        <f t="shared" si="41"/>
        <v>1.4486839420526422E-2</v>
      </c>
      <c r="AI73" s="78">
        <v>0</v>
      </c>
      <c r="AJ73" s="17">
        <f t="shared" si="42"/>
        <v>0</v>
      </c>
      <c r="AK73" s="210">
        <v>275</v>
      </c>
      <c r="AL73" s="12">
        <f t="shared" si="43"/>
        <v>5.6110997755560089E-2</v>
      </c>
      <c r="AM73" s="144">
        <v>0</v>
      </c>
      <c r="AN73" s="17">
        <f t="shared" si="44"/>
        <v>0</v>
      </c>
      <c r="AO73" s="39">
        <v>772</v>
      </c>
      <c r="AP73" s="12">
        <f t="shared" si="45"/>
        <v>0.15751887369924505</v>
      </c>
      <c r="AQ73" s="133">
        <f t="shared" si="50"/>
        <v>1775</v>
      </c>
      <c r="AR73" s="26">
        <f t="shared" si="46"/>
        <v>3.8756643216168178E-3</v>
      </c>
      <c r="AS73" s="134">
        <f t="shared" si="51"/>
        <v>4901</v>
      </c>
      <c r="AT73" s="15">
        <f t="shared" si="47"/>
        <v>2.639979229218715E-3</v>
      </c>
      <c r="AU73" s="54">
        <v>1736</v>
      </c>
      <c r="AV73" s="55">
        <f t="shared" si="48"/>
        <v>3.9627013022586937E-3</v>
      </c>
      <c r="AW73" s="54">
        <v>2041</v>
      </c>
      <c r="AX73" s="56">
        <f t="shared" si="49"/>
        <v>2.9024954919594759E-3</v>
      </c>
      <c r="AY73" s="39">
        <v>0</v>
      </c>
      <c r="AZ73" s="206">
        <v>0</v>
      </c>
      <c r="BA73" s="39">
        <v>0</v>
      </c>
      <c r="BB73" s="220">
        <v>0</v>
      </c>
      <c r="BC73" s="20"/>
    </row>
    <row r="74" spans="1:55">
      <c r="A74" s="58">
        <v>71</v>
      </c>
      <c r="B74" s="58" t="s">
        <v>165</v>
      </c>
      <c r="C74" s="39">
        <v>0</v>
      </c>
      <c r="D74" s="17">
        <f t="shared" si="26"/>
        <v>0</v>
      </c>
      <c r="E74" s="39">
        <v>2825</v>
      </c>
      <c r="F74" s="11">
        <f t="shared" si="27"/>
        <v>0.17535692116697704</v>
      </c>
      <c r="G74" s="39">
        <v>56</v>
      </c>
      <c r="H74" s="17">
        <f t="shared" si="28"/>
        <v>3.4761018001241463E-3</v>
      </c>
      <c r="I74" s="39">
        <v>286</v>
      </c>
      <c r="J74" s="11">
        <f t="shared" si="29"/>
        <v>1.7752948479205461E-2</v>
      </c>
      <c r="K74" s="39">
        <v>0</v>
      </c>
      <c r="L74" s="12">
        <f t="shared" si="30"/>
        <v>0</v>
      </c>
      <c r="M74" s="39">
        <v>1200</v>
      </c>
      <c r="N74" s="11">
        <f t="shared" si="31"/>
        <v>7.4487895716946001E-2</v>
      </c>
      <c r="O74" s="39">
        <v>243</v>
      </c>
      <c r="P74" s="17">
        <f t="shared" si="32"/>
        <v>5.8357348703170026E-2</v>
      </c>
      <c r="Q74" s="39">
        <v>2876</v>
      </c>
      <c r="R74" s="11">
        <f t="shared" si="33"/>
        <v>0.17852265673494724</v>
      </c>
      <c r="S74" s="39">
        <v>3778</v>
      </c>
      <c r="T74" s="17">
        <f t="shared" si="34"/>
        <v>0.90730067243035539</v>
      </c>
      <c r="U74" s="39">
        <v>3901</v>
      </c>
      <c r="V74" s="11">
        <f t="shared" si="35"/>
        <v>0.24214773432650527</v>
      </c>
      <c r="W74" s="32">
        <v>0</v>
      </c>
      <c r="X74" s="17">
        <f t="shared" si="36"/>
        <v>0</v>
      </c>
      <c r="Y74" s="39">
        <v>1638</v>
      </c>
      <c r="Z74" s="11">
        <f t="shared" si="37"/>
        <v>0.10167597765363129</v>
      </c>
      <c r="AA74" s="39">
        <v>87</v>
      </c>
      <c r="AB74" s="17">
        <f t="shared" si="38"/>
        <v>2.0893371757925071E-2</v>
      </c>
      <c r="AC74" s="39">
        <v>519</v>
      </c>
      <c r="AD74" s="12">
        <f t="shared" si="39"/>
        <v>3.2216014897579144E-2</v>
      </c>
      <c r="AE74" s="78">
        <v>0</v>
      </c>
      <c r="AF74" s="17">
        <f t="shared" si="40"/>
        <v>0</v>
      </c>
      <c r="AG74" s="39">
        <v>415</v>
      </c>
      <c r="AH74" s="12">
        <f t="shared" si="41"/>
        <v>2.5760397268777158E-2</v>
      </c>
      <c r="AI74" s="78">
        <v>0</v>
      </c>
      <c r="AJ74" s="17">
        <f t="shared" si="42"/>
        <v>0</v>
      </c>
      <c r="AK74" s="210">
        <v>810</v>
      </c>
      <c r="AL74" s="12">
        <f t="shared" si="43"/>
        <v>5.027932960893855E-2</v>
      </c>
      <c r="AM74" s="144">
        <v>0</v>
      </c>
      <c r="AN74" s="17">
        <f t="shared" si="44"/>
        <v>0</v>
      </c>
      <c r="AO74" s="39">
        <v>1640</v>
      </c>
      <c r="AP74" s="12">
        <f t="shared" si="45"/>
        <v>0.10180012414649287</v>
      </c>
      <c r="AQ74" s="133">
        <f t="shared" si="50"/>
        <v>4164</v>
      </c>
      <c r="AR74" s="26">
        <f t="shared" si="46"/>
        <v>9.0919809775844677E-3</v>
      </c>
      <c r="AS74" s="134">
        <f t="shared" si="51"/>
        <v>16110</v>
      </c>
      <c r="AT74" s="15">
        <f t="shared" si="47"/>
        <v>8.6778341935754948E-3</v>
      </c>
      <c r="AU74" s="54">
        <v>4067</v>
      </c>
      <c r="AV74" s="55">
        <f t="shared" si="48"/>
        <v>9.2835865185979891E-3</v>
      </c>
      <c r="AW74" s="54">
        <v>6349</v>
      </c>
      <c r="AX74" s="56">
        <f t="shared" si="49"/>
        <v>9.0288799012497364E-3</v>
      </c>
      <c r="AY74" s="39">
        <v>0</v>
      </c>
      <c r="AZ74" s="206">
        <v>0</v>
      </c>
      <c r="BA74" s="39">
        <v>0</v>
      </c>
      <c r="BB74" s="220">
        <v>0</v>
      </c>
      <c r="BC74" s="20"/>
    </row>
    <row r="75" spans="1:55">
      <c r="A75" s="58">
        <v>72</v>
      </c>
      <c r="B75" s="58" t="s">
        <v>166</v>
      </c>
      <c r="C75" s="39">
        <v>0</v>
      </c>
      <c r="D75" s="17">
        <f t="shared" si="26"/>
        <v>0</v>
      </c>
      <c r="E75" s="39">
        <v>3881</v>
      </c>
      <c r="F75" s="11">
        <f t="shared" si="27"/>
        <v>0.1483335881363706</v>
      </c>
      <c r="G75" s="39">
        <v>43</v>
      </c>
      <c r="H75" s="17">
        <f t="shared" si="28"/>
        <v>1.6434795902767162E-3</v>
      </c>
      <c r="I75" s="39">
        <v>78</v>
      </c>
      <c r="J75" s="11">
        <f t="shared" si="29"/>
        <v>2.9811955358507872E-3</v>
      </c>
      <c r="K75" s="39">
        <v>0</v>
      </c>
      <c r="L75" s="12">
        <f t="shared" si="30"/>
        <v>0</v>
      </c>
      <c r="M75" s="39">
        <v>1150</v>
      </c>
      <c r="N75" s="11">
        <f t="shared" si="31"/>
        <v>4.3953523926005197E-2</v>
      </c>
      <c r="O75" s="39">
        <v>244</v>
      </c>
      <c r="P75" s="17">
        <f t="shared" si="32"/>
        <v>6.5679676985195154E-2</v>
      </c>
      <c r="Q75" s="39">
        <v>3008</v>
      </c>
      <c r="R75" s="11">
        <f t="shared" si="33"/>
        <v>0.11496713040819447</v>
      </c>
      <c r="S75" s="39">
        <v>3374</v>
      </c>
      <c r="T75" s="17">
        <f t="shared" si="34"/>
        <v>0.90820995962314943</v>
      </c>
      <c r="U75" s="39">
        <v>4843</v>
      </c>
      <c r="V75" s="11">
        <f t="shared" si="35"/>
        <v>0.18510166641186362</v>
      </c>
      <c r="W75" s="39">
        <v>0</v>
      </c>
      <c r="X75" s="17">
        <f t="shared" si="36"/>
        <v>0</v>
      </c>
      <c r="Y75" s="39">
        <v>5949</v>
      </c>
      <c r="Z75" s="11">
        <f t="shared" si="37"/>
        <v>0.22737349029200429</v>
      </c>
      <c r="AA75" s="39">
        <v>54</v>
      </c>
      <c r="AB75" s="17">
        <f t="shared" si="38"/>
        <v>1.4535666218034994E-2</v>
      </c>
      <c r="AC75" s="39">
        <v>401</v>
      </c>
      <c r="AD75" s="12">
        <f t="shared" si="39"/>
        <v>1.5326402690720073E-2</v>
      </c>
      <c r="AE75" s="78">
        <v>0</v>
      </c>
      <c r="AF75" s="17">
        <f t="shared" si="40"/>
        <v>0</v>
      </c>
      <c r="AG75" s="39">
        <v>260</v>
      </c>
      <c r="AH75" s="12">
        <f t="shared" si="41"/>
        <v>9.9373184528359585E-3</v>
      </c>
      <c r="AI75" s="78">
        <v>0</v>
      </c>
      <c r="AJ75" s="17">
        <f t="shared" si="42"/>
        <v>0</v>
      </c>
      <c r="AK75" s="210">
        <v>640</v>
      </c>
      <c r="AL75" s="12">
        <f t="shared" si="43"/>
        <v>2.446109157621159E-2</v>
      </c>
      <c r="AM75" s="144">
        <v>0</v>
      </c>
      <c r="AN75" s="17">
        <f t="shared" si="44"/>
        <v>0</v>
      </c>
      <c r="AO75" s="39">
        <v>5954</v>
      </c>
      <c r="AP75" s="12">
        <f t="shared" si="45"/>
        <v>0.22756459256994344</v>
      </c>
      <c r="AQ75" s="133">
        <f t="shared" si="50"/>
        <v>3715</v>
      </c>
      <c r="AR75" s="26">
        <f t="shared" si="46"/>
        <v>8.1116016646797066E-3</v>
      </c>
      <c r="AS75" s="134">
        <f t="shared" si="51"/>
        <v>26164</v>
      </c>
      <c r="AT75" s="15">
        <f t="shared" si="47"/>
        <v>1.4093535309789523E-2</v>
      </c>
      <c r="AU75" s="54">
        <v>3615</v>
      </c>
      <c r="AV75" s="55">
        <f t="shared" si="48"/>
        <v>8.2518232763048264E-3</v>
      </c>
      <c r="AW75" s="54">
        <v>8564</v>
      </c>
      <c r="AX75" s="56">
        <f t="shared" si="49"/>
        <v>1.2178819888849069E-2</v>
      </c>
      <c r="AY75" s="39">
        <v>0</v>
      </c>
      <c r="AZ75" s="206">
        <v>0</v>
      </c>
      <c r="BA75" s="39">
        <v>0</v>
      </c>
      <c r="BB75" s="220">
        <v>0</v>
      </c>
      <c r="BC75" s="20"/>
    </row>
    <row r="76" spans="1:55">
      <c r="A76" s="58">
        <v>73</v>
      </c>
      <c r="B76" s="58" t="s">
        <v>167</v>
      </c>
      <c r="C76" s="39">
        <v>0</v>
      </c>
      <c r="D76" s="17">
        <f t="shared" si="26"/>
        <v>0</v>
      </c>
      <c r="E76" s="39">
        <v>3462</v>
      </c>
      <c r="F76" s="11">
        <f t="shared" si="27"/>
        <v>0.22528795470814081</v>
      </c>
      <c r="G76" s="39">
        <v>76</v>
      </c>
      <c r="H76" s="17">
        <f t="shared" si="28"/>
        <v>4.9456627838875512E-3</v>
      </c>
      <c r="I76" s="39">
        <v>1159</v>
      </c>
      <c r="J76" s="11">
        <f t="shared" si="29"/>
        <v>7.5421357454285159E-2</v>
      </c>
      <c r="K76" s="39">
        <v>0</v>
      </c>
      <c r="L76" s="12">
        <f t="shared" si="30"/>
        <v>0</v>
      </c>
      <c r="M76" s="39">
        <v>704</v>
      </c>
      <c r="N76" s="11">
        <f t="shared" si="31"/>
        <v>4.5812455261274157E-2</v>
      </c>
      <c r="O76" s="39">
        <v>307</v>
      </c>
      <c r="P76" s="17">
        <f t="shared" si="32"/>
        <v>7.6865297946920375E-2</v>
      </c>
      <c r="Q76" s="39">
        <v>1794</v>
      </c>
      <c r="R76" s="11">
        <f t="shared" si="33"/>
        <v>0.11674367150387194</v>
      </c>
      <c r="S76" s="39">
        <v>3490</v>
      </c>
      <c r="T76" s="17">
        <f t="shared" si="34"/>
        <v>0.8738107160741112</v>
      </c>
      <c r="U76" s="39">
        <v>3259</v>
      </c>
      <c r="V76" s="11">
        <f t="shared" si="35"/>
        <v>0.21207782911433593</v>
      </c>
      <c r="W76" s="32">
        <v>0</v>
      </c>
      <c r="X76" s="17">
        <f t="shared" si="36"/>
        <v>0</v>
      </c>
      <c r="Y76" s="39">
        <v>865</v>
      </c>
      <c r="Z76" s="11">
        <f t="shared" si="37"/>
        <v>5.6289451421878051E-2</v>
      </c>
      <c r="AA76" s="39">
        <v>121</v>
      </c>
      <c r="AB76" s="17">
        <f t="shared" si="38"/>
        <v>3.029544316474712E-2</v>
      </c>
      <c r="AC76" s="39">
        <v>2565</v>
      </c>
      <c r="AD76" s="12">
        <f t="shared" si="39"/>
        <v>0.16691611895620487</v>
      </c>
      <c r="AE76" s="78">
        <v>0</v>
      </c>
      <c r="AF76" s="17">
        <f t="shared" si="40"/>
        <v>0</v>
      </c>
      <c r="AG76" s="39">
        <v>111</v>
      </c>
      <c r="AH76" s="12">
        <f t="shared" si="41"/>
        <v>7.2232706448883974E-3</v>
      </c>
      <c r="AI76" s="78">
        <v>0</v>
      </c>
      <c r="AJ76" s="17">
        <f t="shared" si="42"/>
        <v>0</v>
      </c>
      <c r="AK76" s="210">
        <v>582</v>
      </c>
      <c r="AL76" s="12">
        <f t="shared" si="43"/>
        <v>3.7873365002928351E-2</v>
      </c>
      <c r="AM76" s="144">
        <v>0</v>
      </c>
      <c r="AN76" s="17">
        <f t="shared" si="44"/>
        <v>0</v>
      </c>
      <c r="AO76" s="39">
        <v>866</v>
      </c>
      <c r="AP76" s="12">
        <f t="shared" si="45"/>
        <v>5.6354525932192361E-2</v>
      </c>
      <c r="AQ76" s="133">
        <f t="shared" si="50"/>
        <v>3994</v>
      </c>
      <c r="AR76" s="26">
        <f t="shared" si="46"/>
        <v>8.7207905918521532E-3</v>
      </c>
      <c r="AS76" s="134">
        <f t="shared" si="51"/>
        <v>15367</v>
      </c>
      <c r="AT76" s="15">
        <f t="shared" si="47"/>
        <v>8.2776088176706782E-3</v>
      </c>
      <c r="AU76" s="54">
        <v>3860</v>
      </c>
      <c r="AV76" s="55">
        <f t="shared" si="48"/>
        <v>8.8110754762203685E-3</v>
      </c>
      <c r="AW76" s="54">
        <v>7432</v>
      </c>
      <c r="AX76" s="56">
        <f t="shared" si="49"/>
        <v>1.056900857238747E-2</v>
      </c>
      <c r="AY76" s="39">
        <v>0</v>
      </c>
      <c r="AZ76" s="206">
        <v>0</v>
      </c>
      <c r="BA76" s="39">
        <v>0</v>
      </c>
      <c r="BB76" s="220">
        <v>0</v>
      </c>
      <c r="BC76" s="20"/>
    </row>
    <row r="77" spans="1:55">
      <c r="A77" s="58">
        <v>74</v>
      </c>
      <c r="B77" s="58" t="s">
        <v>168</v>
      </c>
      <c r="C77" s="39">
        <v>0</v>
      </c>
      <c r="D77" s="17">
        <f t="shared" si="26"/>
        <v>0</v>
      </c>
      <c r="E77" s="39">
        <v>2960</v>
      </c>
      <c r="F77" s="11">
        <f t="shared" si="27"/>
        <v>0.15598650927487354</v>
      </c>
      <c r="G77" s="39">
        <v>225</v>
      </c>
      <c r="H77" s="17">
        <f t="shared" si="28"/>
        <v>1.18570826306914E-2</v>
      </c>
      <c r="I77" s="39">
        <v>509</v>
      </c>
      <c r="J77" s="11">
        <f t="shared" si="29"/>
        <v>2.6823355817875212E-2</v>
      </c>
      <c r="K77" s="39">
        <v>0</v>
      </c>
      <c r="L77" s="12">
        <f t="shared" si="30"/>
        <v>0</v>
      </c>
      <c r="M77" s="39">
        <v>1377</v>
      </c>
      <c r="N77" s="11">
        <f t="shared" si="31"/>
        <v>7.2565345699831363E-2</v>
      </c>
      <c r="O77" s="39">
        <v>666</v>
      </c>
      <c r="P77" s="17">
        <f t="shared" si="32"/>
        <v>7.717265353418308E-2</v>
      </c>
      <c r="Q77" s="39">
        <v>2802</v>
      </c>
      <c r="R77" s="11">
        <f t="shared" si="33"/>
        <v>0.1476602023608769</v>
      </c>
      <c r="S77" s="39">
        <v>7571</v>
      </c>
      <c r="T77" s="17">
        <f t="shared" si="34"/>
        <v>0.87728852838933946</v>
      </c>
      <c r="U77" s="39">
        <v>5275</v>
      </c>
      <c r="V77" s="11">
        <f t="shared" si="35"/>
        <v>0.27798271500843169</v>
      </c>
      <c r="W77" s="32">
        <v>0</v>
      </c>
      <c r="X77" s="17">
        <f t="shared" si="36"/>
        <v>0</v>
      </c>
      <c r="Y77" s="39">
        <v>1550</v>
      </c>
      <c r="Z77" s="11">
        <f t="shared" si="37"/>
        <v>8.1682124789207416E-2</v>
      </c>
      <c r="AA77" s="39">
        <v>168</v>
      </c>
      <c r="AB77" s="17">
        <f t="shared" si="38"/>
        <v>1.9466975666280417E-2</v>
      </c>
      <c r="AC77" s="39">
        <v>1682</v>
      </c>
      <c r="AD77" s="12">
        <f t="shared" si="39"/>
        <v>8.8638279932546374E-2</v>
      </c>
      <c r="AE77" s="78">
        <v>0</v>
      </c>
      <c r="AF77" s="17">
        <f t="shared" si="40"/>
        <v>0</v>
      </c>
      <c r="AG77" s="39">
        <v>341</v>
      </c>
      <c r="AH77" s="12">
        <f t="shared" si="41"/>
        <v>1.7970067453625633E-2</v>
      </c>
      <c r="AI77" s="78">
        <v>0</v>
      </c>
      <c r="AJ77" s="17">
        <f t="shared" si="42"/>
        <v>0</v>
      </c>
      <c r="AK77" s="210">
        <v>930</v>
      </c>
      <c r="AL77" s="12">
        <f t="shared" si="43"/>
        <v>4.9009274873524453E-2</v>
      </c>
      <c r="AM77" s="144">
        <v>0</v>
      </c>
      <c r="AN77" s="17">
        <f t="shared" si="44"/>
        <v>0</v>
      </c>
      <c r="AO77" s="39">
        <v>1550</v>
      </c>
      <c r="AP77" s="12">
        <f t="shared" si="45"/>
        <v>8.1682124789207416E-2</v>
      </c>
      <c r="AQ77" s="133">
        <f t="shared" si="50"/>
        <v>8630</v>
      </c>
      <c r="AR77" s="26">
        <f t="shared" si="46"/>
        <v>1.8843370758058108E-2</v>
      </c>
      <c r="AS77" s="134">
        <f t="shared" si="51"/>
        <v>18976</v>
      </c>
      <c r="AT77" s="15">
        <f t="shared" si="47"/>
        <v>1.0221637595114127E-2</v>
      </c>
      <c r="AU77" s="54">
        <v>8317</v>
      </c>
      <c r="AV77" s="55">
        <f t="shared" si="48"/>
        <v>1.8984900190602279E-2</v>
      </c>
      <c r="AW77" s="54">
        <v>8470</v>
      </c>
      <c r="AX77" s="56">
        <f t="shared" si="49"/>
        <v>1.2045142977411447E-2</v>
      </c>
      <c r="AY77" s="39">
        <v>0</v>
      </c>
      <c r="AZ77" s="206">
        <v>0</v>
      </c>
      <c r="BA77" s="39">
        <v>0</v>
      </c>
      <c r="BB77" s="220">
        <v>0</v>
      </c>
      <c r="BC77" s="20"/>
    </row>
    <row r="78" spans="1:55">
      <c r="A78" s="58">
        <v>75</v>
      </c>
      <c r="B78" s="58" t="s">
        <v>169</v>
      </c>
      <c r="C78" s="39">
        <v>0</v>
      </c>
      <c r="D78" s="17">
        <f t="shared" si="26"/>
        <v>0</v>
      </c>
      <c r="E78" s="39">
        <v>4807</v>
      </c>
      <c r="F78" s="11">
        <f t="shared" si="27"/>
        <v>0.24397299903567984</v>
      </c>
      <c r="G78" s="39">
        <v>257</v>
      </c>
      <c r="H78" s="17">
        <f t="shared" si="28"/>
        <v>1.3043698929097092E-2</v>
      </c>
      <c r="I78" s="39">
        <v>3088</v>
      </c>
      <c r="J78" s="11">
        <f t="shared" si="29"/>
        <v>0.15672740191848958</v>
      </c>
      <c r="K78" s="39">
        <v>0</v>
      </c>
      <c r="L78" s="12">
        <f t="shared" si="30"/>
        <v>0</v>
      </c>
      <c r="M78" s="39">
        <v>770</v>
      </c>
      <c r="N78" s="11">
        <f t="shared" si="31"/>
        <v>3.9080343094960161E-2</v>
      </c>
      <c r="O78" s="39">
        <v>731</v>
      </c>
      <c r="P78" s="17">
        <f t="shared" si="32"/>
        <v>0.15257774994781884</v>
      </c>
      <c r="Q78" s="39">
        <v>4973</v>
      </c>
      <c r="R78" s="11">
        <f t="shared" si="33"/>
        <v>0.25239811196264528</v>
      </c>
      <c r="S78" s="39">
        <v>3681</v>
      </c>
      <c r="T78" s="17">
        <f t="shared" si="34"/>
        <v>0.76831559173450215</v>
      </c>
      <c r="U78" s="39">
        <v>4393</v>
      </c>
      <c r="V78" s="11">
        <f t="shared" si="35"/>
        <v>0.22296097041059737</v>
      </c>
      <c r="W78" s="32">
        <v>0</v>
      </c>
      <c r="X78" s="17">
        <f t="shared" si="36"/>
        <v>0</v>
      </c>
      <c r="Y78" s="39">
        <v>272</v>
      </c>
      <c r="Z78" s="11">
        <f t="shared" si="37"/>
        <v>1.3805004314063849E-2</v>
      </c>
      <c r="AA78" s="39">
        <v>122</v>
      </c>
      <c r="AB78" s="17">
        <f t="shared" si="38"/>
        <v>2.546441243999165E-2</v>
      </c>
      <c r="AC78" s="39">
        <v>813</v>
      </c>
      <c r="AD78" s="12">
        <f t="shared" si="39"/>
        <v>4.1262751865198191E-2</v>
      </c>
      <c r="AE78" s="78">
        <v>0</v>
      </c>
      <c r="AF78" s="17">
        <f t="shared" si="40"/>
        <v>0</v>
      </c>
      <c r="AG78" s="39">
        <v>197</v>
      </c>
      <c r="AH78" s="12">
        <f t="shared" si="41"/>
        <v>9.998477389230067E-3</v>
      </c>
      <c r="AI78" s="78">
        <v>0</v>
      </c>
      <c r="AJ78" s="17">
        <f t="shared" si="42"/>
        <v>0</v>
      </c>
      <c r="AK78" s="210">
        <v>117</v>
      </c>
      <c r="AL78" s="12">
        <f t="shared" si="43"/>
        <v>5.9381820027406993E-3</v>
      </c>
      <c r="AM78" s="144">
        <v>0</v>
      </c>
      <c r="AN78" s="17">
        <f t="shared" si="44"/>
        <v>0</v>
      </c>
      <c r="AO78" s="39">
        <v>273</v>
      </c>
      <c r="AP78" s="12">
        <f t="shared" si="45"/>
        <v>1.3855758006394965E-2</v>
      </c>
      <c r="AQ78" s="133">
        <f t="shared" si="50"/>
        <v>4791</v>
      </c>
      <c r="AR78" s="26">
        <f t="shared" si="46"/>
        <v>1.0461018459079536E-2</v>
      </c>
      <c r="AS78" s="134">
        <f t="shared" si="51"/>
        <v>19703</v>
      </c>
      <c r="AT78" s="15">
        <f t="shared" si="47"/>
        <v>1.0613244389572809E-2</v>
      </c>
      <c r="AU78" s="54">
        <v>4620</v>
      </c>
      <c r="AV78" s="55">
        <f t="shared" si="48"/>
        <v>1.0545898626978783E-2</v>
      </c>
      <c r="AW78" s="54">
        <v>11880</v>
      </c>
      <c r="AX78" s="56">
        <f t="shared" si="49"/>
        <v>1.689448625403164E-2</v>
      </c>
      <c r="AY78" s="39">
        <v>0</v>
      </c>
      <c r="AZ78" s="206">
        <v>0</v>
      </c>
      <c r="BA78" s="39">
        <v>0</v>
      </c>
      <c r="BB78" s="220">
        <v>0</v>
      </c>
      <c r="BC78" s="20"/>
    </row>
    <row r="79" spans="1:55">
      <c r="A79" s="58">
        <v>76</v>
      </c>
      <c r="B79" s="58" t="s">
        <v>170</v>
      </c>
      <c r="C79" s="39">
        <v>0</v>
      </c>
      <c r="D79" s="17">
        <f t="shared" si="26"/>
        <v>0</v>
      </c>
      <c r="E79" s="39">
        <v>6053</v>
      </c>
      <c r="F79" s="11">
        <f t="shared" si="27"/>
        <v>0.21991716320302282</v>
      </c>
      <c r="G79" s="39">
        <v>99</v>
      </c>
      <c r="H79" s="17">
        <f t="shared" si="28"/>
        <v>3.5968609213777067E-3</v>
      </c>
      <c r="I79" s="39">
        <v>212</v>
      </c>
      <c r="J79" s="11">
        <f t="shared" si="29"/>
        <v>7.7023688417381195E-3</v>
      </c>
      <c r="K79" s="39">
        <v>0</v>
      </c>
      <c r="L79" s="12">
        <f t="shared" si="30"/>
        <v>0</v>
      </c>
      <c r="M79" s="39">
        <v>1253</v>
      </c>
      <c r="N79" s="11">
        <f t="shared" si="31"/>
        <v>4.5523906408952187E-2</v>
      </c>
      <c r="O79" s="39">
        <v>514</v>
      </c>
      <c r="P79" s="17">
        <f t="shared" si="32"/>
        <v>6.5096251266464039E-2</v>
      </c>
      <c r="Q79" s="39">
        <v>3120</v>
      </c>
      <c r="R79" s="11">
        <f t="shared" si="33"/>
        <v>0.11335561691614592</v>
      </c>
      <c r="S79" s="39">
        <v>7173</v>
      </c>
      <c r="T79" s="17">
        <f t="shared" si="34"/>
        <v>0.90843465045592708</v>
      </c>
      <c r="U79" s="39">
        <v>7039</v>
      </c>
      <c r="V79" s="11">
        <f t="shared" si="35"/>
        <v>0.25574044470280483</v>
      </c>
      <c r="W79" s="39">
        <v>0</v>
      </c>
      <c r="X79" s="17">
        <f t="shared" si="36"/>
        <v>0</v>
      </c>
      <c r="Y79" s="39">
        <v>3521</v>
      </c>
      <c r="Z79" s="11">
        <f t="shared" si="37"/>
        <v>0.12792472024415055</v>
      </c>
      <c r="AA79" s="39">
        <v>110</v>
      </c>
      <c r="AB79" s="17">
        <f t="shared" si="38"/>
        <v>1.3931104356636272E-2</v>
      </c>
      <c r="AC79" s="39">
        <v>886</v>
      </c>
      <c r="AD79" s="12">
        <f t="shared" si="39"/>
        <v>3.2190088649905538E-2</v>
      </c>
      <c r="AE79" s="78">
        <v>0</v>
      </c>
      <c r="AF79" s="17">
        <f t="shared" si="40"/>
        <v>0</v>
      </c>
      <c r="AG79" s="39">
        <v>724</v>
      </c>
      <c r="AH79" s="12">
        <f t="shared" si="41"/>
        <v>2.6304316233105654E-2</v>
      </c>
      <c r="AI79" s="78">
        <v>0</v>
      </c>
      <c r="AJ79" s="17">
        <f t="shared" si="42"/>
        <v>0</v>
      </c>
      <c r="AK79" s="210">
        <v>1195</v>
      </c>
      <c r="AL79" s="12">
        <f t="shared" si="43"/>
        <v>4.3416654556023837E-2</v>
      </c>
      <c r="AM79" s="144">
        <v>0</v>
      </c>
      <c r="AN79" s="17">
        <f t="shared" si="44"/>
        <v>0</v>
      </c>
      <c r="AO79" s="39">
        <v>3521</v>
      </c>
      <c r="AP79" s="12">
        <f t="shared" si="45"/>
        <v>0.12792472024415055</v>
      </c>
      <c r="AQ79" s="133">
        <f t="shared" si="50"/>
        <v>7896</v>
      </c>
      <c r="AR79" s="26">
        <f t="shared" si="46"/>
        <v>1.7240701680837404E-2</v>
      </c>
      <c r="AS79" s="134">
        <f t="shared" si="51"/>
        <v>27524</v>
      </c>
      <c r="AT79" s="15">
        <f t="shared" si="47"/>
        <v>1.4826114732710857E-2</v>
      </c>
      <c r="AU79" s="54">
        <v>7681</v>
      </c>
      <c r="AV79" s="55">
        <f t="shared" si="48"/>
        <v>1.7533127132862345E-2</v>
      </c>
      <c r="AW79" s="54">
        <v>11038</v>
      </c>
      <c r="AX79" s="56">
        <f t="shared" si="49"/>
        <v>1.5697082430303134E-2</v>
      </c>
      <c r="AY79" s="39">
        <v>0</v>
      </c>
      <c r="AZ79" s="206">
        <v>0</v>
      </c>
      <c r="BA79" s="39">
        <v>0</v>
      </c>
      <c r="BB79" s="220">
        <v>0</v>
      </c>
      <c r="BC79" s="20"/>
    </row>
    <row r="80" spans="1:55">
      <c r="A80" s="58">
        <v>77</v>
      </c>
      <c r="B80" s="58" t="s">
        <v>171</v>
      </c>
      <c r="C80" s="39">
        <v>0</v>
      </c>
      <c r="D80" s="17">
        <f t="shared" si="26"/>
        <v>0</v>
      </c>
      <c r="E80" s="39">
        <v>6509</v>
      </c>
      <c r="F80" s="11">
        <f t="shared" si="27"/>
        <v>0.17932117472037026</v>
      </c>
      <c r="G80" s="39">
        <v>185</v>
      </c>
      <c r="H80" s="17">
        <f t="shared" si="28"/>
        <v>5.0966995426745274E-3</v>
      </c>
      <c r="I80" s="39">
        <v>969</v>
      </c>
      <c r="J80" s="11">
        <f t="shared" si="29"/>
        <v>2.6695685712711446E-2</v>
      </c>
      <c r="K80" s="39">
        <v>0</v>
      </c>
      <c r="L80" s="12">
        <f t="shared" si="30"/>
        <v>0</v>
      </c>
      <c r="M80" s="39">
        <v>1541</v>
      </c>
      <c r="N80" s="11">
        <f t="shared" si="31"/>
        <v>4.2454129704115932E-2</v>
      </c>
      <c r="O80" s="39">
        <v>1374</v>
      </c>
      <c r="P80" s="17">
        <f t="shared" si="32"/>
        <v>0.12481831395348837</v>
      </c>
      <c r="Q80" s="39">
        <v>8717</v>
      </c>
      <c r="R80" s="11">
        <f t="shared" si="33"/>
        <v>0.24015097250537221</v>
      </c>
      <c r="S80" s="39">
        <v>9260</v>
      </c>
      <c r="T80" s="17">
        <f t="shared" si="34"/>
        <v>0.84120639534883723</v>
      </c>
      <c r="U80" s="39">
        <v>8689</v>
      </c>
      <c r="V80" s="11">
        <f t="shared" si="35"/>
        <v>0.2393795801421566</v>
      </c>
      <c r="W80" s="32">
        <v>0</v>
      </c>
      <c r="X80" s="17">
        <f t="shared" si="36"/>
        <v>0</v>
      </c>
      <c r="Y80" s="39">
        <v>2949</v>
      </c>
      <c r="Z80" s="11">
        <f t="shared" si="37"/>
        <v>8.1244145682957736E-2</v>
      </c>
      <c r="AA80" s="39">
        <v>189</v>
      </c>
      <c r="AB80" s="17">
        <f t="shared" si="38"/>
        <v>1.7169331395348836E-2</v>
      </c>
      <c r="AC80" s="39">
        <v>1945</v>
      </c>
      <c r="AD80" s="12">
        <f t="shared" si="39"/>
        <v>5.3584219516226786E-2</v>
      </c>
      <c r="AE80" s="78">
        <v>0</v>
      </c>
      <c r="AF80" s="17">
        <f t="shared" si="40"/>
        <v>0</v>
      </c>
      <c r="AG80" s="39">
        <v>552</v>
      </c>
      <c r="AH80" s="12">
        <f t="shared" si="41"/>
        <v>1.5207449446250482E-2</v>
      </c>
      <c r="AI80" s="78">
        <v>0</v>
      </c>
      <c r="AJ80" s="17">
        <f t="shared" si="42"/>
        <v>0</v>
      </c>
      <c r="AK80" s="210">
        <v>1475</v>
      </c>
      <c r="AL80" s="12">
        <f t="shared" si="43"/>
        <v>4.0635847705107718E-2</v>
      </c>
      <c r="AM80" s="144">
        <v>0</v>
      </c>
      <c r="AN80" s="17">
        <f t="shared" si="44"/>
        <v>0</v>
      </c>
      <c r="AO80" s="39">
        <v>2952</v>
      </c>
      <c r="AP80" s="12">
        <f t="shared" si="45"/>
        <v>8.1326794864730836E-2</v>
      </c>
      <c r="AQ80" s="133">
        <f t="shared" si="50"/>
        <v>11008</v>
      </c>
      <c r="AR80" s="26">
        <f t="shared" si="46"/>
        <v>2.403566921259602E-2</v>
      </c>
      <c r="AS80" s="134">
        <f t="shared" si="51"/>
        <v>36298</v>
      </c>
      <c r="AT80" s="15">
        <f t="shared" si="47"/>
        <v>1.9552329333234218E-2</v>
      </c>
      <c r="AU80" s="54">
        <v>10616</v>
      </c>
      <c r="AV80" s="55">
        <f t="shared" si="48"/>
        <v>2.4232740221646485E-2</v>
      </c>
      <c r="AW80" s="54">
        <v>15784</v>
      </c>
      <c r="AX80" s="56">
        <f t="shared" si="49"/>
        <v>2.2446344363100623E-2</v>
      </c>
      <c r="AY80" s="39">
        <v>0</v>
      </c>
      <c r="AZ80" s="206">
        <v>0</v>
      </c>
      <c r="BA80" s="39">
        <v>0</v>
      </c>
      <c r="BB80" s="220">
        <v>0</v>
      </c>
      <c r="BC80" s="20"/>
    </row>
    <row r="81" spans="1:55">
      <c r="A81" s="58">
        <v>78</v>
      </c>
      <c r="B81" s="58" t="s">
        <v>172</v>
      </c>
      <c r="C81" s="39">
        <v>0</v>
      </c>
      <c r="D81" s="17">
        <f t="shared" si="26"/>
        <v>0</v>
      </c>
      <c r="E81" s="39">
        <v>6564</v>
      </c>
      <c r="F81" s="11">
        <f t="shared" si="27"/>
        <v>0.20026848913839396</v>
      </c>
      <c r="G81" s="39">
        <v>202</v>
      </c>
      <c r="H81" s="17">
        <f t="shared" si="28"/>
        <v>6.1630461313155966E-3</v>
      </c>
      <c r="I81" s="39">
        <v>1050</v>
      </c>
      <c r="J81" s="11">
        <f t="shared" si="29"/>
        <v>3.2035635831095921E-2</v>
      </c>
      <c r="K81" s="39">
        <v>0</v>
      </c>
      <c r="L81" s="12">
        <f t="shared" si="30"/>
        <v>0</v>
      </c>
      <c r="M81" s="39">
        <v>2211</v>
      </c>
      <c r="N81" s="11">
        <f t="shared" si="31"/>
        <v>6.7457896021479127E-2</v>
      </c>
      <c r="O81" s="39">
        <v>1418</v>
      </c>
      <c r="P81" s="17">
        <f t="shared" si="32"/>
        <v>0.1551931706249316</v>
      </c>
      <c r="Q81" s="39">
        <v>7589</v>
      </c>
      <c r="R81" s="11">
        <f t="shared" si="33"/>
        <v>0.23154137173541617</v>
      </c>
      <c r="S81" s="39">
        <v>7334</v>
      </c>
      <c r="T81" s="17">
        <f t="shared" si="34"/>
        <v>0.8026704607639269</v>
      </c>
      <c r="U81" s="39">
        <v>8122</v>
      </c>
      <c r="V81" s="11">
        <f t="shared" si="35"/>
        <v>0.24780327068586772</v>
      </c>
      <c r="W81" s="39">
        <v>0</v>
      </c>
      <c r="X81" s="17">
        <f t="shared" si="36"/>
        <v>0</v>
      </c>
      <c r="Y81" s="39">
        <v>1084</v>
      </c>
      <c r="Z81" s="11">
        <f t="shared" si="37"/>
        <v>3.3072980229436173E-2</v>
      </c>
      <c r="AA81" s="39">
        <v>183</v>
      </c>
      <c r="AB81" s="17">
        <f t="shared" si="38"/>
        <v>2.002845572945168E-2</v>
      </c>
      <c r="AC81" s="39">
        <v>2696</v>
      </c>
      <c r="AD81" s="12">
        <f t="shared" si="39"/>
        <v>8.2255308762509152E-2</v>
      </c>
      <c r="AE81" s="78">
        <v>0</v>
      </c>
      <c r="AF81" s="17">
        <f t="shared" si="40"/>
        <v>0</v>
      </c>
      <c r="AG81" s="39">
        <v>706</v>
      </c>
      <c r="AH81" s="12">
        <f t="shared" si="41"/>
        <v>2.154015133024164E-2</v>
      </c>
      <c r="AI81" s="78">
        <v>0</v>
      </c>
      <c r="AJ81" s="17">
        <f t="shared" si="42"/>
        <v>0</v>
      </c>
      <c r="AK81" s="210">
        <v>1668</v>
      </c>
      <c r="AL81" s="12">
        <f t="shared" si="43"/>
        <v>5.0890895777398096E-2</v>
      </c>
      <c r="AM81" s="144">
        <v>0</v>
      </c>
      <c r="AN81" s="17">
        <f t="shared" si="44"/>
        <v>0</v>
      </c>
      <c r="AO81" s="39">
        <v>1086</v>
      </c>
      <c r="AP81" s="12">
        <f t="shared" si="45"/>
        <v>3.313400048816207E-2</v>
      </c>
      <c r="AQ81" s="133">
        <f t="shared" si="50"/>
        <v>9137</v>
      </c>
      <c r="AR81" s="26">
        <f t="shared" si="46"/>
        <v>1.9950391496683303E-2</v>
      </c>
      <c r="AS81" s="134">
        <f t="shared" si="51"/>
        <v>32776</v>
      </c>
      <c r="AT81" s="15">
        <f t="shared" si="47"/>
        <v>1.765516409240412E-2</v>
      </c>
      <c r="AU81" s="54">
        <v>8696</v>
      </c>
      <c r="AV81" s="55">
        <f t="shared" si="48"/>
        <v>1.9850029103941017E-2</v>
      </c>
      <c r="AW81" s="54">
        <v>16569</v>
      </c>
      <c r="AX81" s="56">
        <f t="shared" si="49"/>
        <v>2.3562688783085036E-2</v>
      </c>
      <c r="AY81" s="39">
        <v>0</v>
      </c>
      <c r="AZ81" s="206">
        <v>0</v>
      </c>
      <c r="BA81" s="39">
        <v>0</v>
      </c>
      <c r="BB81" s="220">
        <v>0</v>
      </c>
      <c r="BC81" s="20"/>
    </row>
    <row r="82" spans="1:55">
      <c r="A82" s="58">
        <v>79</v>
      </c>
      <c r="B82" s="58" t="s">
        <v>173</v>
      </c>
      <c r="C82" s="39">
        <v>0</v>
      </c>
      <c r="D82" s="17">
        <f t="shared" si="26"/>
        <v>0</v>
      </c>
      <c r="E82" s="39">
        <v>1795</v>
      </c>
      <c r="F82" s="11">
        <f t="shared" si="27"/>
        <v>0.15879334748761501</v>
      </c>
      <c r="G82" s="39">
        <v>20</v>
      </c>
      <c r="H82" s="17">
        <f t="shared" si="28"/>
        <v>1.7692852087756545E-3</v>
      </c>
      <c r="I82" s="39">
        <v>438</v>
      </c>
      <c r="J82" s="11">
        <f t="shared" si="29"/>
        <v>3.8747346072186835E-2</v>
      </c>
      <c r="K82" s="39">
        <v>0</v>
      </c>
      <c r="L82" s="12">
        <f t="shared" si="30"/>
        <v>0</v>
      </c>
      <c r="M82" s="39">
        <v>581</v>
      </c>
      <c r="N82" s="11">
        <f t="shared" si="31"/>
        <v>5.1397735314932767E-2</v>
      </c>
      <c r="O82" s="39">
        <v>171</v>
      </c>
      <c r="P82" s="17">
        <f t="shared" si="32"/>
        <v>7.1190674437968365E-2</v>
      </c>
      <c r="Q82" s="39">
        <v>1838</v>
      </c>
      <c r="R82" s="11">
        <f t="shared" si="33"/>
        <v>0.16259731068648267</v>
      </c>
      <c r="S82" s="39">
        <v>2164</v>
      </c>
      <c r="T82" s="17">
        <f t="shared" si="34"/>
        <v>0.90091590341382177</v>
      </c>
      <c r="U82" s="39">
        <v>3188</v>
      </c>
      <c r="V82" s="11">
        <f t="shared" si="35"/>
        <v>0.28202406227883936</v>
      </c>
      <c r="W82" s="39">
        <v>0</v>
      </c>
      <c r="X82" s="17">
        <f t="shared" si="36"/>
        <v>0</v>
      </c>
      <c r="Y82" s="39">
        <v>1074</v>
      </c>
      <c r="Z82" s="11">
        <f t="shared" si="37"/>
        <v>9.5010615711252661E-2</v>
      </c>
      <c r="AA82" s="39">
        <v>47</v>
      </c>
      <c r="AB82" s="17">
        <f t="shared" si="38"/>
        <v>1.9567027477102414E-2</v>
      </c>
      <c r="AC82" s="39">
        <v>535</v>
      </c>
      <c r="AD82" s="12">
        <f t="shared" si="39"/>
        <v>4.732837933474876E-2</v>
      </c>
      <c r="AE82" s="78">
        <v>0</v>
      </c>
      <c r="AF82" s="17">
        <f t="shared" si="40"/>
        <v>0</v>
      </c>
      <c r="AG82" s="39">
        <v>222</v>
      </c>
      <c r="AH82" s="12">
        <f t="shared" si="41"/>
        <v>1.9639065817409766E-2</v>
      </c>
      <c r="AI82" s="78">
        <v>0</v>
      </c>
      <c r="AJ82" s="17">
        <f t="shared" si="42"/>
        <v>0</v>
      </c>
      <c r="AK82" s="210">
        <v>558</v>
      </c>
      <c r="AL82" s="12">
        <f t="shared" si="43"/>
        <v>4.9363057324840767E-2</v>
      </c>
      <c r="AM82" s="144">
        <v>0</v>
      </c>
      <c r="AN82" s="17">
        <f t="shared" si="44"/>
        <v>0</v>
      </c>
      <c r="AO82" s="39">
        <v>1075</v>
      </c>
      <c r="AP82" s="12">
        <f t="shared" si="45"/>
        <v>9.5099079971691439E-2</v>
      </c>
      <c r="AQ82" s="133">
        <f t="shared" si="50"/>
        <v>2402</v>
      </c>
      <c r="AR82" s="26">
        <f t="shared" si="46"/>
        <v>5.2447018031118852E-3</v>
      </c>
      <c r="AS82" s="134">
        <f t="shared" si="51"/>
        <v>11304</v>
      </c>
      <c r="AT82" s="15">
        <f t="shared" si="47"/>
        <v>6.0890277916931957E-3</v>
      </c>
      <c r="AU82" s="54">
        <v>2345</v>
      </c>
      <c r="AV82" s="55">
        <f t="shared" si="48"/>
        <v>5.3528424849058976E-3</v>
      </c>
      <c r="AW82" s="54">
        <v>4915</v>
      </c>
      <c r="AX82" s="56">
        <f t="shared" si="49"/>
        <v>6.9895959544247054E-3</v>
      </c>
      <c r="AY82" s="39">
        <v>0</v>
      </c>
      <c r="AZ82" s="206">
        <v>0</v>
      </c>
      <c r="BA82" s="39">
        <v>0</v>
      </c>
      <c r="BB82" s="220">
        <v>0</v>
      </c>
      <c r="BC82" s="20"/>
    </row>
    <row r="83" spans="1:55">
      <c r="A83" s="58">
        <v>80</v>
      </c>
      <c r="B83" s="58" t="s">
        <v>174</v>
      </c>
      <c r="C83" s="39">
        <v>0</v>
      </c>
      <c r="D83" s="17">
        <f t="shared" si="26"/>
        <v>0</v>
      </c>
      <c r="E83" s="39">
        <v>2392</v>
      </c>
      <c r="F83" s="11">
        <f t="shared" si="27"/>
        <v>0.24059545363106014</v>
      </c>
      <c r="G83" s="39">
        <v>36</v>
      </c>
      <c r="H83" s="17">
        <f t="shared" si="28"/>
        <v>3.6210018105009051E-3</v>
      </c>
      <c r="I83" s="39">
        <v>308</v>
      </c>
      <c r="J83" s="11">
        <f t="shared" si="29"/>
        <v>3.0979682156507746E-2</v>
      </c>
      <c r="K83" s="39">
        <v>0</v>
      </c>
      <c r="L83" s="12">
        <f t="shared" si="30"/>
        <v>0</v>
      </c>
      <c r="M83" s="39">
        <v>626</v>
      </c>
      <c r="N83" s="11">
        <f t="shared" si="31"/>
        <v>6.2965198149265739E-2</v>
      </c>
      <c r="O83" s="39">
        <v>178</v>
      </c>
      <c r="P83" s="17">
        <f t="shared" si="32"/>
        <v>5.6978233034571064E-2</v>
      </c>
      <c r="Q83" s="39">
        <v>1109</v>
      </c>
      <c r="R83" s="11">
        <f t="shared" si="33"/>
        <v>0.11154697244015288</v>
      </c>
      <c r="S83" s="39">
        <v>2859</v>
      </c>
      <c r="T83" s="17">
        <f t="shared" si="34"/>
        <v>0.91517285531370041</v>
      </c>
      <c r="U83" s="39">
        <v>2748</v>
      </c>
      <c r="V83" s="11">
        <f t="shared" si="35"/>
        <v>0.27640313820156909</v>
      </c>
      <c r="W83" s="39">
        <v>0</v>
      </c>
      <c r="X83" s="17">
        <f t="shared" si="36"/>
        <v>0</v>
      </c>
      <c r="Y83" s="39">
        <v>850</v>
      </c>
      <c r="Z83" s="11">
        <f t="shared" si="37"/>
        <v>8.5495876081271377E-2</v>
      </c>
      <c r="AA83" s="39">
        <v>51</v>
      </c>
      <c r="AB83" s="17">
        <f t="shared" si="38"/>
        <v>1.6325224071702945E-2</v>
      </c>
      <c r="AC83" s="39">
        <v>328</v>
      </c>
      <c r="AD83" s="12">
        <f t="shared" si="39"/>
        <v>3.2991349829008247E-2</v>
      </c>
      <c r="AE83" s="78">
        <v>0</v>
      </c>
      <c r="AF83" s="17">
        <f t="shared" si="40"/>
        <v>0</v>
      </c>
      <c r="AG83" s="39">
        <v>261</v>
      </c>
      <c r="AH83" s="12">
        <f t="shared" si="41"/>
        <v>2.6252263126131561E-2</v>
      </c>
      <c r="AI83" s="78">
        <v>0</v>
      </c>
      <c r="AJ83" s="17">
        <f t="shared" si="42"/>
        <v>0</v>
      </c>
      <c r="AK83" s="210">
        <v>470</v>
      </c>
      <c r="AL83" s="12">
        <f t="shared" si="43"/>
        <v>4.7274190303761822E-2</v>
      </c>
      <c r="AM83" s="144">
        <v>0</v>
      </c>
      <c r="AN83" s="17">
        <f t="shared" si="44"/>
        <v>0</v>
      </c>
      <c r="AO83" s="39">
        <v>850</v>
      </c>
      <c r="AP83" s="12">
        <f t="shared" si="45"/>
        <v>8.5495876081271377E-2</v>
      </c>
      <c r="AQ83" s="133">
        <f t="shared" si="50"/>
        <v>3124</v>
      </c>
      <c r="AR83" s="26">
        <f t="shared" si="46"/>
        <v>6.8211692060456E-3</v>
      </c>
      <c r="AS83" s="134">
        <f t="shared" si="51"/>
        <v>9942</v>
      </c>
      <c r="AT83" s="15">
        <f t="shared" si="47"/>
        <v>5.3553710460910965E-3</v>
      </c>
      <c r="AU83" s="54">
        <v>3052</v>
      </c>
      <c r="AV83" s="55">
        <f t="shared" si="48"/>
        <v>6.9666845475193171E-3</v>
      </c>
      <c r="AW83" s="54">
        <v>4249</v>
      </c>
      <c r="AX83" s="56">
        <f t="shared" si="49"/>
        <v>6.0424808159411135E-3</v>
      </c>
      <c r="AY83" s="39">
        <v>0</v>
      </c>
      <c r="AZ83" s="206">
        <v>0</v>
      </c>
      <c r="BA83" s="39">
        <v>0</v>
      </c>
      <c r="BB83" s="220">
        <v>0</v>
      </c>
      <c r="BC83" s="20"/>
    </row>
    <row r="84" spans="1:55">
      <c r="A84" s="58">
        <v>81</v>
      </c>
      <c r="B84" s="58" t="s">
        <v>175</v>
      </c>
      <c r="C84" s="39">
        <v>0</v>
      </c>
      <c r="D84" s="17">
        <f t="shared" si="26"/>
        <v>0</v>
      </c>
      <c r="E84" s="39">
        <v>2505</v>
      </c>
      <c r="F84" s="11">
        <f t="shared" si="27"/>
        <v>0.19117759291765243</v>
      </c>
      <c r="G84" s="39">
        <v>23</v>
      </c>
      <c r="H84" s="17">
        <f t="shared" si="28"/>
        <v>1.7553232084255514E-3</v>
      </c>
      <c r="I84" s="39">
        <v>804</v>
      </c>
      <c r="J84" s="11">
        <f t="shared" si="29"/>
        <v>6.1359993894527974E-2</v>
      </c>
      <c r="K84" s="39">
        <v>0</v>
      </c>
      <c r="L84" s="12">
        <f t="shared" si="30"/>
        <v>0</v>
      </c>
      <c r="M84" s="39">
        <v>497</v>
      </c>
      <c r="N84" s="11">
        <f t="shared" si="31"/>
        <v>3.7930244982065174E-2</v>
      </c>
      <c r="O84" s="39">
        <v>155</v>
      </c>
      <c r="P84" s="17">
        <f t="shared" si="32"/>
        <v>5.4101221640488653E-2</v>
      </c>
      <c r="Q84" s="39">
        <v>1821</v>
      </c>
      <c r="R84" s="11">
        <f t="shared" si="33"/>
        <v>0.13897580706708387</v>
      </c>
      <c r="S84" s="39">
        <v>2608</v>
      </c>
      <c r="T84" s="17">
        <f t="shared" si="34"/>
        <v>0.91029668411867359</v>
      </c>
      <c r="U84" s="39">
        <v>3050</v>
      </c>
      <c r="V84" s="11">
        <f t="shared" si="35"/>
        <v>0.23277112111730139</v>
      </c>
      <c r="W84" s="32">
        <v>0</v>
      </c>
      <c r="X84" s="17">
        <f t="shared" si="36"/>
        <v>0</v>
      </c>
      <c r="Y84" s="39">
        <v>1613</v>
      </c>
      <c r="Z84" s="11">
        <f t="shared" si="37"/>
        <v>0.12310157979088758</v>
      </c>
      <c r="AA84" s="39">
        <v>79</v>
      </c>
      <c r="AB84" s="17">
        <f t="shared" si="38"/>
        <v>2.7574171029668412E-2</v>
      </c>
      <c r="AC84" s="39">
        <v>474</v>
      </c>
      <c r="AD84" s="12">
        <f t="shared" si="39"/>
        <v>3.6174921773639623E-2</v>
      </c>
      <c r="AE84" s="78">
        <v>0</v>
      </c>
      <c r="AF84" s="17">
        <f t="shared" si="40"/>
        <v>0</v>
      </c>
      <c r="AG84" s="39">
        <v>148</v>
      </c>
      <c r="AH84" s="12">
        <f t="shared" si="41"/>
        <v>1.1295123254216591E-2</v>
      </c>
      <c r="AI84" s="78">
        <v>0</v>
      </c>
      <c r="AJ84" s="17">
        <f t="shared" si="42"/>
        <v>0</v>
      </c>
      <c r="AK84" s="210">
        <v>577</v>
      </c>
      <c r="AL84" s="12">
        <f t="shared" si="43"/>
        <v>4.4035717011371441E-2</v>
      </c>
      <c r="AM84" s="144">
        <v>0</v>
      </c>
      <c r="AN84" s="17">
        <f t="shared" si="44"/>
        <v>0</v>
      </c>
      <c r="AO84" s="39">
        <v>1614</v>
      </c>
      <c r="AP84" s="12">
        <f t="shared" si="45"/>
        <v>0.12317789819125391</v>
      </c>
      <c r="AQ84" s="133">
        <f t="shared" si="50"/>
        <v>2865</v>
      </c>
      <c r="AR84" s="26">
        <f t="shared" si="46"/>
        <v>6.2556497360181313E-3</v>
      </c>
      <c r="AS84" s="134">
        <f t="shared" si="51"/>
        <v>13103</v>
      </c>
      <c r="AT84" s="15">
        <f t="shared" si="47"/>
        <v>7.0580795430428113E-3</v>
      </c>
      <c r="AU84" s="54">
        <v>2784</v>
      </c>
      <c r="AV84" s="55">
        <f t="shared" si="48"/>
        <v>6.3549311206729285E-3</v>
      </c>
      <c r="AW84" s="54">
        <v>4748</v>
      </c>
      <c r="AX84" s="56">
        <f t="shared" si="49"/>
        <v>6.7521061224025437E-3</v>
      </c>
      <c r="AY84" s="39">
        <v>0</v>
      </c>
      <c r="AZ84" s="206">
        <v>0</v>
      </c>
      <c r="BA84" s="39">
        <v>0</v>
      </c>
      <c r="BB84" s="220">
        <v>0</v>
      </c>
      <c r="BC84" s="20"/>
    </row>
    <row r="85" spans="1:55">
      <c r="A85" s="58">
        <v>82</v>
      </c>
      <c r="B85" s="58" t="s">
        <v>176</v>
      </c>
      <c r="C85" s="39">
        <v>0</v>
      </c>
      <c r="D85" s="17">
        <f t="shared" si="26"/>
        <v>0</v>
      </c>
      <c r="E85" s="39">
        <v>1520</v>
      </c>
      <c r="F85" s="11">
        <f t="shared" si="27"/>
        <v>0.20247768749167444</v>
      </c>
      <c r="G85" s="39">
        <v>24</v>
      </c>
      <c r="H85" s="17">
        <f t="shared" si="28"/>
        <v>3.1970161182895964E-3</v>
      </c>
      <c r="I85" s="39">
        <v>164</v>
      </c>
      <c r="J85" s="11">
        <f t="shared" si="29"/>
        <v>2.1846276808312241E-2</v>
      </c>
      <c r="K85" s="39">
        <v>0</v>
      </c>
      <c r="L85" s="12">
        <f t="shared" si="30"/>
        <v>0</v>
      </c>
      <c r="M85" s="39">
        <v>266</v>
      </c>
      <c r="N85" s="11">
        <f t="shared" si="31"/>
        <v>3.543359531104303E-2</v>
      </c>
      <c r="O85" s="39">
        <v>135</v>
      </c>
      <c r="P85" s="17">
        <f t="shared" si="32"/>
        <v>5.6818181818181816E-2</v>
      </c>
      <c r="Q85" s="39">
        <v>1339</v>
      </c>
      <c r="R85" s="11">
        <f t="shared" si="33"/>
        <v>0.17836685759957374</v>
      </c>
      <c r="S85" s="39">
        <v>2170</v>
      </c>
      <c r="T85" s="17">
        <f t="shared" si="34"/>
        <v>0.91329966329966328</v>
      </c>
      <c r="U85" s="39">
        <v>2140</v>
      </c>
      <c r="V85" s="11">
        <f t="shared" si="35"/>
        <v>0.28506727054748904</v>
      </c>
      <c r="W85" s="32">
        <v>0</v>
      </c>
      <c r="X85" s="17">
        <f t="shared" si="36"/>
        <v>0</v>
      </c>
      <c r="Y85" s="39">
        <v>287</v>
      </c>
      <c r="Z85" s="11">
        <f t="shared" si="37"/>
        <v>3.8230984414546421E-2</v>
      </c>
      <c r="AA85" s="39">
        <v>47</v>
      </c>
      <c r="AB85" s="17">
        <f t="shared" si="38"/>
        <v>1.9781144781144781E-2</v>
      </c>
      <c r="AC85" s="39">
        <v>939</v>
      </c>
      <c r="AD85" s="12">
        <f t="shared" si="39"/>
        <v>0.12508325562808045</v>
      </c>
      <c r="AE85" s="78">
        <v>0</v>
      </c>
      <c r="AF85" s="17">
        <f t="shared" si="40"/>
        <v>0</v>
      </c>
      <c r="AG85" s="39">
        <v>144</v>
      </c>
      <c r="AH85" s="12">
        <f t="shared" si="41"/>
        <v>1.9182096709737577E-2</v>
      </c>
      <c r="AI85" s="78">
        <v>0</v>
      </c>
      <c r="AJ85" s="17">
        <f t="shared" si="42"/>
        <v>0</v>
      </c>
      <c r="AK85" s="210">
        <v>421</v>
      </c>
      <c r="AL85" s="12">
        <f t="shared" si="43"/>
        <v>5.6080991074996672E-2</v>
      </c>
      <c r="AM85" s="144">
        <v>0</v>
      </c>
      <c r="AN85" s="17">
        <f t="shared" si="44"/>
        <v>0</v>
      </c>
      <c r="AO85" s="39">
        <v>287</v>
      </c>
      <c r="AP85" s="12">
        <f t="shared" si="45"/>
        <v>3.8230984414546421E-2</v>
      </c>
      <c r="AQ85" s="133">
        <f t="shared" si="50"/>
        <v>2376</v>
      </c>
      <c r="AR85" s="26">
        <f t="shared" si="46"/>
        <v>5.1879315088234138E-3</v>
      </c>
      <c r="AS85" s="134">
        <f t="shared" si="51"/>
        <v>7507</v>
      </c>
      <c r="AT85" s="15">
        <f t="shared" si="47"/>
        <v>4.0437306822576806E-3</v>
      </c>
      <c r="AU85" s="54">
        <v>2322</v>
      </c>
      <c r="AV85" s="55">
        <f t="shared" si="48"/>
        <v>5.3003412579750503E-3</v>
      </c>
      <c r="AW85" s="54">
        <v>3092</v>
      </c>
      <c r="AX85" s="56">
        <f t="shared" si="49"/>
        <v>4.3971171294163152E-3</v>
      </c>
      <c r="AY85" s="39">
        <v>0</v>
      </c>
      <c r="AZ85" s="206">
        <v>0</v>
      </c>
      <c r="BA85" s="39">
        <v>0</v>
      </c>
      <c r="BB85" s="220">
        <v>0</v>
      </c>
      <c r="BC85" s="20"/>
    </row>
    <row r="86" spans="1:55">
      <c r="A86" s="58">
        <v>83</v>
      </c>
      <c r="B86" s="58" t="s">
        <v>177</v>
      </c>
      <c r="C86" s="39">
        <v>0</v>
      </c>
      <c r="D86" s="17">
        <f t="shared" si="26"/>
        <v>0</v>
      </c>
      <c r="E86" s="39">
        <v>6318</v>
      </c>
      <c r="F86" s="11">
        <f t="shared" si="27"/>
        <v>0.2116866581786504</v>
      </c>
      <c r="G86" s="39">
        <v>156</v>
      </c>
      <c r="H86" s="17">
        <f t="shared" si="28"/>
        <v>5.2268310661395161E-3</v>
      </c>
      <c r="I86" s="39">
        <v>763</v>
      </c>
      <c r="J86" s="11">
        <f t="shared" si="29"/>
        <v>2.5564564765797763E-2</v>
      </c>
      <c r="K86" s="39">
        <v>0</v>
      </c>
      <c r="L86" s="12">
        <f t="shared" si="30"/>
        <v>0</v>
      </c>
      <c r="M86" s="39">
        <v>1614</v>
      </c>
      <c r="N86" s="11">
        <f t="shared" si="31"/>
        <v>5.4077598338135767E-2</v>
      </c>
      <c r="O86" s="39">
        <v>837</v>
      </c>
      <c r="P86" s="17">
        <f t="shared" si="32"/>
        <v>8.375025015009005E-2</v>
      </c>
      <c r="Q86" s="39">
        <v>5390</v>
      </c>
      <c r="R86" s="11">
        <f t="shared" si="33"/>
        <v>0.18059371440058969</v>
      </c>
      <c r="S86" s="39">
        <v>8799</v>
      </c>
      <c r="T86" s="17">
        <f t="shared" si="34"/>
        <v>0.88042825695417248</v>
      </c>
      <c r="U86" s="39">
        <v>8461</v>
      </c>
      <c r="V86" s="11">
        <f t="shared" si="35"/>
        <v>0.28348857468337468</v>
      </c>
      <c r="W86" s="32">
        <v>0</v>
      </c>
      <c r="X86" s="17">
        <f t="shared" si="36"/>
        <v>0</v>
      </c>
      <c r="Y86" s="39">
        <v>2194</v>
      </c>
      <c r="Z86" s="11">
        <f t="shared" si="37"/>
        <v>7.3510688199423704E-2</v>
      </c>
      <c r="AA86" s="39">
        <v>202</v>
      </c>
      <c r="AB86" s="17">
        <f t="shared" si="38"/>
        <v>2.0212127276365819E-2</v>
      </c>
      <c r="AC86" s="39">
        <v>1286</v>
      </c>
      <c r="AD86" s="12">
        <f t="shared" si="39"/>
        <v>4.3087850968303962E-2</v>
      </c>
      <c r="AE86" s="78">
        <v>0</v>
      </c>
      <c r="AF86" s="17">
        <f t="shared" si="40"/>
        <v>0</v>
      </c>
      <c r="AG86" s="39">
        <v>342</v>
      </c>
      <c r="AH86" s="12">
        <f t="shared" si="41"/>
        <v>1.1458821952690478E-2</v>
      </c>
      <c r="AI86" s="78">
        <v>0</v>
      </c>
      <c r="AJ86" s="17">
        <f t="shared" si="42"/>
        <v>0</v>
      </c>
      <c r="AK86" s="210">
        <v>1282</v>
      </c>
      <c r="AL86" s="12">
        <f t="shared" si="43"/>
        <v>4.2953829658915768E-2</v>
      </c>
      <c r="AM86" s="144">
        <v>0</v>
      </c>
      <c r="AN86" s="17">
        <f t="shared" si="44"/>
        <v>0</v>
      </c>
      <c r="AO86" s="39">
        <v>2196</v>
      </c>
      <c r="AP86" s="12">
        <f t="shared" si="45"/>
        <v>7.3577698854117801E-2</v>
      </c>
      <c r="AQ86" s="133">
        <f t="shared" si="50"/>
        <v>9994</v>
      </c>
      <c r="AR86" s="26">
        <f t="shared" si="46"/>
        <v>2.1821627735345621E-2</v>
      </c>
      <c r="AS86" s="134">
        <f t="shared" si="51"/>
        <v>29846</v>
      </c>
      <c r="AT86" s="15">
        <f t="shared" si="47"/>
        <v>1.6076886365080957E-2</v>
      </c>
      <c r="AU86" s="54">
        <v>9692</v>
      </c>
      <c r="AV86" s="55">
        <f t="shared" si="48"/>
        <v>2.2123560496250728E-2</v>
      </c>
      <c r="AW86" s="54">
        <v>12463</v>
      </c>
      <c r="AX86" s="56">
        <f t="shared" si="49"/>
        <v>1.7723567523905415E-2</v>
      </c>
      <c r="AY86" s="39">
        <v>0</v>
      </c>
      <c r="AZ86" s="206">
        <v>0</v>
      </c>
      <c r="BA86" s="39">
        <v>0</v>
      </c>
      <c r="BB86" s="220">
        <v>0</v>
      </c>
      <c r="BC86" s="20"/>
    </row>
    <row r="87" spans="1:55">
      <c r="A87" s="58">
        <v>84</v>
      </c>
      <c r="B87" s="58" t="s">
        <v>178</v>
      </c>
      <c r="C87" s="39">
        <v>0</v>
      </c>
      <c r="D87" s="17">
        <f t="shared" si="26"/>
        <v>0</v>
      </c>
      <c r="E87" s="39">
        <v>4882</v>
      </c>
      <c r="F87" s="11">
        <f t="shared" si="27"/>
        <v>0.24522804902551737</v>
      </c>
      <c r="G87" s="39">
        <v>73</v>
      </c>
      <c r="H87" s="17">
        <f t="shared" si="28"/>
        <v>3.6668675909182239E-3</v>
      </c>
      <c r="I87" s="39">
        <v>457</v>
      </c>
      <c r="J87" s="11">
        <f t="shared" si="29"/>
        <v>2.2955595740405867E-2</v>
      </c>
      <c r="K87" s="39">
        <v>0</v>
      </c>
      <c r="L87" s="12">
        <f t="shared" si="30"/>
        <v>0</v>
      </c>
      <c r="M87" s="39">
        <v>213</v>
      </c>
      <c r="N87" s="11">
        <f t="shared" si="31"/>
        <v>1.0699216395418928E-2</v>
      </c>
      <c r="O87" s="39">
        <v>330</v>
      </c>
      <c r="P87" s="17">
        <f t="shared" si="32"/>
        <v>6.2146892655367235E-2</v>
      </c>
      <c r="Q87" s="39">
        <v>3553</v>
      </c>
      <c r="R87" s="11">
        <f t="shared" si="33"/>
        <v>0.17847096644565</v>
      </c>
      <c r="S87" s="39">
        <v>4805</v>
      </c>
      <c r="T87" s="17">
        <f t="shared" si="34"/>
        <v>0.90489642184557439</v>
      </c>
      <c r="U87" s="39">
        <v>6335</v>
      </c>
      <c r="V87" s="11">
        <f t="shared" si="35"/>
        <v>0.3182137834036568</v>
      </c>
      <c r="W87" s="32">
        <v>0</v>
      </c>
      <c r="X87" s="17">
        <f t="shared" si="36"/>
        <v>0</v>
      </c>
      <c r="Y87" s="39">
        <v>652</v>
      </c>
      <c r="Z87" s="11">
        <f t="shared" si="37"/>
        <v>3.2750653003817562E-2</v>
      </c>
      <c r="AA87" s="39">
        <v>102</v>
      </c>
      <c r="AB87" s="17">
        <f t="shared" si="38"/>
        <v>1.92090395480226E-2</v>
      </c>
      <c r="AC87" s="39">
        <v>1176</v>
      </c>
      <c r="AD87" s="12">
        <f t="shared" si="39"/>
        <v>5.9071729957805907E-2</v>
      </c>
      <c r="AE87" s="78">
        <v>0</v>
      </c>
      <c r="AF87" s="17">
        <f t="shared" si="40"/>
        <v>0</v>
      </c>
      <c r="AG87" s="39">
        <v>597</v>
      </c>
      <c r="AH87" s="12">
        <f t="shared" si="41"/>
        <v>2.998794454490657E-2</v>
      </c>
      <c r="AI87" s="78">
        <v>0</v>
      </c>
      <c r="AJ87" s="17">
        <f t="shared" si="42"/>
        <v>0</v>
      </c>
      <c r="AK87" s="210">
        <v>1391</v>
      </c>
      <c r="AL87" s="12">
        <f t="shared" si="43"/>
        <v>6.9871408479003416E-2</v>
      </c>
      <c r="AM87" s="144">
        <v>0</v>
      </c>
      <c r="AN87" s="17">
        <f t="shared" si="44"/>
        <v>0</v>
      </c>
      <c r="AO87" s="39">
        <v>652</v>
      </c>
      <c r="AP87" s="12">
        <f t="shared" si="45"/>
        <v>3.2750653003817562E-2</v>
      </c>
      <c r="AQ87" s="133">
        <f t="shared" si="50"/>
        <v>5310</v>
      </c>
      <c r="AR87" s="26">
        <f t="shared" si="46"/>
        <v>1.1594240871991721E-2</v>
      </c>
      <c r="AS87" s="134">
        <f t="shared" si="51"/>
        <v>19908</v>
      </c>
      <c r="AT87" s="15">
        <f t="shared" si="47"/>
        <v>1.0723669964351392E-2</v>
      </c>
      <c r="AU87" s="54">
        <v>5165</v>
      </c>
      <c r="AV87" s="55">
        <f t="shared" si="48"/>
        <v>1.1789949439035803E-2</v>
      </c>
      <c r="AW87" s="54">
        <v>8912</v>
      </c>
      <c r="AX87" s="56">
        <f t="shared" si="49"/>
        <v>1.2673708880128785E-2</v>
      </c>
      <c r="AY87" s="39">
        <v>0</v>
      </c>
      <c r="AZ87" s="206">
        <v>0</v>
      </c>
      <c r="BA87" s="39">
        <v>0</v>
      </c>
      <c r="BB87" s="220">
        <v>0</v>
      </c>
      <c r="BC87" s="20"/>
    </row>
    <row r="88" spans="1:55">
      <c r="A88" s="58">
        <v>85</v>
      </c>
      <c r="B88" s="58" t="s">
        <v>179</v>
      </c>
      <c r="C88" s="39">
        <v>0</v>
      </c>
      <c r="D88" s="17">
        <f t="shared" si="26"/>
        <v>0</v>
      </c>
      <c r="E88" s="39">
        <v>5006</v>
      </c>
      <c r="F88" s="11">
        <f t="shared" si="27"/>
        <v>0.1550469229101496</v>
      </c>
      <c r="G88" s="39">
        <v>30</v>
      </c>
      <c r="H88" s="17">
        <f t="shared" si="28"/>
        <v>9.291665376157587E-4</v>
      </c>
      <c r="I88" s="39">
        <v>438</v>
      </c>
      <c r="J88" s="11">
        <f t="shared" si="29"/>
        <v>1.3565831449190076E-2</v>
      </c>
      <c r="K88" s="39">
        <v>0</v>
      </c>
      <c r="L88" s="12">
        <f t="shared" si="30"/>
        <v>0</v>
      </c>
      <c r="M88" s="39">
        <v>2283</v>
      </c>
      <c r="N88" s="11">
        <f t="shared" si="31"/>
        <v>7.0709573512559229E-2</v>
      </c>
      <c r="O88" s="39">
        <v>394</v>
      </c>
      <c r="P88" s="17">
        <f t="shared" si="32"/>
        <v>8.4712964953773381E-2</v>
      </c>
      <c r="Q88" s="39">
        <v>4051</v>
      </c>
      <c r="R88" s="11">
        <f t="shared" si="33"/>
        <v>0.12546845479604796</v>
      </c>
      <c r="S88" s="39">
        <v>4103</v>
      </c>
      <c r="T88" s="17">
        <f t="shared" si="34"/>
        <v>0.88217587615566539</v>
      </c>
      <c r="U88" s="39">
        <v>6577</v>
      </c>
      <c r="V88" s="11">
        <f t="shared" si="35"/>
        <v>0.20370427726329482</v>
      </c>
      <c r="W88" s="39">
        <v>0</v>
      </c>
      <c r="X88" s="17">
        <f t="shared" si="36"/>
        <v>0</v>
      </c>
      <c r="Y88" s="39">
        <v>4627</v>
      </c>
      <c r="Z88" s="11">
        <f t="shared" si="37"/>
        <v>0.14330845231827052</v>
      </c>
      <c r="AA88" s="39">
        <v>124</v>
      </c>
      <c r="AB88" s="17">
        <f t="shared" si="38"/>
        <v>2.6660933132659641E-2</v>
      </c>
      <c r="AC88" s="39">
        <v>2863</v>
      </c>
      <c r="AD88" s="12">
        <f t="shared" si="39"/>
        <v>8.86734599064639E-2</v>
      </c>
      <c r="AE88" s="78">
        <v>0</v>
      </c>
      <c r="AF88" s="17">
        <f t="shared" si="40"/>
        <v>0</v>
      </c>
      <c r="AG88" s="39">
        <v>515</v>
      </c>
      <c r="AH88" s="12">
        <f t="shared" si="41"/>
        <v>1.5950692229070525E-2</v>
      </c>
      <c r="AI88" s="78">
        <v>0</v>
      </c>
      <c r="AJ88" s="17">
        <f t="shared" si="42"/>
        <v>0</v>
      </c>
      <c r="AK88" s="210">
        <v>1292</v>
      </c>
      <c r="AL88" s="12">
        <f t="shared" si="43"/>
        <v>4.0016105553318672E-2</v>
      </c>
      <c r="AM88" s="144">
        <v>0</v>
      </c>
      <c r="AN88" s="17">
        <f t="shared" si="44"/>
        <v>0</v>
      </c>
      <c r="AO88" s="39">
        <v>4635</v>
      </c>
      <c r="AP88" s="12">
        <f t="shared" si="45"/>
        <v>0.1435562300616347</v>
      </c>
      <c r="AQ88" s="133">
        <f t="shared" si="50"/>
        <v>4651</v>
      </c>
      <c r="AR88" s="26">
        <f t="shared" si="46"/>
        <v>1.0155332259064688E-2</v>
      </c>
      <c r="AS88" s="134">
        <f t="shared" si="51"/>
        <v>32287</v>
      </c>
      <c r="AT88" s="15">
        <f t="shared" si="47"/>
        <v>1.739175869695667E-2</v>
      </c>
      <c r="AU88" s="54">
        <v>4494</v>
      </c>
      <c r="AV88" s="55">
        <f t="shared" si="48"/>
        <v>1.0258283209879362E-2</v>
      </c>
      <c r="AW88" s="54">
        <v>12116</v>
      </c>
      <c r="AX88" s="56">
        <f t="shared" si="49"/>
        <v>1.7230100627428226E-2</v>
      </c>
      <c r="AY88" s="39">
        <v>0</v>
      </c>
      <c r="AZ88" s="206">
        <v>0</v>
      </c>
      <c r="BA88" s="39">
        <v>0</v>
      </c>
      <c r="BB88" s="220">
        <v>0</v>
      </c>
      <c r="BC88" s="20"/>
    </row>
    <row r="89" spans="1:55">
      <c r="A89" s="58">
        <v>86</v>
      </c>
      <c r="B89" s="58" t="s">
        <v>180</v>
      </c>
      <c r="C89" s="39">
        <v>0</v>
      </c>
      <c r="D89" s="17">
        <f t="shared" si="26"/>
        <v>0</v>
      </c>
      <c r="E89" s="39">
        <v>2624</v>
      </c>
      <c r="F89" s="11">
        <f t="shared" si="27"/>
        <v>0.19571865443425077</v>
      </c>
      <c r="G89" s="39">
        <v>38</v>
      </c>
      <c r="H89" s="17">
        <f t="shared" si="28"/>
        <v>2.8343402700082045E-3</v>
      </c>
      <c r="I89" s="39">
        <v>562</v>
      </c>
      <c r="J89" s="11">
        <f t="shared" si="29"/>
        <v>4.1918400835384499E-2</v>
      </c>
      <c r="K89" s="39">
        <v>0</v>
      </c>
      <c r="L89" s="12">
        <f t="shared" si="30"/>
        <v>0</v>
      </c>
      <c r="M89" s="39">
        <v>482</v>
      </c>
      <c r="N89" s="11">
        <f t="shared" si="31"/>
        <v>3.5951368687998808E-2</v>
      </c>
      <c r="O89" s="39">
        <v>173</v>
      </c>
      <c r="P89" s="17">
        <f t="shared" si="32"/>
        <v>6.2073914603516328E-2</v>
      </c>
      <c r="Q89" s="39">
        <v>2522</v>
      </c>
      <c r="R89" s="11">
        <f t="shared" si="33"/>
        <v>0.188110688446334</v>
      </c>
      <c r="S89" s="39">
        <v>2520</v>
      </c>
      <c r="T89" s="17">
        <f t="shared" si="34"/>
        <v>0.90419806243272338</v>
      </c>
      <c r="U89" s="39">
        <v>3880</v>
      </c>
      <c r="V89" s="11">
        <f t="shared" si="35"/>
        <v>0.28940105914820619</v>
      </c>
      <c r="W89" s="32">
        <v>0</v>
      </c>
      <c r="X89" s="17">
        <f t="shared" si="36"/>
        <v>0</v>
      </c>
      <c r="Y89" s="39">
        <v>761</v>
      </c>
      <c r="Z89" s="11">
        <f t="shared" si="37"/>
        <v>5.6761393302006413E-2</v>
      </c>
      <c r="AA89" s="39">
        <v>56</v>
      </c>
      <c r="AB89" s="17">
        <f t="shared" si="38"/>
        <v>2.0093290276282743E-2</v>
      </c>
      <c r="AC89" s="39">
        <v>1167</v>
      </c>
      <c r="AD89" s="12">
        <f t="shared" si="39"/>
        <v>8.7044081449988805E-2</v>
      </c>
      <c r="AE89" s="78">
        <v>0</v>
      </c>
      <c r="AF89" s="17">
        <f t="shared" si="40"/>
        <v>0</v>
      </c>
      <c r="AG89" s="39">
        <v>208</v>
      </c>
      <c r="AH89" s="12">
        <f t="shared" si="41"/>
        <v>1.5514283583202804E-2</v>
      </c>
      <c r="AI89" s="78">
        <v>0</v>
      </c>
      <c r="AJ89" s="17">
        <f t="shared" si="42"/>
        <v>0</v>
      </c>
      <c r="AK89" s="210">
        <v>440</v>
      </c>
      <c r="AL89" s="12">
        <f t="shared" si="43"/>
        <v>3.2818676810621318E-2</v>
      </c>
      <c r="AM89" s="144">
        <v>0</v>
      </c>
      <c r="AN89" s="17">
        <f t="shared" si="44"/>
        <v>0</v>
      </c>
      <c r="AO89" s="39">
        <v>761</v>
      </c>
      <c r="AP89" s="12">
        <f t="shared" si="45"/>
        <v>5.6761393302006413E-2</v>
      </c>
      <c r="AQ89" s="133">
        <f t="shared" si="50"/>
        <v>2787</v>
      </c>
      <c r="AR89" s="26">
        <f t="shared" si="46"/>
        <v>6.085338853152716E-3</v>
      </c>
      <c r="AS89" s="134">
        <f t="shared" si="51"/>
        <v>13407</v>
      </c>
      <c r="AT89" s="15">
        <f t="shared" si="47"/>
        <v>7.2218325905193453E-3</v>
      </c>
      <c r="AU89" s="54">
        <v>2724</v>
      </c>
      <c r="AV89" s="55">
        <f t="shared" si="48"/>
        <v>6.2179713982446327E-3</v>
      </c>
      <c r="AW89" s="54">
        <v>5845</v>
      </c>
      <c r="AX89" s="56">
        <f t="shared" si="49"/>
        <v>8.3121441207756677E-3</v>
      </c>
      <c r="AY89" s="39">
        <v>0</v>
      </c>
      <c r="AZ89" s="206">
        <v>0</v>
      </c>
      <c r="BA89" s="39">
        <v>0</v>
      </c>
      <c r="BB89" s="220">
        <v>0</v>
      </c>
      <c r="BC89" s="20"/>
    </row>
    <row r="90" spans="1:55">
      <c r="A90" s="58">
        <v>87</v>
      </c>
      <c r="B90" s="58" t="s">
        <v>181</v>
      </c>
      <c r="C90" s="39">
        <v>0</v>
      </c>
      <c r="D90" s="17">
        <f t="shared" si="26"/>
        <v>0</v>
      </c>
      <c r="E90" s="39">
        <v>2543</v>
      </c>
      <c r="F90" s="11">
        <f t="shared" si="27"/>
        <v>0.22215427622957981</v>
      </c>
      <c r="G90" s="39">
        <v>24</v>
      </c>
      <c r="H90" s="17">
        <f t="shared" si="28"/>
        <v>2.0966192015375207E-3</v>
      </c>
      <c r="I90" s="39">
        <v>211</v>
      </c>
      <c r="J90" s="11">
        <f t="shared" si="29"/>
        <v>1.8432777146850703E-2</v>
      </c>
      <c r="K90" s="39">
        <v>0</v>
      </c>
      <c r="L90" s="12">
        <f t="shared" si="30"/>
        <v>0</v>
      </c>
      <c r="M90" s="39">
        <v>425</v>
      </c>
      <c r="N90" s="11">
        <f t="shared" si="31"/>
        <v>3.7127631693893597E-2</v>
      </c>
      <c r="O90" s="39">
        <v>160</v>
      </c>
      <c r="P90" s="17">
        <f t="shared" si="32"/>
        <v>6.8114091102596849E-2</v>
      </c>
      <c r="Q90" s="39">
        <v>2036</v>
      </c>
      <c r="R90" s="11">
        <f t="shared" si="33"/>
        <v>0.17786319559709968</v>
      </c>
      <c r="S90" s="39">
        <v>2127</v>
      </c>
      <c r="T90" s="17">
        <f t="shared" si="34"/>
        <v>0.90549169859514689</v>
      </c>
      <c r="U90" s="39">
        <v>3193</v>
      </c>
      <c r="V90" s="11">
        <f t="shared" si="35"/>
        <v>0.27893771293788766</v>
      </c>
      <c r="W90" s="32">
        <v>0</v>
      </c>
      <c r="X90" s="17">
        <f t="shared" si="36"/>
        <v>0</v>
      </c>
      <c r="Y90" s="39">
        <v>631</v>
      </c>
      <c r="Z90" s="11">
        <f t="shared" si="37"/>
        <v>5.5123613173757316E-2</v>
      </c>
      <c r="AA90" s="39">
        <v>38</v>
      </c>
      <c r="AB90" s="17">
        <f t="shared" si="38"/>
        <v>1.6177096636866752E-2</v>
      </c>
      <c r="AC90" s="39">
        <v>935</v>
      </c>
      <c r="AD90" s="12">
        <f t="shared" si="39"/>
        <v>8.1680789726565908E-2</v>
      </c>
      <c r="AE90" s="78">
        <v>0</v>
      </c>
      <c r="AF90" s="17">
        <f t="shared" si="40"/>
        <v>0</v>
      </c>
      <c r="AG90" s="39">
        <v>100</v>
      </c>
      <c r="AH90" s="12">
        <f t="shared" si="41"/>
        <v>8.7359133397396701E-3</v>
      </c>
      <c r="AI90" s="78">
        <v>0</v>
      </c>
      <c r="AJ90" s="17">
        <f t="shared" si="42"/>
        <v>0</v>
      </c>
      <c r="AK90" s="210">
        <v>742</v>
      </c>
      <c r="AL90" s="12">
        <f t="shared" si="43"/>
        <v>6.4820476980868347E-2</v>
      </c>
      <c r="AM90" s="144">
        <v>0</v>
      </c>
      <c r="AN90" s="17">
        <f t="shared" si="44"/>
        <v>0</v>
      </c>
      <c r="AO90" s="39">
        <v>631</v>
      </c>
      <c r="AP90" s="12">
        <f t="shared" si="45"/>
        <v>5.5123613173757316E-2</v>
      </c>
      <c r="AQ90" s="133">
        <f t="shared" si="50"/>
        <v>2349</v>
      </c>
      <c r="AR90" s="26">
        <f t="shared" si="46"/>
        <v>5.1289777416776931E-3</v>
      </c>
      <c r="AS90" s="134">
        <f t="shared" si="51"/>
        <v>11447</v>
      </c>
      <c r="AT90" s="15">
        <f t="shared" si="47"/>
        <v>6.1660563633680124E-3</v>
      </c>
      <c r="AU90" s="54">
        <v>2297</v>
      </c>
      <c r="AV90" s="55">
        <f t="shared" si="48"/>
        <v>5.2432747069632605E-3</v>
      </c>
      <c r="AW90" s="54">
        <v>5035</v>
      </c>
      <c r="AX90" s="56">
        <f t="shared" si="49"/>
        <v>7.1602473307280558E-3</v>
      </c>
      <c r="AY90" s="39">
        <v>0</v>
      </c>
      <c r="AZ90" s="206">
        <v>0</v>
      </c>
      <c r="BA90" s="39">
        <v>0</v>
      </c>
      <c r="BB90" s="220">
        <v>0</v>
      </c>
      <c r="BC90" s="20"/>
    </row>
    <row r="91" spans="1:55">
      <c r="A91" s="58">
        <v>88</v>
      </c>
      <c r="B91" s="58" t="s">
        <v>182</v>
      </c>
      <c r="C91" s="39">
        <v>0</v>
      </c>
      <c r="D91" s="17">
        <f t="shared" si="26"/>
        <v>0</v>
      </c>
      <c r="E91" s="39">
        <v>3591</v>
      </c>
      <c r="F91" s="11">
        <f t="shared" si="27"/>
        <v>0.2596717043893268</v>
      </c>
      <c r="G91" s="39">
        <v>44</v>
      </c>
      <c r="H91" s="17">
        <f t="shared" si="28"/>
        <v>3.181719574806566E-3</v>
      </c>
      <c r="I91" s="39">
        <v>246</v>
      </c>
      <c r="J91" s="11">
        <f t="shared" si="29"/>
        <v>1.7788704895509436E-2</v>
      </c>
      <c r="K91" s="39">
        <v>0</v>
      </c>
      <c r="L91" s="12">
        <f t="shared" si="30"/>
        <v>0</v>
      </c>
      <c r="M91" s="39">
        <v>324</v>
      </c>
      <c r="N91" s="11">
        <f t="shared" si="31"/>
        <v>2.3429025959939259E-2</v>
      </c>
      <c r="O91" s="39">
        <v>118</v>
      </c>
      <c r="P91" s="17">
        <f t="shared" si="32"/>
        <v>4.4646235338630345E-2</v>
      </c>
      <c r="Q91" s="39">
        <v>2075</v>
      </c>
      <c r="R91" s="11">
        <f t="shared" si="33"/>
        <v>0.15004700267553692</v>
      </c>
      <c r="S91" s="39">
        <v>2435</v>
      </c>
      <c r="T91" s="17">
        <f t="shared" si="34"/>
        <v>0.92130155126749902</v>
      </c>
      <c r="U91" s="39">
        <v>4245</v>
      </c>
      <c r="V91" s="11">
        <f t="shared" si="35"/>
        <v>0.30696362716031528</v>
      </c>
      <c r="W91" s="32">
        <v>0</v>
      </c>
      <c r="X91" s="17">
        <f t="shared" si="36"/>
        <v>0</v>
      </c>
      <c r="Y91" s="39">
        <v>727</v>
      </c>
      <c r="Z91" s="11">
        <f t="shared" si="37"/>
        <v>5.2570684792826672E-2</v>
      </c>
      <c r="AA91" s="39">
        <v>46</v>
      </c>
      <c r="AB91" s="17">
        <f t="shared" si="38"/>
        <v>1.7404464623533861E-2</v>
      </c>
      <c r="AC91" s="39">
        <v>1142</v>
      </c>
      <c r="AD91" s="12">
        <f t="shared" si="39"/>
        <v>8.2580085327934052E-2</v>
      </c>
      <c r="AE91" s="78">
        <v>0</v>
      </c>
      <c r="AF91" s="17">
        <f t="shared" si="40"/>
        <v>0</v>
      </c>
      <c r="AG91" s="39">
        <v>209</v>
      </c>
      <c r="AH91" s="12">
        <f t="shared" si="41"/>
        <v>1.5113167980331188E-2</v>
      </c>
      <c r="AI91" s="78">
        <v>0</v>
      </c>
      <c r="AJ91" s="17">
        <f t="shared" si="42"/>
        <v>0</v>
      </c>
      <c r="AK91" s="210">
        <v>543</v>
      </c>
      <c r="AL91" s="12">
        <f t="shared" si="43"/>
        <v>3.9265312025453754E-2</v>
      </c>
      <c r="AM91" s="144">
        <v>0</v>
      </c>
      <c r="AN91" s="17">
        <f t="shared" si="44"/>
        <v>0</v>
      </c>
      <c r="AO91" s="39">
        <v>727</v>
      </c>
      <c r="AP91" s="12">
        <f t="shared" si="45"/>
        <v>5.2570684792826672E-2</v>
      </c>
      <c r="AQ91" s="133">
        <f t="shared" si="50"/>
        <v>2643</v>
      </c>
      <c r="AR91" s="26">
        <f t="shared" si="46"/>
        <v>5.7709187617088729E-3</v>
      </c>
      <c r="AS91" s="134">
        <f t="shared" si="51"/>
        <v>13829</v>
      </c>
      <c r="AT91" s="15">
        <f t="shared" si="47"/>
        <v>7.4491476761611112E-3</v>
      </c>
      <c r="AU91" s="54">
        <v>2579</v>
      </c>
      <c r="AV91" s="55">
        <f t="shared" si="48"/>
        <v>5.8869854023762512E-3</v>
      </c>
      <c r="AW91" s="54">
        <v>6185</v>
      </c>
      <c r="AX91" s="56">
        <f t="shared" si="49"/>
        <v>8.7956563536351583E-3</v>
      </c>
      <c r="AY91" s="39">
        <v>0</v>
      </c>
      <c r="AZ91" s="206">
        <v>0</v>
      </c>
      <c r="BA91" s="39">
        <v>0</v>
      </c>
      <c r="BB91" s="220">
        <v>0</v>
      </c>
      <c r="BC91" s="20"/>
    </row>
    <row r="92" spans="1:55">
      <c r="A92" s="58">
        <v>89</v>
      </c>
      <c r="B92" s="58" t="s">
        <v>183</v>
      </c>
      <c r="C92" s="39">
        <v>0</v>
      </c>
      <c r="D92" s="17">
        <f t="shared" si="26"/>
        <v>0</v>
      </c>
      <c r="E92" s="39">
        <v>1609</v>
      </c>
      <c r="F92" s="11">
        <f t="shared" si="27"/>
        <v>0.15833497343042707</v>
      </c>
      <c r="G92" s="39">
        <v>27</v>
      </c>
      <c r="H92" s="17">
        <f t="shared" si="28"/>
        <v>2.6569572918716789E-3</v>
      </c>
      <c r="I92" s="39">
        <v>152</v>
      </c>
      <c r="J92" s="11">
        <f t="shared" si="29"/>
        <v>1.4957685494981303E-2</v>
      </c>
      <c r="K92" s="39">
        <v>0</v>
      </c>
      <c r="L92" s="12">
        <f t="shared" si="30"/>
        <v>0</v>
      </c>
      <c r="M92" s="39">
        <v>659</v>
      </c>
      <c r="N92" s="11">
        <f t="shared" si="31"/>
        <v>6.4849439086793942E-2</v>
      </c>
      <c r="O92" s="39">
        <v>196</v>
      </c>
      <c r="P92" s="17">
        <f t="shared" si="32"/>
        <v>8.3582089552238809E-2</v>
      </c>
      <c r="Q92" s="39">
        <v>2067</v>
      </c>
      <c r="R92" s="11">
        <f t="shared" si="33"/>
        <v>0.20340484156662075</v>
      </c>
      <c r="S92" s="39">
        <v>2075</v>
      </c>
      <c r="T92" s="17">
        <f t="shared" si="34"/>
        <v>0.88486140724946694</v>
      </c>
      <c r="U92" s="39">
        <v>2252</v>
      </c>
      <c r="V92" s="11">
        <f t="shared" si="35"/>
        <v>0.22160991930722299</v>
      </c>
      <c r="W92" s="32">
        <v>0</v>
      </c>
      <c r="X92" s="17">
        <f t="shared" si="36"/>
        <v>0</v>
      </c>
      <c r="Y92" s="39">
        <v>1196</v>
      </c>
      <c r="Z92" s="11">
        <f t="shared" si="37"/>
        <v>0.11769336744735288</v>
      </c>
      <c r="AA92" s="39">
        <v>47</v>
      </c>
      <c r="AB92" s="17">
        <f t="shared" si="38"/>
        <v>2.0042643923240937E-2</v>
      </c>
      <c r="AC92" s="39">
        <v>215</v>
      </c>
      <c r="AD92" s="12">
        <f t="shared" si="39"/>
        <v>2.1157252509348554E-2</v>
      </c>
      <c r="AE92" s="78">
        <v>0</v>
      </c>
      <c r="AF92" s="17">
        <f t="shared" si="40"/>
        <v>0</v>
      </c>
      <c r="AG92" s="39">
        <v>327</v>
      </c>
      <c r="AH92" s="12">
        <f t="shared" si="41"/>
        <v>3.2178704979334775E-2</v>
      </c>
      <c r="AI92" s="78">
        <v>0</v>
      </c>
      <c r="AJ92" s="17">
        <f t="shared" si="42"/>
        <v>0</v>
      </c>
      <c r="AK92" s="210">
        <v>484</v>
      </c>
      <c r="AL92" s="12">
        <f t="shared" si="43"/>
        <v>4.7628419602440464E-2</v>
      </c>
      <c r="AM92" s="144">
        <v>0</v>
      </c>
      <c r="AN92" s="17">
        <f t="shared" si="44"/>
        <v>0</v>
      </c>
      <c r="AO92" s="39">
        <v>1201</v>
      </c>
      <c r="AP92" s="12">
        <f t="shared" si="45"/>
        <v>0.11818539657547728</v>
      </c>
      <c r="AQ92" s="133">
        <f t="shared" si="50"/>
        <v>2345</v>
      </c>
      <c r="AR92" s="26">
        <f t="shared" si="46"/>
        <v>5.1202438502486979E-3</v>
      </c>
      <c r="AS92" s="134">
        <f t="shared" si="51"/>
        <v>10162</v>
      </c>
      <c r="AT92" s="26">
        <f t="shared" si="47"/>
        <v>5.4738765409754293E-3</v>
      </c>
      <c r="AU92" s="54">
        <v>2281</v>
      </c>
      <c r="AV92" s="55">
        <f t="shared" si="48"/>
        <v>5.2067521143157151E-3</v>
      </c>
      <c r="AW92" s="54">
        <v>3679</v>
      </c>
      <c r="AX92" s="56">
        <f t="shared" si="49"/>
        <v>5.2318867785002016E-3</v>
      </c>
      <c r="AY92" s="39">
        <v>0</v>
      </c>
      <c r="AZ92" s="206">
        <v>0</v>
      </c>
      <c r="BA92" s="39">
        <v>0</v>
      </c>
      <c r="BB92" s="220">
        <v>0</v>
      </c>
      <c r="BC92" s="20"/>
    </row>
    <row r="93" spans="1:55">
      <c r="A93" s="58">
        <v>90</v>
      </c>
      <c r="B93" s="58" t="s">
        <v>184</v>
      </c>
      <c r="C93" s="39">
        <v>0</v>
      </c>
      <c r="D93" s="17">
        <f t="shared" si="26"/>
        <v>0</v>
      </c>
      <c r="E93" s="39">
        <v>872</v>
      </c>
      <c r="F93" s="11">
        <f t="shared" si="27"/>
        <v>0.18505942275042445</v>
      </c>
      <c r="G93" s="39">
        <v>32</v>
      </c>
      <c r="H93" s="17">
        <f t="shared" si="28"/>
        <v>6.7911714770797962E-3</v>
      </c>
      <c r="I93" s="39">
        <v>250</v>
      </c>
      <c r="J93" s="11">
        <f t="shared" si="29"/>
        <v>5.3056027164685909E-2</v>
      </c>
      <c r="K93" s="39">
        <v>0</v>
      </c>
      <c r="L93" s="12">
        <f t="shared" si="30"/>
        <v>0</v>
      </c>
      <c r="M93" s="39">
        <v>237</v>
      </c>
      <c r="N93" s="11">
        <f t="shared" si="31"/>
        <v>5.0297113752122244E-2</v>
      </c>
      <c r="O93" s="39">
        <v>72</v>
      </c>
      <c r="P93" s="17">
        <f t="shared" si="32"/>
        <v>5.8205335489086497E-2</v>
      </c>
      <c r="Q93" s="39">
        <v>626</v>
      </c>
      <c r="R93" s="11">
        <f t="shared" si="33"/>
        <v>0.13285229202037352</v>
      </c>
      <c r="S93" s="39">
        <v>1109</v>
      </c>
      <c r="T93" s="17">
        <f t="shared" si="34"/>
        <v>0.89652384801940177</v>
      </c>
      <c r="U93" s="39">
        <v>1143</v>
      </c>
      <c r="V93" s="11">
        <f t="shared" si="35"/>
        <v>0.24257215619694397</v>
      </c>
      <c r="W93" s="32">
        <v>0</v>
      </c>
      <c r="X93" s="17">
        <f t="shared" si="36"/>
        <v>0</v>
      </c>
      <c r="Y93" s="39">
        <v>506</v>
      </c>
      <c r="Z93" s="11">
        <f t="shared" si="37"/>
        <v>0.10738539898132428</v>
      </c>
      <c r="AA93" s="39">
        <v>24</v>
      </c>
      <c r="AB93" s="17">
        <f t="shared" si="38"/>
        <v>1.9401778496362168E-2</v>
      </c>
      <c r="AC93" s="39">
        <v>359</v>
      </c>
      <c r="AD93" s="12">
        <f t="shared" si="39"/>
        <v>7.6188455008488962E-2</v>
      </c>
      <c r="AE93" s="78">
        <v>0</v>
      </c>
      <c r="AF93" s="17">
        <f t="shared" si="40"/>
        <v>0</v>
      </c>
      <c r="AG93" s="39">
        <v>6</v>
      </c>
      <c r="AH93" s="12">
        <f t="shared" si="41"/>
        <v>1.2733446519524619E-3</v>
      </c>
      <c r="AI93" s="78">
        <v>0</v>
      </c>
      <c r="AJ93" s="17">
        <f t="shared" si="42"/>
        <v>0</v>
      </c>
      <c r="AK93" s="210">
        <v>207</v>
      </c>
      <c r="AL93" s="12">
        <f t="shared" si="43"/>
        <v>4.393039049235993E-2</v>
      </c>
      <c r="AM93" s="144">
        <v>0</v>
      </c>
      <c r="AN93" s="17">
        <f t="shared" si="44"/>
        <v>0</v>
      </c>
      <c r="AO93" s="39">
        <v>506</v>
      </c>
      <c r="AP93" s="12">
        <f t="shared" si="45"/>
        <v>0.10738539898132428</v>
      </c>
      <c r="AQ93" s="133">
        <f t="shared" si="50"/>
        <v>1237</v>
      </c>
      <c r="AR93" s="26">
        <f t="shared" si="46"/>
        <v>2.7009559244169034E-3</v>
      </c>
      <c r="AS93" s="134">
        <f t="shared" si="51"/>
        <v>4712</v>
      </c>
      <c r="AT93" s="15">
        <f t="shared" si="47"/>
        <v>2.5381722358862649E-3</v>
      </c>
      <c r="AU93" s="54">
        <v>1196</v>
      </c>
      <c r="AV93" s="55">
        <f t="shared" si="48"/>
        <v>2.7300638004040313E-3</v>
      </c>
      <c r="AW93" s="54">
        <v>1916</v>
      </c>
      <c r="AX93" s="56">
        <f t="shared" si="49"/>
        <v>2.7247336416434866E-3</v>
      </c>
      <c r="AY93" s="39">
        <v>0</v>
      </c>
      <c r="AZ93" s="206">
        <v>0</v>
      </c>
      <c r="BA93" s="39">
        <v>0</v>
      </c>
      <c r="BB93" s="220">
        <v>0</v>
      </c>
      <c r="BC93" s="20"/>
    </row>
    <row r="94" spans="1:55">
      <c r="A94" s="58">
        <v>91</v>
      </c>
      <c r="B94" s="58" t="s">
        <v>185</v>
      </c>
      <c r="C94" s="39">
        <v>0</v>
      </c>
      <c r="D94" s="17">
        <f t="shared" si="26"/>
        <v>0</v>
      </c>
      <c r="E94" s="39">
        <v>6705</v>
      </c>
      <c r="F94" s="11">
        <f t="shared" si="27"/>
        <v>0.20180586907449211</v>
      </c>
      <c r="G94" s="39">
        <v>170</v>
      </c>
      <c r="H94" s="17">
        <f t="shared" si="28"/>
        <v>5.1166290443942818E-3</v>
      </c>
      <c r="I94" s="39">
        <v>1023</v>
      </c>
      <c r="J94" s="11">
        <f t="shared" si="29"/>
        <v>3.0790067720090294E-2</v>
      </c>
      <c r="K94" s="39">
        <v>0</v>
      </c>
      <c r="L94" s="12">
        <f t="shared" si="30"/>
        <v>0</v>
      </c>
      <c r="M94" s="39">
        <v>1238</v>
      </c>
      <c r="N94" s="11">
        <f t="shared" si="31"/>
        <v>3.7261098570353653E-2</v>
      </c>
      <c r="O94" s="39">
        <v>1340</v>
      </c>
      <c r="P94" s="17">
        <f t="shared" si="32"/>
        <v>0.14581066376496191</v>
      </c>
      <c r="Q94" s="39">
        <v>8393</v>
      </c>
      <c r="R94" s="11">
        <f t="shared" si="33"/>
        <v>0.25261098570353652</v>
      </c>
      <c r="S94" s="39">
        <v>7500</v>
      </c>
      <c r="T94" s="17">
        <f t="shared" si="34"/>
        <v>0.81610446137105552</v>
      </c>
      <c r="U94" s="39">
        <v>8124</v>
      </c>
      <c r="V94" s="11">
        <f t="shared" si="35"/>
        <v>0.24451467268623026</v>
      </c>
      <c r="W94" s="32">
        <v>0</v>
      </c>
      <c r="X94" s="17">
        <f t="shared" si="36"/>
        <v>0</v>
      </c>
      <c r="Y94" s="39">
        <v>1934</v>
      </c>
      <c r="Z94" s="11">
        <f t="shared" si="37"/>
        <v>5.8209179834461999E-2</v>
      </c>
      <c r="AA94" s="39">
        <v>180</v>
      </c>
      <c r="AB94" s="17">
        <f t="shared" si="38"/>
        <v>1.9586507072905331E-2</v>
      </c>
      <c r="AC94" s="39">
        <v>1973</v>
      </c>
      <c r="AD94" s="12">
        <f t="shared" si="39"/>
        <v>5.9382994732881868E-2</v>
      </c>
      <c r="AE94" s="78">
        <v>0</v>
      </c>
      <c r="AF94" s="17">
        <f t="shared" si="40"/>
        <v>0</v>
      </c>
      <c r="AG94" s="39">
        <v>799</v>
      </c>
      <c r="AH94" s="12">
        <f t="shared" si="41"/>
        <v>2.4048156508653124E-2</v>
      </c>
      <c r="AI94" s="78">
        <v>0</v>
      </c>
      <c r="AJ94" s="17">
        <f t="shared" si="42"/>
        <v>0</v>
      </c>
      <c r="AK94" s="210">
        <v>1101</v>
      </c>
      <c r="AL94" s="12">
        <f t="shared" si="43"/>
        <v>3.313769751693002E-2</v>
      </c>
      <c r="AM94" s="144">
        <v>0</v>
      </c>
      <c r="AN94" s="17">
        <f t="shared" si="44"/>
        <v>0</v>
      </c>
      <c r="AO94" s="39">
        <v>1935</v>
      </c>
      <c r="AP94" s="12">
        <f t="shared" si="45"/>
        <v>5.8239277652370205E-2</v>
      </c>
      <c r="AQ94" s="133">
        <f t="shared" si="50"/>
        <v>9190</v>
      </c>
      <c r="AR94" s="26">
        <f t="shared" si="46"/>
        <v>2.0066115558117496E-2</v>
      </c>
      <c r="AS94" s="134">
        <f t="shared" si="51"/>
        <v>33225</v>
      </c>
      <c r="AT94" s="15">
        <f t="shared" si="47"/>
        <v>1.7897023034236237E-2</v>
      </c>
      <c r="AU94" s="54">
        <v>8841</v>
      </c>
      <c r="AV94" s="55">
        <f t="shared" si="48"/>
        <v>2.0181015099809397E-2</v>
      </c>
      <c r="AW94" s="54">
        <v>14582</v>
      </c>
      <c r="AX94" s="56">
        <f t="shared" si="49"/>
        <v>2.0736986410462066E-2</v>
      </c>
      <c r="AY94" s="39">
        <v>0</v>
      </c>
      <c r="AZ94" s="206">
        <v>0</v>
      </c>
      <c r="BA94" s="39">
        <v>0</v>
      </c>
      <c r="BB94" s="220">
        <v>0</v>
      </c>
      <c r="BC94" s="20"/>
    </row>
    <row r="95" spans="1:55">
      <c r="A95" s="58">
        <v>92</v>
      </c>
      <c r="B95" s="58" t="s">
        <v>186</v>
      </c>
      <c r="C95" s="39">
        <v>0</v>
      </c>
      <c r="D95" s="17">
        <f t="shared" si="26"/>
        <v>0</v>
      </c>
      <c r="E95" s="39">
        <v>4183</v>
      </c>
      <c r="F95" s="11">
        <f t="shared" si="27"/>
        <v>0.15562334908292719</v>
      </c>
      <c r="G95" s="39">
        <v>198</v>
      </c>
      <c r="H95" s="17">
        <f t="shared" si="28"/>
        <v>7.3663454741619856E-3</v>
      </c>
      <c r="I95" s="39">
        <v>2845</v>
      </c>
      <c r="J95" s="11">
        <f t="shared" si="29"/>
        <v>0.10584471148480226</v>
      </c>
      <c r="K95" s="39">
        <v>0</v>
      </c>
      <c r="L95" s="12">
        <f t="shared" si="30"/>
        <v>0</v>
      </c>
      <c r="M95" s="39">
        <v>814</v>
      </c>
      <c r="N95" s="11">
        <f t="shared" si="31"/>
        <v>3.0283864727110383E-2</v>
      </c>
      <c r="O95" s="39">
        <v>1131</v>
      </c>
      <c r="P95" s="17">
        <f t="shared" si="32"/>
        <v>0.1746987951807229</v>
      </c>
      <c r="Q95" s="39">
        <v>5759</v>
      </c>
      <c r="R95" s="11">
        <f t="shared" si="33"/>
        <v>0.21425648275605491</v>
      </c>
      <c r="S95" s="39">
        <v>4984</v>
      </c>
      <c r="T95" s="17">
        <f t="shared" si="34"/>
        <v>0.76984862527031206</v>
      </c>
      <c r="U95" s="39">
        <v>5552</v>
      </c>
      <c r="V95" s="11">
        <f t="shared" si="35"/>
        <v>0.20655530339670375</v>
      </c>
      <c r="W95" s="32">
        <v>0</v>
      </c>
      <c r="X95" s="17">
        <f t="shared" si="36"/>
        <v>0</v>
      </c>
      <c r="Y95" s="39">
        <v>1920</v>
      </c>
      <c r="Z95" s="11">
        <f t="shared" si="37"/>
        <v>7.1431228840358643E-2</v>
      </c>
      <c r="AA95" s="39">
        <v>161</v>
      </c>
      <c r="AB95" s="17">
        <f t="shared" si="38"/>
        <v>2.4868705591597158E-2</v>
      </c>
      <c r="AC95" s="39">
        <v>2504</v>
      </c>
      <c r="AD95" s="12">
        <f t="shared" si="39"/>
        <v>9.3158227612634398E-2</v>
      </c>
      <c r="AE95" s="78">
        <v>0</v>
      </c>
      <c r="AF95" s="17">
        <f t="shared" si="40"/>
        <v>0</v>
      </c>
      <c r="AG95" s="39">
        <v>514</v>
      </c>
      <c r="AH95" s="12">
        <f t="shared" si="41"/>
        <v>1.9122735220804345E-2</v>
      </c>
      <c r="AI95" s="78">
        <v>0</v>
      </c>
      <c r="AJ95" s="17">
        <f t="shared" si="42"/>
        <v>0</v>
      </c>
      <c r="AK95" s="210">
        <v>883</v>
      </c>
      <c r="AL95" s="12">
        <f t="shared" si="43"/>
        <v>3.2850924513560774E-2</v>
      </c>
      <c r="AM95" s="144">
        <v>0</v>
      </c>
      <c r="AN95" s="17">
        <f t="shared" si="44"/>
        <v>0</v>
      </c>
      <c r="AO95" s="39">
        <v>1905</v>
      </c>
      <c r="AP95" s="12">
        <f t="shared" si="45"/>
        <v>7.0873172365043341E-2</v>
      </c>
      <c r="AQ95" s="133">
        <f t="shared" si="50"/>
        <v>6474</v>
      </c>
      <c r="AR95" s="26">
        <f t="shared" si="46"/>
        <v>1.4135803277829453E-2</v>
      </c>
      <c r="AS95" s="134">
        <f t="shared" si="51"/>
        <v>26879</v>
      </c>
      <c r="AT95" s="15">
        <f t="shared" si="47"/>
        <v>1.4478678168163606E-2</v>
      </c>
      <c r="AU95" s="54">
        <v>6198</v>
      </c>
      <c r="AV95" s="55">
        <f t="shared" si="48"/>
        <v>1.4147939326842964E-2</v>
      </c>
      <c r="AW95" s="54">
        <v>12482</v>
      </c>
      <c r="AX95" s="56">
        <f t="shared" si="49"/>
        <v>1.7750587325153444E-2</v>
      </c>
      <c r="AY95" s="39">
        <v>0</v>
      </c>
      <c r="AZ95" s="206">
        <v>0</v>
      </c>
      <c r="BA95" s="39">
        <v>0</v>
      </c>
      <c r="BB95" s="220">
        <v>2381</v>
      </c>
      <c r="BC95" s="20"/>
    </row>
    <row r="96" spans="1:55">
      <c r="A96" s="58">
        <v>93</v>
      </c>
      <c r="B96" s="58" t="s">
        <v>187</v>
      </c>
      <c r="C96" s="39">
        <v>0</v>
      </c>
      <c r="D96" s="17">
        <f t="shared" si="26"/>
        <v>0</v>
      </c>
      <c r="E96" s="39">
        <v>3424</v>
      </c>
      <c r="F96" s="11">
        <f t="shared" si="27"/>
        <v>0.26884422110552764</v>
      </c>
      <c r="G96" s="39">
        <v>256</v>
      </c>
      <c r="H96" s="17">
        <f t="shared" si="28"/>
        <v>2.0100502512562814E-2</v>
      </c>
      <c r="I96" s="39">
        <v>419</v>
      </c>
      <c r="J96" s="11">
        <f t="shared" si="29"/>
        <v>3.2898869346733667E-2</v>
      </c>
      <c r="K96" s="39">
        <v>0</v>
      </c>
      <c r="L96" s="12">
        <f t="shared" si="30"/>
        <v>0</v>
      </c>
      <c r="M96" s="39">
        <v>517</v>
      </c>
      <c r="N96" s="11">
        <f t="shared" si="31"/>
        <v>4.0593592964824121E-2</v>
      </c>
      <c r="O96" s="39">
        <v>840</v>
      </c>
      <c r="P96" s="17">
        <f t="shared" si="32"/>
        <v>8.4143043173394771E-2</v>
      </c>
      <c r="Q96" s="39">
        <v>2887</v>
      </c>
      <c r="R96" s="11">
        <f t="shared" si="33"/>
        <v>0.22668027638190955</v>
      </c>
      <c r="S96" s="39">
        <v>8736</v>
      </c>
      <c r="T96" s="17">
        <f t="shared" si="34"/>
        <v>0.8750876490033056</v>
      </c>
      <c r="U96" s="39">
        <v>3303</v>
      </c>
      <c r="V96" s="11">
        <f t="shared" si="35"/>
        <v>0.25934359296482412</v>
      </c>
      <c r="W96" s="32">
        <v>0</v>
      </c>
      <c r="X96" s="17">
        <f t="shared" si="36"/>
        <v>0</v>
      </c>
      <c r="Y96" s="39">
        <v>239</v>
      </c>
      <c r="Z96" s="11">
        <f t="shared" si="37"/>
        <v>1.8765703517587939E-2</v>
      </c>
      <c r="AA96" s="39">
        <v>151</v>
      </c>
      <c r="AB96" s="17">
        <f t="shared" si="38"/>
        <v>1.5125713713312632E-2</v>
      </c>
      <c r="AC96" s="39">
        <v>904</v>
      </c>
      <c r="AD96" s="12">
        <f t="shared" si="39"/>
        <v>7.0979899497487439E-2</v>
      </c>
      <c r="AE96" s="78">
        <v>0</v>
      </c>
      <c r="AF96" s="17">
        <f t="shared" si="40"/>
        <v>0</v>
      </c>
      <c r="AG96" s="39">
        <v>394</v>
      </c>
      <c r="AH96" s="12">
        <f t="shared" si="41"/>
        <v>3.0935929648241205E-2</v>
      </c>
      <c r="AI96" s="78">
        <v>0</v>
      </c>
      <c r="AJ96" s="17">
        <f t="shared" si="42"/>
        <v>0</v>
      </c>
      <c r="AK96" s="210">
        <v>410</v>
      </c>
      <c r="AL96" s="12">
        <f t="shared" si="43"/>
        <v>3.2192211055276379E-2</v>
      </c>
      <c r="AM96" s="144">
        <v>0</v>
      </c>
      <c r="AN96" s="17">
        <f t="shared" si="44"/>
        <v>0</v>
      </c>
      <c r="AO96" s="39">
        <v>239</v>
      </c>
      <c r="AP96" s="12">
        <f t="shared" si="45"/>
        <v>1.8765703517587939E-2</v>
      </c>
      <c r="AQ96" s="133">
        <f t="shared" si="50"/>
        <v>9983</v>
      </c>
      <c r="AR96" s="26">
        <f t="shared" si="46"/>
        <v>2.1797609533915883E-2</v>
      </c>
      <c r="AS96" s="134">
        <f t="shared" si="51"/>
        <v>12736</v>
      </c>
      <c r="AT96" s="15">
        <f t="shared" si="47"/>
        <v>6.8603908311221286E-3</v>
      </c>
      <c r="AU96" s="54">
        <v>9717</v>
      </c>
      <c r="AV96" s="55">
        <f t="shared" si="48"/>
        <v>2.2180627047262518E-2</v>
      </c>
      <c r="AW96" s="54">
        <v>7093</v>
      </c>
      <c r="AX96" s="56">
        <f t="shared" si="49"/>
        <v>1.0086918434330506E-2</v>
      </c>
      <c r="AY96" s="39">
        <v>0</v>
      </c>
      <c r="AZ96" s="206">
        <v>0</v>
      </c>
      <c r="BA96" s="39">
        <v>0</v>
      </c>
      <c r="BB96" s="220">
        <v>0</v>
      </c>
      <c r="BC96" s="20"/>
    </row>
    <row r="97" spans="1:83">
      <c r="A97" s="58">
        <v>94</v>
      </c>
      <c r="B97" s="58" t="s">
        <v>188</v>
      </c>
      <c r="C97" s="39">
        <v>0</v>
      </c>
      <c r="D97" s="17">
        <f t="shared" si="26"/>
        <v>0</v>
      </c>
      <c r="E97" s="39">
        <v>4228</v>
      </c>
      <c r="F97" s="11">
        <f t="shared" si="27"/>
        <v>0.26923076923076922</v>
      </c>
      <c r="G97" s="39">
        <v>168</v>
      </c>
      <c r="H97" s="17">
        <f t="shared" si="28"/>
        <v>1.0697911360163017E-2</v>
      </c>
      <c r="I97" s="39">
        <v>626</v>
      </c>
      <c r="J97" s="11">
        <f t="shared" si="29"/>
        <v>3.9862455425369335E-2</v>
      </c>
      <c r="K97" s="39">
        <v>0</v>
      </c>
      <c r="L97" s="12">
        <f t="shared" si="30"/>
        <v>0</v>
      </c>
      <c r="M97" s="39">
        <v>216</v>
      </c>
      <c r="N97" s="11">
        <f t="shared" si="31"/>
        <v>1.3754457463066735E-2</v>
      </c>
      <c r="O97" s="39">
        <v>1016</v>
      </c>
      <c r="P97" s="17">
        <f t="shared" si="32"/>
        <v>0.14172130004184685</v>
      </c>
      <c r="Q97" s="39">
        <v>3664</v>
      </c>
      <c r="R97" s="11">
        <f t="shared" si="33"/>
        <v>0.23331635252165053</v>
      </c>
      <c r="S97" s="39">
        <v>5865</v>
      </c>
      <c r="T97" s="17">
        <f t="shared" si="34"/>
        <v>0.81810573301715717</v>
      </c>
      <c r="U97" s="39">
        <v>4239</v>
      </c>
      <c r="V97" s="11">
        <f t="shared" si="35"/>
        <v>0.26993122771268468</v>
      </c>
      <c r="W97" s="32">
        <v>0</v>
      </c>
      <c r="X97" s="17">
        <f t="shared" si="36"/>
        <v>0</v>
      </c>
      <c r="Y97" s="39">
        <v>505</v>
      </c>
      <c r="Z97" s="11">
        <f t="shared" si="37"/>
        <v>3.2157412124299539E-2</v>
      </c>
      <c r="AA97" s="39">
        <v>120</v>
      </c>
      <c r="AB97" s="17">
        <f t="shared" si="38"/>
        <v>1.6738736225414982E-2</v>
      </c>
      <c r="AC97" s="39">
        <v>928</v>
      </c>
      <c r="AD97" s="12">
        <f t="shared" si="39"/>
        <v>5.9093224656138567E-2</v>
      </c>
      <c r="AE97" s="78">
        <v>0</v>
      </c>
      <c r="AF97" s="17">
        <f t="shared" si="40"/>
        <v>0</v>
      </c>
      <c r="AG97" s="39">
        <v>467</v>
      </c>
      <c r="AH97" s="12">
        <f t="shared" si="41"/>
        <v>2.9737646459500763E-2</v>
      </c>
      <c r="AI97" s="78">
        <v>0</v>
      </c>
      <c r="AJ97" s="17">
        <f t="shared" si="42"/>
        <v>0</v>
      </c>
      <c r="AK97" s="210">
        <v>324</v>
      </c>
      <c r="AL97" s="12">
        <f t="shared" si="43"/>
        <v>2.0631686194600103E-2</v>
      </c>
      <c r="AM97" s="144">
        <v>0</v>
      </c>
      <c r="AN97" s="17">
        <f t="shared" si="44"/>
        <v>0</v>
      </c>
      <c r="AO97" s="39">
        <v>507</v>
      </c>
      <c r="AP97" s="12">
        <f t="shared" si="45"/>
        <v>3.2284768211920528E-2</v>
      </c>
      <c r="AQ97" s="133">
        <f t="shared" si="50"/>
        <v>7169</v>
      </c>
      <c r="AR97" s="26">
        <f t="shared" si="46"/>
        <v>1.5653316913617446E-2</v>
      </c>
      <c r="AS97" s="134">
        <f t="shared" si="51"/>
        <v>15704</v>
      </c>
      <c r="AT97" s="15">
        <f t="shared" si="47"/>
        <v>8.4591376893798607E-3</v>
      </c>
      <c r="AU97" s="54">
        <v>6895</v>
      </c>
      <c r="AV97" s="55">
        <f t="shared" si="48"/>
        <v>1.5738954769051669E-2</v>
      </c>
      <c r="AW97" s="54">
        <v>8758</v>
      </c>
      <c r="AX97" s="56">
        <f t="shared" si="49"/>
        <v>1.2454706280539485E-2</v>
      </c>
      <c r="AY97" s="39">
        <v>0</v>
      </c>
      <c r="AZ97" s="206">
        <v>2533</v>
      </c>
      <c r="BA97" s="39">
        <v>0</v>
      </c>
      <c r="BB97" s="220">
        <v>0</v>
      </c>
      <c r="BC97" s="20"/>
    </row>
    <row r="98" spans="1:83">
      <c r="A98" s="58">
        <v>95</v>
      </c>
      <c r="B98" s="58" t="s">
        <v>189</v>
      </c>
      <c r="C98" s="39">
        <v>0</v>
      </c>
      <c r="D98" s="17">
        <f t="shared" si="26"/>
        <v>0</v>
      </c>
      <c r="E98" s="39">
        <v>6148</v>
      </c>
      <c r="F98" s="11">
        <f t="shared" si="27"/>
        <v>0.26091754021134828</v>
      </c>
      <c r="G98" s="39">
        <v>203</v>
      </c>
      <c r="H98" s="17">
        <f t="shared" si="28"/>
        <v>8.6152017994313122E-3</v>
      </c>
      <c r="I98" s="39">
        <v>331</v>
      </c>
      <c r="J98" s="11">
        <f t="shared" si="29"/>
        <v>1.404744726902347E-2</v>
      </c>
      <c r="K98" s="39">
        <v>0</v>
      </c>
      <c r="L98" s="12">
        <f t="shared" si="30"/>
        <v>0</v>
      </c>
      <c r="M98" s="39">
        <v>937</v>
      </c>
      <c r="N98" s="11">
        <f t="shared" si="31"/>
        <v>3.9765734414123836E-2</v>
      </c>
      <c r="O98" s="39">
        <v>1167</v>
      </c>
      <c r="P98" s="17">
        <f t="shared" si="32"/>
        <v>0.11445664966653589</v>
      </c>
      <c r="Q98" s="39">
        <v>6012</v>
      </c>
      <c r="R98" s="11">
        <f t="shared" si="33"/>
        <v>0.25514577939990662</v>
      </c>
      <c r="S98" s="39">
        <v>8688</v>
      </c>
      <c r="T98" s="17">
        <f t="shared" si="34"/>
        <v>0.85209886229894072</v>
      </c>
      <c r="U98" s="39">
        <v>6813</v>
      </c>
      <c r="V98" s="11">
        <f t="shared" si="35"/>
        <v>0.28913975300258882</v>
      </c>
      <c r="W98" s="39">
        <v>0</v>
      </c>
      <c r="X98" s="17">
        <f t="shared" si="36"/>
        <v>0</v>
      </c>
      <c r="Y98" s="39">
        <v>390</v>
      </c>
      <c r="Z98" s="11">
        <f t="shared" si="37"/>
        <v>1.6551372915163603E-2</v>
      </c>
      <c r="AA98" s="39">
        <v>138</v>
      </c>
      <c r="AB98" s="17">
        <f t="shared" si="38"/>
        <v>1.3534719497842291E-2</v>
      </c>
      <c r="AC98" s="39">
        <v>1660</v>
      </c>
      <c r="AD98" s="12">
        <f t="shared" si="39"/>
        <v>7.0449433433773287E-2</v>
      </c>
      <c r="AE98" s="78">
        <v>0</v>
      </c>
      <c r="AF98" s="17">
        <f t="shared" si="40"/>
        <v>0</v>
      </c>
      <c r="AG98" s="39">
        <v>285</v>
      </c>
      <c r="AH98" s="12">
        <f t="shared" si="41"/>
        <v>1.2095234053388788E-2</v>
      </c>
      <c r="AI98" s="78">
        <v>0</v>
      </c>
      <c r="AJ98" s="17">
        <f t="shared" si="42"/>
        <v>0</v>
      </c>
      <c r="AK98" s="210">
        <v>597</v>
      </c>
      <c r="AL98" s="12">
        <f t="shared" si="43"/>
        <v>2.5336332385519671E-2</v>
      </c>
      <c r="AM98" s="144">
        <v>0</v>
      </c>
      <c r="AN98" s="17">
        <f t="shared" si="44"/>
        <v>0</v>
      </c>
      <c r="AO98" s="39">
        <v>390</v>
      </c>
      <c r="AP98" s="12">
        <f t="shared" si="45"/>
        <v>1.6551372915163603E-2</v>
      </c>
      <c r="AQ98" s="133">
        <f t="shared" si="50"/>
        <v>10196</v>
      </c>
      <c r="AR98" s="26">
        <f t="shared" si="46"/>
        <v>2.2262689252509901E-2</v>
      </c>
      <c r="AS98" s="134">
        <f t="shared" si="51"/>
        <v>23563</v>
      </c>
      <c r="AT98" s="15">
        <f t="shared" si="47"/>
        <v>1.2692477163452474E-2</v>
      </c>
      <c r="AU98" s="54">
        <v>9847</v>
      </c>
      <c r="AV98" s="55">
        <f t="shared" si="48"/>
        <v>2.2477373112523825E-2</v>
      </c>
      <c r="AW98" s="54">
        <v>11546</v>
      </c>
      <c r="AX98" s="56">
        <f t="shared" si="49"/>
        <v>1.6419506589987316E-2</v>
      </c>
      <c r="AY98" s="39">
        <v>0</v>
      </c>
      <c r="AZ98" s="206">
        <v>0</v>
      </c>
      <c r="BA98" s="39">
        <v>0</v>
      </c>
      <c r="BB98" s="220">
        <v>0</v>
      </c>
      <c r="BC98" s="20"/>
    </row>
    <row r="99" spans="1:83" ht="13.5" thickBot="1">
      <c r="A99" s="249" t="s">
        <v>193</v>
      </c>
      <c r="B99" s="249"/>
      <c r="C99" s="39">
        <v>0</v>
      </c>
      <c r="D99" s="17">
        <f t="shared" si="26"/>
        <v>0</v>
      </c>
      <c r="E99" s="39">
        <v>2797</v>
      </c>
      <c r="F99" s="11">
        <f t="shared" si="27"/>
        <v>0.30868557554353826</v>
      </c>
      <c r="G99" s="39">
        <v>48</v>
      </c>
      <c r="H99" s="17">
        <f t="shared" si="28"/>
        <v>5.2974285398962586E-3</v>
      </c>
      <c r="I99" s="39">
        <v>400</v>
      </c>
      <c r="J99" s="11">
        <f t="shared" si="29"/>
        <v>4.414523783246882E-2</v>
      </c>
      <c r="K99" s="39">
        <v>0</v>
      </c>
      <c r="L99" s="12">
        <f t="shared" si="30"/>
        <v>0</v>
      </c>
      <c r="M99" s="39">
        <v>126</v>
      </c>
      <c r="N99" s="203">
        <f t="shared" si="31"/>
        <v>1.3905749917227679E-2</v>
      </c>
      <c r="O99" s="39">
        <v>42</v>
      </c>
      <c r="P99" s="17">
        <f t="shared" si="32"/>
        <v>5.9659090909090912E-3</v>
      </c>
      <c r="Q99" s="39">
        <v>1239</v>
      </c>
      <c r="R99" s="11">
        <f t="shared" si="33"/>
        <v>0.13673987418607217</v>
      </c>
      <c r="S99" s="39">
        <v>6698</v>
      </c>
      <c r="T99" s="17">
        <f t="shared" si="34"/>
        <v>0.95142045454545454</v>
      </c>
      <c r="U99" s="39">
        <v>2737</v>
      </c>
      <c r="V99" s="11">
        <f t="shared" si="35"/>
        <v>0.30206378986866794</v>
      </c>
      <c r="W99" s="32">
        <v>0</v>
      </c>
      <c r="X99" s="17">
        <f t="shared" si="36"/>
        <v>0</v>
      </c>
      <c r="Y99" s="39">
        <v>406</v>
      </c>
      <c r="Z99" s="11">
        <f t="shared" si="37"/>
        <v>4.4807416399955856E-2</v>
      </c>
      <c r="AA99" s="39">
        <v>252</v>
      </c>
      <c r="AB99" s="17">
        <f t="shared" si="38"/>
        <v>3.5795454545454547E-2</v>
      </c>
      <c r="AC99" s="39">
        <v>349</v>
      </c>
      <c r="AD99" s="12">
        <f t="shared" si="39"/>
        <v>3.8516720008829046E-2</v>
      </c>
      <c r="AE99" s="78">
        <v>0</v>
      </c>
      <c r="AF99" s="17">
        <f t="shared" si="40"/>
        <v>0</v>
      </c>
      <c r="AG99" s="39">
        <v>0</v>
      </c>
      <c r="AH99" s="12">
        <f t="shared" si="41"/>
        <v>0</v>
      </c>
      <c r="AI99" s="78">
        <v>0</v>
      </c>
      <c r="AJ99" s="17">
        <f t="shared" si="42"/>
        <v>0</v>
      </c>
      <c r="AK99" s="210">
        <v>601</v>
      </c>
      <c r="AL99" s="12">
        <f t="shared" si="43"/>
        <v>6.6328219843284408E-2</v>
      </c>
      <c r="AM99" s="144">
        <v>0</v>
      </c>
      <c r="AN99" s="17">
        <f t="shared" si="44"/>
        <v>0</v>
      </c>
      <c r="AO99" s="39">
        <v>406</v>
      </c>
      <c r="AP99" s="12">
        <f t="shared" si="45"/>
        <v>4.4807416399955856E-2</v>
      </c>
      <c r="AQ99" s="133">
        <f t="shared" si="50"/>
        <v>7040</v>
      </c>
      <c r="AR99" s="26">
        <f t="shared" si="46"/>
        <v>1.5371648915032338E-2</v>
      </c>
      <c r="AS99" s="134">
        <f t="shared" si="51"/>
        <v>9061</v>
      </c>
      <c r="AT99" s="15">
        <f t="shared" si="47"/>
        <v>4.8808104052133795E-3</v>
      </c>
      <c r="AU99" s="54">
        <v>6978</v>
      </c>
      <c r="AV99" s="55">
        <f t="shared" si="48"/>
        <v>1.5928415718410811E-2</v>
      </c>
      <c r="AW99" s="54">
        <v>5487</v>
      </c>
      <c r="AX99" s="56">
        <f t="shared" si="49"/>
        <v>7.8030341814706739E-3</v>
      </c>
      <c r="AY99" s="39">
        <v>0</v>
      </c>
      <c r="AZ99" s="206">
        <v>0</v>
      </c>
      <c r="BA99" s="39">
        <v>0</v>
      </c>
      <c r="BB99" s="220">
        <v>0</v>
      </c>
      <c r="BC99" s="20"/>
    </row>
    <row r="100" spans="1:83" ht="13.5" thickBot="1">
      <c r="A100" s="245" t="s">
        <v>30</v>
      </c>
      <c r="B100" s="246"/>
      <c r="C100" s="80">
        <v>0</v>
      </c>
      <c r="D100" s="96">
        <f>C100/$AQ$100</f>
        <v>0</v>
      </c>
      <c r="E100" s="94">
        <f>SUM(E4:E99)</f>
        <v>364809</v>
      </c>
      <c r="F100" s="97">
        <f>E100/$AS$100</f>
        <v>0.19650850492390332</v>
      </c>
      <c r="G100" s="80">
        <f>SUM(G4:G99)</f>
        <v>8607</v>
      </c>
      <c r="H100" s="96">
        <f>G100/$AS$100</f>
        <v>4.6362581566793465E-3</v>
      </c>
      <c r="I100" s="80">
        <f>SUM(I4:I99)</f>
        <v>68318</v>
      </c>
      <c r="J100" s="97">
        <f>I100/$AS$100</f>
        <v>3.6800265452308543E-2</v>
      </c>
      <c r="K100" s="193">
        <f>SUM(K4:K99)</f>
        <v>0</v>
      </c>
      <c r="L100" s="193">
        <f>K100/$AQ$100</f>
        <v>0</v>
      </c>
      <c r="M100" s="80">
        <f>SUM(M4:M99)</f>
        <v>85157</v>
      </c>
      <c r="N100" s="193">
        <f>M100/$AS$100</f>
        <v>4.5870783763023483E-2</v>
      </c>
      <c r="O100" s="194">
        <f>SUM(O4:O99)</f>
        <v>33868</v>
      </c>
      <c r="P100" s="96">
        <f>O100/$AQ$100</f>
        <v>7.3949858729306137E-2</v>
      </c>
      <c r="Q100" s="80">
        <f>SUM(Q4:Q99)</f>
        <v>277651</v>
      </c>
      <c r="R100" s="97">
        <f>Q100/$AS$100</f>
        <v>0.14955985981877279</v>
      </c>
      <c r="S100" s="80">
        <f>SUM(S4:S99)</f>
        <v>406022</v>
      </c>
      <c r="T100" s="96">
        <f>S100/$AQ$100</f>
        <v>0.88653801644591756</v>
      </c>
      <c r="U100" s="80">
        <f>SUM(U4:U99)</f>
        <v>458659</v>
      </c>
      <c r="V100" s="97">
        <f>U100/$AS$100</f>
        <v>0.24706187171887911</v>
      </c>
      <c r="W100" s="80">
        <f>SUM(W4:W99)</f>
        <v>0</v>
      </c>
      <c r="X100" s="96">
        <f>W100/$AQ$100</f>
        <v>0</v>
      </c>
      <c r="Y100" s="80">
        <f>SUM(Y4:Y99)</f>
        <v>189573</v>
      </c>
      <c r="Z100" s="97">
        <f>Y100/$AS$100</f>
        <v>0.10211564628048958</v>
      </c>
      <c r="AA100" s="80">
        <f>SUM(AA4:AA99)</f>
        <v>9489</v>
      </c>
      <c r="AB100" s="96">
        <f>AA100/$AQ$100</f>
        <v>2.071897394243492E-2</v>
      </c>
      <c r="AC100" s="80">
        <f>SUM(AC4:AC99)</f>
        <v>119819</v>
      </c>
      <c r="AD100" s="193">
        <f>AC100/$AS$100</f>
        <v>6.4541863143390568E-2</v>
      </c>
      <c r="AE100" s="194">
        <f>SUM(AE4:AE99)</f>
        <v>0</v>
      </c>
      <c r="AF100" s="96">
        <f>AE100/$AQ$100</f>
        <v>0</v>
      </c>
      <c r="AG100" s="80">
        <f>SUM(AG4:AG99)</f>
        <v>33543</v>
      </c>
      <c r="AH100" s="193">
        <f>AG100/$AS$100</f>
        <v>1.8068317340478136E-2</v>
      </c>
      <c r="AI100" s="194">
        <f>SUM(AI4:AI99)</f>
        <v>0</v>
      </c>
      <c r="AJ100" s="96">
        <f>AI100/$AQ$100</f>
        <v>0</v>
      </c>
      <c r="AK100" s="194">
        <f>SUM(AK4:AK99)</f>
        <v>69109</v>
      </c>
      <c r="AL100" s="193">
        <f>AK100/$AS$100</f>
        <v>3.7226346572551756E-2</v>
      </c>
      <c r="AM100" s="215">
        <f>SUM(AM4:AM99)</f>
        <v>0</v>
      </c>
      <c r="AN100" s="96">
        <f>AM100/$AQ$100</f>
        <v>0</v>
      </c>
      <c r="AO100" s="80">
        <f>SUM(AO4:AO99)</f>
        <v>189816</v>
      </c>
      <c r="AP100" s="97">
        <f>AO100/$AS$100</f>
        <v>0.10224654098620273</v>
      </c>
      <c r="AQ100" s="137">
        <f>+SUM(AM100,AA100,W100,S100,O100,G100,C100+AE100+AI100)</f>
        <v>457986</v>
      </c>
      <c r="AR100" s="31"/>
      <c r="AS100" s="135">
        <f>+SUM(AO100,AC100,Y100,U100,Q100,I100,E100+M100+AK100+AG100)</f>
        <v>1856454</v>
      </c>
      <c r="AT100" s="31"/>
      <c r="AU100" s="153">
        <v>438085</v>
      </c>
      <c r="AV100" s="57"/>
      <c r="AW100" s="154">
        <v>703188</v>
      </c>
      <c r="AX100" s="57"/>
      <c r="AY100" s="80">
        <f>SUM(AY4:AY99)</f>
        <v>0</v>
      </c>
      <c r="AZ100" s="207">
        <f>SUM(AZ4:AZ99)</f>
        <v>2533</v>
      </c>
      <c r="BA100" s="80">
        <f>SUM(BA4:BA99)</f>
        <v>0</v>
      </c>
      <c r="BB100" s="223">
        <f>SUM(BB4:BB99)</f>
        <v>2381</v>
      </c>
    </row>
    <row r="101" spans="1:83">
      <c r="D101" s="32"/>
      <c r="F101" s="32"/>
      <c r="H101" s="32"/>
      <c r="J101" s="32"/>
      <c r="K101" s="32"/>
      <c r="L101" s="32"/>
      <c r="M101" s="32"/>
      <c r="N101" s="32"/>
      <c r="P101" s="32"/>
      <c r="R101" s="32"/>
      <c r="T101" s="32"/>
      <c r="V101" s="32"/>
      <c r="X101" s="32"/>
      <c r="Z101" s="32"/>
      <c r="AB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</row>
    <row r="102" spans="1:83">
      <c r="D102" s="32"/>
      <c r="F102" s="32"/>
      <c r="H102" s="32"/>
      <c r="J102" s="32"/>
      <c r="K102" s="32"/>
      <c r="L102" s="32"/>
      <c r="M102" s="32"/>
      <c r="N102" s="32"/>
      <c r="P102" s="32"/>
      <c r="R102" s="32"/>
      <c r="T102" s="32"/>
      <c r="V102" s="32"/>
      <c r="X102" s="32"/>
      <c r="Z102" s="32"/>
      <c r="AB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 spans="1:83" ht="15" customHeight="1">
      <c r="A103" s="186"/>
      <c r="D103" s="32"/>
      <c r="F103" s="32"/>
      <c r="H103" s="32"/>
      <c r="J103" s="32"/>
      <c r="K103" s="32"/>
      <c r="L103" s="32"/>
      <c r="M103" s="32"/>
      <c r="N103" s="32"/>
      <c r="P103" s="32"/>
      <c r="R103" s="32"/>
      <c r="T103" s="32"/>
      <c r="V103" s="32"/>
      <c r="X103" s="32"/>
      <c r="Z103" s="32"/>
      <c r="AB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BC103" s="32"/>
      <c r="BD103" s="32"/>
    </row>
    <row r="104" spans="1:83">
      <c r="D104" s="32"/>
      <c r="F104" s="32"/>
      <c r="H104" s="32"/>
      <c r="J104" s="32"/>
      <c r="K104" s="32"/>
      <c r="L104" s="32"/>
      <c r="M104" s="32"/>
      <c r="N104" s="32"/>
      <c r="P104" s="32"/>
      <c r="R104" s="32"/>
      <c r="T104" s="32"/>
      <c r="V104" s="32"/>
      <c r="X104" s="32"/>
      <c r="Z104" s="32"/>
      <c r="AB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BC104" s="32"/>
    </row>
    <row r="105" spans="1:83">
      <c r="C105"/>
      <c r="D105" s="32"/>
      <c r="F105" s="32"/>
      <c r="H105" s="32"/>
      <c r="J105" s="32"/>
      <c r="K105" s="32"/>
      <c r="L105" s="32"/>
      <c r="M105" s="32"/>
      <c r="N105" s="32"/>
      <c r="P105" s="32"/>
      <c r="R105" s="32"/>
      <c r="T105" s="32"/>
      <c r="V105" s="32"/>
      <c r="X105" s="32"/>
      <c r="Z105" s="32"/>
      <c r="AB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BC105" s="32"/>
    </row>
    <row r="106" spans="1:83">
      <c r="D106" s="32"/>
      <c r="F106" s="32"/>
      <c r="H106" s="32"/>
      <c r="J106" s="32"/>
      <c r="K106" s="32"/>
      <c r="L106" s="32"/>
      <c r="M106" s="32"/>
      <c r="N106" s="32"/>
      <c r="P106" s="32"/>
      <c r="R106" s="32"/>
      <c r="T106" s="32"/>
      <c r="V106" s="32"/>
      <c r="X106" s="32"/>
      <c r="Z106" s="32"/>
      <c r="AB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</row>
    <row r="107" spans="1:83">
      <c r="P107" s="32"/>
      <c r="R107" s="32"/>
      <c r="T107" s="32"/>
      <c r="V107" s="32"/>
      <c r="X107" s="32"/>
      <c r="Z107" s="32"/>
    </row>
  </sheetData>
  <mergeCells count="41">
    <mergeCell ref="AE2:AF2"/>
    <mergeCell ref="AG2:AH2"/>
    <mergeCell ref="AA2:AB2"/>
    <mergeCell ref="AI1:AL1"/>
    <mergeCell ref="AC2:AD2"/>
    <mergeCell ref="AI2:AJ2"/>
    <mergeCell ref="AA1:AD1"/>
    <mergeCell ref="AE1:AH1"/>
    <mergeCell ref="BA1:BB1"/>
    <mergeCell ref="AY1:AZ1"/>
    <mergeCell ref="AM1:AP1"/>
    <mergeCell ref="AM2:AN2"/>
    <mergeCell ref="AK2:AL2"/>
    <mergeCell ref="AQ1:AT1"/>
    <mergeCell ref="AO2:AP2"/>
    <mergeCell ref="AW2:AX2"/>
    <mergeCell ref="AQ2:AR2"/>
    <mergeCell ref="AU2:AV2"/>
    <mergeCell ref="AS2:AT2"/>
    <mergeCell ref="AU1:AX1"/>
    <mergeCell ref="Y2:Z2"/>
    <mergeCell ref="K2:L2"/>
    <mergeCell ref="E2:F2"/>
    <mergeCell ref="I2:J2"/>
    <mergeCell ref="G1:J1"/>
    <mergeCell ref="G2:H2"/>
    <mergeCell ref="W2:X2"/>
    <mergeCell ref="Q2:R2"/>
    <mergeCell ref="O1:R1"/>
    <mergeCell ref="M2:N2"/>
    <mergeCell ref="W1:Z1"/>
    <mergeCell ref="O2:P2"/>
    <mergeCell ref="K1:N1"/>
    <mergeCell ref="S1:V1"/>
    <mergeCell ref="U2:V2"/>
    <mergeCell ref="S2:T2"/>
    <mergeCell ref="A100:B100"/>
    <mergeCell ref="A1:B3"/>
    <mergeCell ref="A99:B99"/>
    <mergeCell ref="C1:F1"/>
    <mergeCell ref="C2:D2"/>
  </mergeCells>
  <phoneticPr fontId="16" type="noConversion"/>
  <printOptions gridLines="1"/>
  <pageMargins left="0.74791666666666667" right="0.74791666666666667" top="0.98402777777777772" bottom="0.98402777777777772" header="0.51180555555555551" footer="0.51180555555555551"/>
  <pageSetup paperSize="8" scale="33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H65"/>
  <sheetViews>
    <sheetView showGridLines="0" zoomScale="90" zoomScaleNormal="90" workbookViewId="0">
      <pane xSplit="1" ySplit="3" topLeftCell="B4" activePane="bottomRight" state="frozen"/>
      <selection activeCell="J19" sqref="J19"/>
      <selection pane="topRight" activeCell="J19" sqref="J19"/>
      <selection pane="bottomLeft" activeCell="J19" sqref="J19"/>
      <selection pane="bottomRight" sqref="A1:A3"/>
    </sheetView>
  </sheetViews>
  <sheetFormatPr baseColWidth="10" defaultRowHeight="12.75"/>
  <cols>
    <col min="1" max="1" width="24.5703125" customWidth="1"/>
    <col min="2" max="2" width="11.5703125" style="32" customWidth="1"/>
    <col min="3" max="3" width="11.5703125" customWidth="1"/>
    <col min="4" max="4" width="11.5703125" style="32" customWidth="1"/>
    <col min="5" max="7" width="11.5703125" customWidth="1"/>
    <col min="8" max="8" width="15.42578125" style="32" customWidth="1"/>
    <col min="9" max="9" width="14.42578125" customWidth="1"/>
    <col min="10" max="10" width="11.5703125" style="32" customWidth="1"/>
    <col min="11" max="11" width="11.5703125" customWidth="1"/>
    <col min="12" max="12" width="11.5703125" style="32" customWidth="1"/>
    <col min="13" max="13" width="11.5703125" customWidth="1"/>
    <col min="14" max="14" width="11.5703125" style="32" customWidth="1"/>
    <col min="15" max="19" width="11.5703125" customWidth="1"/>
    <col min="20" max="20" width="11.5703125" style="32" customWidth="1"/>
    <col min="21" max="21" width="11.5703125" customWidth="1"/>
    <col min="22" max="22" width="12.85546875" bestFit="1" customWidth="1"/>
    <col min="23" max="23" width="11.5703125" customWidth="1"/>
    <col min="24" max="24" width="13.5703125" bestFit="1" customWidth="1"/>
    <col min="25" max="25" width="11.5703125" style="74" customWidth="1"/>
    <col min="26" max="27" width="13.5703125" style="32" customWidth="1"/>
    <col min="28" max="28" width="9.28515625" customWidth="1"/>
  </cols>
  <sheetData>
    <row r="1" spans="1:29" ht="21.95" customHeight="1" thickBot="1">
      <c r="A1" s="240" t="s">
        <v>33</v>
      </c>
      <c r="B1" s="241" t="s">
        <v>1</v>
      </c>
      <c r="C1" s="241"/>
      <c r="D1" s="241" t="s">
        <v>2</v>
      </c>
      <c r="E1" s="241"/>
      <c r="F1" s="241" t="s">
        <v>204</v>
      </c>
      <c r="G1" s="241"/>
      <c r="H1" s="241" t="s">
        <v>83</v>
      </c>
      <c r="I1" s="241"/>
      <c r="J1" s="241" t="s">
        <v>203</v>
      </c>
      <c r="K1" s="241"/>
      <c r="L1" s="234" t="s">
        <v>81</v>
      </c>
      <c r="M1" s="234"/>
      <c r="N1" s="241" t="s">
        <v>3</v>
      </c>
      <c r="O1" s="241"/>
      <c r="P1" s="241" t="s">
        <v>205</v>
      </c>
      <c r="Q1" s="241"/>
      <c r="R1" s="241" t="s">
        <v>206</v>
      </c>
      <c r="S1" s="241"/>
      <c r="T1" s="234" t="s">
        <v>195</v>
      </c>
      <c r="U1" s="235"/>
      <c r="V1" s="234" t="s">
        <v>191</v>
      </c>
      <c r="W1" s="238"/>
      <c r="X1" s="238" t="s">
        <v>192</v>
      </c>
      <c r="Y1" s="235"/>
      <c r="Z1" s="1" t="s">
        <v>200</v>
      </c>
      <c r="AA1" s="1" t="s">
        <v>199</v>
      </c>
      <c r="AB1" s="228" t="e" vm="1">
        <v>#VALUE!</v>
      </c>
    </row>
    <row r="2" spans="1:29" ht="13.5" thickBot="1">
      <c r="A2" s="240"/>
      <c r="B2" s="237" t="s">
        <v>4</v>
      </c>
      <c r="C2" s="237"/>
      <c r="D2" s="237" t="s">
        <v>4</v>
      </c>
      <c r="E2" s="237"/>
      <c r="F2" s="237" t="s">
        <v>4</v>
      </c>
      <c r="G2" s="237"/>
      <c r="H2" s="237" t="s">
        <v>4</v>
      </c>
      <c r="I2" s="237"/>
      <c r="J2" s="237" t="s">
        <v>4</v>
      </c>
      <c r="K2" s="237"/>
      <c r="L2" s="242" t="s">
        <v>4</v>
      </c>
      <c r="M2" s="242"/>
      <c r="N2" s="237" t="s">
        <v>4</v>
      </c>
      <c r="O2" s="237"/>
      <c r="P2" s="237" t="s">
        <v>4</v>
      </c>
      <c r="Q2" s="237"/>
      <c r="R2" s="237" t="s">
        <v>4</v>
      </c>
      <c r="S2" s="237"/>
      <c r="T2" s="236" t="s">
        <v>4</v>
      </c>
      <c r="U2" s="236"/>
      <c r="V2" s="243" t="s">
        <v>4</v>
      </c>
      <c r="W2" s="243"/>
      <c r="X2" s="233" t="s">
        <v>92</v>
      </c>
      <c r="Y2" s="233"/>
      <c r="Z2" s="2" t="s">
        <v>4</v>
      </c>
      <c r="AA2" s="2" t="s">
        <v>4</v>
      </c>
    </row>
    <row r="3" spans="1:29" ht="13.5" thickBot="1">
      <c r="A3" s="240"/>
      <c r="B3" s="36" t="s">
        <v>5</v>
      </c>
      <c r="C3" s="16" t="s">
        <v>7</v>
      </c>
      <c r="D3" s="36" t="s">
        <v>5</v>
      </c>
      <c r="E3" s="16" t="s">
        <v>7</v>
      </c>
      <c r="F3" s="36" t="s">
        <v>5</v>
      </c>
      <c r="G3" s="16" t="s">
        <v>7</v>
      </c>
      <c r="H3" s="36" t="s">
        <v>5</v>
      </c>
      <c r="I3" s="16" t="s">
        <v>7</v>
      </c>
      <c r="J3" s="36" t="s">
        <v>5</v>
      </c>
      <c r="K3" s="16" t="s">
        <v>7</v>
      </c>
      <c r="L3" s="36" t="s">
        <v>5</v>
      </c>
      <c r="M3" s="18" t="s">
        <v>7</v>
      </c>
      <c r="N3" s="36" t="s">
        <v>5</v>
      </c>
      <c r="O3" s="16" t="s">
        <v>7</v>
      </c>
      <c r="P3" s="36" t="s">
        <v>5</v>
      </c>
      <c r="Q3" s="16" t="s">
        <v>7</v>
      </c>
      <c r="R3" s="36" t="s">
        <v>5</v>
      </c>
      <c r="S3" s="16" t="s">
        <v>7</v>
      </c>
      <c r="T3" s="60" t="s">
        <v>5</v>
      </c>
      <c r="U3" s="18" t="s">
        <v>7</v>
      </c>
      <c r="V3" s="157" t="s">
        <v>5</v>
      </c>
      <c r="W3" s="158" t="s">
        <v>7</v>
      </c>
      <c r="X3" s="159" t="s">
        <v>5</v>
      </c>
      <c r="Y3" s="156" t="s">
        <v>190</v>
      </c>
      <c r="Z3" s="36" t="s">
        <v>5</v>
      </c>
      <c r="AA3" s="36" t="s">
        <v>5</v>
      </c>
    </row>
    <row r="4" spans="1:29">
      <c r="A4" s="58" t="s">
        <v>84</v>
      </c>
      <c r="B4" s="167">
        <v>0</v>
      </c>
      <c r="C4" s="90">
        <f t="shared" ref="C4:C55" si="0">B4/$V4</f>
        <v>0</v>
      </c>
      <c r="D4" s="165">
        <v>37</v>
      </c>
      <c r="E4" s="90">
        <f t="shared" ref="E4:E55" si="1">D4/$V4</f>
        <v>1.4285714285714285E-2</v>
      </c>
      <c r="F4" s="83">
        <v>3</v>
      </c>
      <c r="G4" s="90">
        <f t="shared" ref="G4:G55" si="2">F4/$V4</f>
        <v>1.1583011583011582E-3</v>
      </c>
      <c r="H4" s="83">
        <v>208</v>
      </c>
      <c r="I4" s="90">
        <f t="shared" ref="I4:I55" si="3">H4/$V4</f>
        <v>8.0308880308880309E-2</v>
      </c>
      <c r="J4" s="83">
        <v>2025</v>
      </c>
      <c r="K4" s="90">
        <f t="shared" ref="K4:K55" si="4">J4/$V4</f>
        <v>0.78185328185328185</v>
      </c>
      <c r="L4" s="83">
        <v>151</v>
      </c>
      <c r="M4" s="90">
        <f t="shared" ref="M4:M54" si="5">L4/$V4</f>
        <v>5.8301158301158298E-2</v>
      </c>
      <c r="N4" s="83">
        <v>14</v>
      </c>
      <c r="O4" s="90">
        <f t="shared" ref="O4:O54" si="6">N4/$V4</f>
        <v>5.4054054054054057E-3</v>
      </c>
      <c r="P4" s="83">
        <v>0</v>
      </c>
      <c r="Q4" s="90">
        <f t="shared" ref="Q4:Q54" si="7">P4/$V4</f>
        <v>0</v>
      </c>
      <c r="R4" s="83">
        <v>0</v>
      </c>
      <c r="S4" s="90">
        <f t="shared" ref="S4:S54" si="8">R4/$V4</f>
        <v>0</v>
      </c>
      <c r="T4" s="83">
        <v>152</v>
      </c>
      <c r="U4" s="90">
        <f t="shared" ref="U4:U54" si="9">T4/$V4</f>
        <v>5.8687258687258687E-2</v>
      </c>
      <c r="V4" s="141">
        <f>+B4+D4+H4+J4+L4+N4+T4+F4+P4+R4</f>
        <v>2590</v>
      </c>
      <c r="W4" s="139">
        <f t="shared" ref="W4:W56" si="10">V4/$V$56</f>
        <v>1.1190611983892432E-3</v>
      </c>
      <c r="X4" s="86">
        <v>2175</v>
      </c>
      <c r="Y4" s="73">
        <f t="shared" ref="Y4:Y56" si="11">X4/$X$56</f>
        <v>1.9057666307710777E-3</v>
      </c>
      <c r="Z4" s="167">
        <v>0</v>
      </c>
      <c r="AA4" s="177">
        <v>0</v>
      </c>
      <c r="AB4" s="32"/>
      <c r="AC4" s="85"/>
    </row>
    <row r="5" spans="1:29">
      <c r="A5" t="s">
        <v>37</v>
      </c>
      <c r="B5" s="167">
        <v>1733</v>
      </c>
      <c r="C5" s="24">
        <f t="shared" si="0"/>
        <v>0.15532849332257775</v>
      </c>
      <c r="D5" s="165">
        <v>383</v>
      </c>
      <c r="E5" s="24">
        <f t="shared" si="1"/>
        <v>3.4328224433091331E-2</v>
      </c>
      <c r="F5" s="165">
        <v>254</v>
      </c>
      <c r="G5" s="24">
        <f t="shared" si="2"/>
        <v>2.2765976516984851E-2</v>
      </c>
      <c r="H5" s="39">
        <v>1429</v>
      </c>
      <c r="I5" s="24">
        <f t="shared" si="3"/>
        <v>0.12808102536524155</v>
      </c>
      <c r="J5" s="39">
        <v>4788</v>
      </c>
      <c r="K5" s="24">
        <f t="shared" si="4"/>
        <v>0.42914762032804515</v>
      </c>
      <c r="L5" s="39">
        <v>750</v>
      </c>
      <c r="M5" s="24">
        <f t="shared" si="5"/>
        <v>6.722237160527024E-2</v>
      </c>
      <c r="N5" s="39">
        <v>571</v>
      </c>
      <c r="O5" s="24">
        <f t="shared" si="6"/>
        <v>5.1178632248812403E-2</v>
      </c>
      <c r="P5" s="39">
        <v>5</v>
      </c>
      <c r="Q5" s="24">
        <f t="shared" si="7"/>
        <v>4.481491440351349E-4</v>
      </c>
      <c r="R5" s="39">
        <v>490</v>
      </c>
      <c r="S5" s="24">
        <f t="shared" si="8"/>
        <v>4.3918616115443218E-2</v>
      </c>
      <c r="T5" s="39">
        <v>754</v>
      </c>
      <c r="U5" s="24">
        <f t="shared" si="9"/>
        <v>6.7580890920498349E-2</v>
      </c>
      <c r="V5" s="141">
        <f>+B5+D5+H5+J5+L5+N5+T5+F5+P5+R5</f>
        <v>11157</v>
      </c>
      <c r="W5" s="139">
        <f t="shared" si="10"/>
        <v>4.8206045522891068E-3</v>
      </c>
      <c r="X5" s="86">
        <v>6020</v>
      </c>
      <c r="Y5" s="73">
        <f t="shared" si="11"/>
        <v>5.2748115481571897E-3</v>
      </c>
      <c r="Z5" s="167">
        <v>15</v>
      </c>
      <c r="AA5" s="177">
        <v>11</v>
      </c>
      <c r="AB5" s="32"/>
      <c r="AC5" s="85"/>
    </row>
    <row r="6" spans="1:29">
      <c r="A6" t="s">
        <v>38</v>
      </c>
      <c r="B6" s="167">
        <v>18322</v>
      </c>
      <c r="C6" s="24">
        <f t="shared" si="0"/>
        <v>0.17022344033074743</v>
      </c>
      <c r="D6" s="165">
        <v>4294</v>
      </c>
      <c r="E6" s="24">
        <f t="shared" si="1"/>
        <v>3.9894086496028242E-2</v>
      </c>
      <c r="F6" s="165">
        <v>4233</v>
      </c>
      <c r="G6" s="24">
        <f t="shared" si="2"/>
        <v>3.9327356343196916E-2</v>
      </c>
      <c r="H6" s="39">
        <v>14886</v>
      </c>
      <c r="I6" s="24">
        <f t="shared" si="3"/>
        <v>0.13830073860733033</v>
      </c>
      <c r="J6" s="39">
        <v>45728</v>
      </c>
      <c r="K6" s="24">
        <f t="shared" si="4"/>
        <v>0.42484322014214709</v>
      </c>
      <c r="L6" s="39">
        <v>6690</v>
      </c>
      <c r="M6" s="24">
        <f t="shared" si="5"/>
        <v>6.2154503646583363E-2</v>
      </c>
      <c r="N6" s="39">
        <v>6523</v>
      </c>
      <c r="O6" s="24">
        <f t="shared" si="6"/>
        <v>6.0602963719979558E-2</v>
      </c>
      <c r="P6" s="39">
        <v>61</v>
      </c>
      <c r="Q6" s="24">
        <f t="shared" si="7"/>
        <v>5.6673015283132809E-4</v>
      </c>
      <c r="R6" s="39">
        <v>191</v>
      </c>
      <c r="S6" s="24">
        <f t="shared" si="8"/>
        <v>1.7745157244390766E-3</v>
      </c>
      <c r="T6" s="39">
        <v>6707</v>
      </c>
      <c r="U6" s="24">
        <f t="shared" si="9"/>
        <v>6.2312444836716684E-2</v>
      </c>
      <c r="V6" s="141">
        <f t="shared" ref="V6:V54" si="12">+B6+D6+H6+J6+L6+N6+T6+F6+P6+R6</f>
        <v>107635</v>
      </c>
      <c r="W6" s="139">
        <f t="shared" si="10"/>
        <v>4.6505850227268802E-2</v>
      </c>
      <c r="X6" s="86">
        <v>58973</v>
      </c>
      <c r="Y6" s="73">
        <f t="shared" si="11"/>
        <v>5.1673000237454143E-2</v>
      </c>
      <c r="Z6" s="167">
        <v>68</v>
      </c>
      <c r="AA6" s="177">
        <v>101</v>
      </c>
      <c r="AB6" s="32"/>
      <c r="AC6" s="85"/>
    </row>
    <row r="7" spans="1:29">
      <c r="A7" t="s">
        <v>39</v>
      </c>
      <c r="B7" s="167">
        <v>19775</v>
      </c>
      <c r="C7" s="24">
        <f t="shared" si="0"/>
        <v>0.16847423260093544</v>
      </c>
      <c r="D7" s="165">
        <v>9149</v>
      </c>
      <c r="E7" s="24">
        <f t="shared" si="1"/>
        <v>7.7945423720149606E-2</v>
      </c>
      <c r="F7" s="165">
        <v>2338</v>
      </c>
      <c r="G7" s="24">
        <f t="shared" si="2"/>
        <v>1.9918723429632721E-2</v>
      </c>
      <c r="H7" s="39">
        <v>16917</v>
      </c>
      <c r="I7" s="24">
        <f t="shared" si="3"/>
        <v>0.14412533971732111</v>
      </c>
      <c r="J7" s="39">
        <v>49314</v>
      </c>
      <c r="K7" s="24">
        <f t="shared" si="4"/>
        <v>0.420133416257018</v>
      </c>
      <c r="L7" s="39">
        <v>6072</v>
      </c>
      <c r="M7" s="24">
        <f t="shared" si="5"/>
        <v>5.1730747931877624E-2</v>
      </c>
      <c r="N7" s="39">
        <v>7471</v>
      </c>
      <c r="O7" s="24">
        <f t="shared" si="6"/>
        <v>6.3649607674416617E-2</v>
      </c>
      <c r="P7" s="39">
        <v>55</v>
      </c>
      <c r="Q7" s="24">
        <f t="shared" si="7"/>
        <v>4.6857561532497846E-4</v>
      </c>
      <c r="R7" s="39">
        <v>207</v>
      </c>
      <c r="S7" s="24">
        <f t="shared" si="8"/>
        <v>1.7635482249503736E-3</v>
      </c>
      <c r="T7" s="39">
        <v>6079</v>
      </c>
      <c r="U7" s="24">
        <f t="shared" si="9"/>
        <v>5.1790384828373531E-2</v>
      </c>
      <c r="V7" s="141">
        <f t="shared" si="12"/>
        <v>117377</v>
      </c>
      <c r="W7" s="139">
        <f t="shared" si="10"/>
        <v>5.0715075785071118E-2</v>
      </c>
      <c r="X7" s="86">
        <v>64709</v>
      </c>
      <c r="Y7" s="73">
        <f t="shared" si="11"/>
        <v>5.6698966855432485E-2</v>
      </c>
      <c r="Z7" s="167">
        <v>80</v>
      </c>
      <c r="AA7" s="177">
        <v>94</v>
      </c>
      <c r="AB7" s="32"/>
      <c r="AC7" s="85"/>
    </row>
    <row r="8" spans="1:29">
      <c r="A8" t="s">
        <v>85</v>
      </c>
      <c r="B8" s="167">
        <v>36</v>
      </c>
      <c r="C8" s="24">
        <f t="shared" si="0"/>
        <v>8.0357142857142863E-2</v>
      </c>
      <c r="D8" s="165">
        <v>46</v>
      </c>
      <c r="E8" s="24">
        <f t="shared" si="1"/>
        <v>0.10267857142857142</v>
      </c>
      <c r="F8" s="39">
        <v>0</v>
      </c>
      <c r="G8" s="24">
        <f t="shared" si="2"/>
        <v>0</v>
      </c>
      <c r="H8" s="39">
        <v>49</v>
      </c>
      <c r="I8" s="24">
        <f t="shared" si="3"/>
        <v>0.109375</v>
      </c>
      <c r="J8" s="39">
        <v>228</v>
      </c>
      <c r="K8" s="24">
        <f t="shared" si="4"/>
        <v>0.5089285714285714</v>
      </c>
      <c r="L8" s="39">
        <v>16</v>
      </c>
      <c r="M8" s="24">
        <f t="shared" si="5"/>
        <v>3.5714285714285712E-2</v>
      </c>
      <c r="N8" s="39">
        <v>57</v>
      </c>
      <c r="O8" s="24">
        <f t="shared" si="6"/>
        <v>0.12723214285714285</v>
      </c>
      <c r="P8" s="39">
        <v>0</v>
      </c>
      <c r="Q8" s="24">
        <f t="shared" si="7"/>
        <v>0</v>
      </c>
      <c r="R8" s="39">
        <v>0</v>
      </c>
      <c r="S8" s="24">
        <f t="shared" si="8"/>
        <v>0</v>
      </c>
      <c r="T8" s="39">
        <v>16</v>
      </c>
      <c r="U8" s="24">
        <f t="shared" si="9"/>
        <v>3.5714285714285712E-2</v>
      </c>
      <c r="V8" s="141">
        <f t="shared" si="12"/>
        <v>448</v>
      </c>
      <c r="W8" s="139">
        <f t="shared" si="10"/>
        <v>1.935673424240853E-4</v>
      </c>
      <c r="X8" s="86">
        <v>326</v>
      </c>
      <c r="Y8" s="73">
        <f t="shared" si="11"/>
        <v>2.8564594097994084E-4</v>
      </c>
      <c r="Z8" s="167">
        <v>0</v>
      </c>
      <c r="AA8" s="177">
        <v>0</v>
      </c>
      <c r="AB8" s="32"/>
      <c r="AC8" s="85"/>
    </row>
    <row r="9" spans="1:29">
      <c r="A9" t="s">
        <v>40</v>
      </c>
      <c r="B9" s="167">
        <v>670</v>
      </c>
      <c r="C9" s="24">
        <f t="shared" si="0"/>
        <v>0.15059563946954371</v>
      </c>
      <c r="D9" s="165">
        <v>389</v>
      </c>
      <c r="E9" s="24">
        <f t="shared" si="1"/>
        <v>8.7435378736794786E-2</v>
      </c>
      <c r="F9" s="165">
        <v>2</v>
      </c>
      <c r="G9" s="24">
        <f t="shared" si="2"/>
        <v>4.4953922229714542E-4</v>
      </c>
      <c r="H9" s="39">
        <v>504</v>
      </c>
      <c r="I9" s="24">
        <f t="shared" si="3"/>
        <v>0.11328388401888065</v>
      </c>
      <c r="J9" s="39">
        <v>2119</v>
      </c>
      <c r="K9" s="24">
        <f t="shared" si="4"/>
        <v>0.47628680602382556</v>
      </c>
      <c r="L9" s="39">
        <v>190</v>
      </c>
      <c r="M9" s="24">
        <f t="shared" si="5"/>
        <v>4.2706226118228816E-2</v>
      </c>
      <c r="N9" s="39">
        <v>384</v>
      </c>
      <c r="O9" s="24">
        <f t="shared" si="6"/>
        <v>8.6311530681051921E-2</v>
      </c>
      <c r="P9" s="39">
        <v>0</v>
      </c>
      <c r="Q9" s="24">
        <f t="shared" si="7"/>
        <v>0</v>
      </c>
      <c r="R9" s="39">
        <v>1</v>
      </c>
      <c r="S9" s="24">
        <f t="shared" si="8"/>
        <v>2.2476961114857271E-4</v>
      </c>
      <c r="T9" s="39">
        <v>190</v>
      </c>
      <c r="U9" s="24">
        <f t="shared" si="9"/>
        <v>4.2706226118228816E-2</v>
      </c>
      <c r="V9" s="141">
        <f t="shared" si="12"/>
        <v>4449</v>
      </c>
      <c r="W9" s="139">
        <f t="shared" si="10"/>
        <v>1.9222792554570436E-3</v>
      </c>
      <c r="X9" s="86">
        <v>3223</v>
      </c>
      <c r="Y9" s="73">
        <f t="shared" si="11"/>
        <v>2.8240394717127279E-3</v>
      </c>
      <c r="Z9" s="167">
        <v>0</v>
      </c>
      <c r="AA9" s="177">
        <v>0</v>
      </c>
      <c r="AB9" s="32"/>
      <c r="AC9" s="85"/>
    </row>
    <row r="10" spans="1:29">
      <c r="A10" s="58" t="s">
        <v>41</v>
      </c>
      <c r="B10" s="167">
        <v>95</v>
      </c>
      <c r="C10" s="24">
        <f t="shared" si="0"/>
        <v>9.4152626362735387E-2</v>
      </c>
      <c r="D10" s="165">
        <v>41</v>
      </c>
      <c r="E10" s="24">
        <f t="shared" si="1"/>
        <v>4.0634291377601585E-2</v>
      </c>
      <c r="F10" s="39">
        <v>0</v>
      </c>
      <c r="G10" s="24">
        <f t="shared" si="2"/>
        <v>0</v>
      </c>
      <c r="H10" s="39">
        <v>73</v>
      </c>
      <c r="I10" s="24">
        <f t="shared" si="3"/>
        <v>7.2348860257680878E-2</v>
      </c>
      <c r="J10" s="39">
        <v>708</v>
      </c>
      <c r="K10" s="24">
        <f t="shared" si="4"/>
        <v>0.70168483647175417</v>
      </c>
      <c r="L10" s="39">
        <v>17</v>
      </c>
      <c r="M10" s="24">
        <f t="shared" si="5"/>
        <v>1.6848364717542121E-2</v>
      </c>
      <c r="N10" s="39">
        <v>58</v>
      </c>
      <c r="O10" s="24">
        <f t="shared" si="6"/>
        <v>5.7482656095143705E-2</v>
      </c>
      <c r="P10" s="39">
        <v>0</v>
      </c>
      <c r="Q10" s="24">
        <f t="shared" si="7"/>
        <v>0</v>
      </c>
      <c r="R10" s="39">
        <v>0</v>
      </c>
      <c r="S10" s="24">
        <f t="shared" si="8"/>
        <v>0</v>
      </c>
      <c r="T10" s="39">
        <v>17</v>
      </c>
      <c r="U10" s="24">
        <f t="shared" si="9"/>
        <v>1.6848364717542121E-2</v>
      </c>
      <c r="V10" s="141">
        <f t="shared" si="12"/>
        <v>1009</v>
      </c>
      <c r="W10" s="139">
        <f t="shared" si="10"/>
        <v>4.3595859041495999E-4</v>
      </c>
      <c r="X10" s="86">
        <v>827</v>
      </c>
      <c r="Y10" s="73">
        <f t="shared" si="11"/>
        <v>7.2462942696445106E-4</v>
      </c>
      <c r="Z10" s="167">
        <v>0</v>
      </c>
      <c r="AA10" s="177">
        <v>0</v>
      </c>
      <c r="AB10" s="32"/>
      <c r="AC10" s="85"/>
    </row>
    <row r="11" spans="1:29">
      <c r="A11" t="s">
        <v>42</v>
      </c>
      <c r="B11" s="167">
        <v>34593</v>
      </c>
      <c r="C11" s="24">
        <f t="shared" si="0"/>
        <v>0.1587351843949176</v>
      </c>
      <c r="D11" s="165">
        <v>4279</v>
      </c>
      <c r="E11" s="24">
        <f t="shared" si="1"/>
        <v>1.9634835198619735E-2</v>
      </c>
      <c r="F11" s="165">
        <v>5619</v>
      </c>
      <c r="G11" s="24">
        <f t="shared" si="2"/>
        <v>2.5783626777528462E-2</v>
      </c>
      <c r="H11" s="39">
        <v>27066</v>
      </c>
      <c r="I11" s="24">
        <f t="shared" si="3"/>
        <v>0.12419641259309225</v>
      </c>
      <c r="J11" s="39">
        <v>75595</v>
      </c>
      <c r="K11" s="24">
        <f t="shared" si="4"/>
        <v>0.34687902940866061</v>
      </c>
      <c r="L11" s="39">
        <v>20697</v>
      </c>
      <c r="M11" s="24">
        <f t="shared" si="5"/>
        <v>9.4971297991547701E-2</v>
      </c>
      <c r="N11" s="39">
        <v>11350</v>
      </c>
      <c r="O11" s="24">
        <f t="shared" si="6"/>
        <v>5.2081182403443324E-2</v>
      </c>
      <c r="P11" s="39">
        <v>552</v>
      </c>
      <c r="Q11" s="24">
        <f t="shared" si="7"/>
        <v>2.5329350384758337E-3</v>
      </c>
      <c r="R11" s="39">
        <v>17468</v>
      </c>
      <c r="S11" s="24">
        <f t="shared" si="8"/>
        <v>8.0154545746550482E-2</v>
      </c>
      <c r="T11" s="39">
        <v>20710</v>
      </c>
      <c r="U11" s="24">
        <f t="shared" si="9"/>
        <v>9.5030950447163989E-2</v>
      </c>
      <c r="V11" s="141">
        <f t="shared" si="12"/>
        <v>217929</v>
      </c>
      <c r="W11" s="139">
        <f t="shared" si="10"/>
        <v>9.4160574480219833E-2</v>
      </c>
      <c r="X11" s="86">
        <v>100091</v>
      </c>
      <c r="Y11" s="73">
        <f t="shared" si="11"/>
        <v>8.7701189811727781E-2</v>
      </c>
      <c r="Z11" s="167">
        <v>239</v>
      </c>
      <c r="AA11" s="177">
        <v>166</v>
      </c>
      <c r="AB11" s="32"/>
      <c r="AC11" s="85"/>
    </row>
    <row r="12" spans="1:29">
      <c r="A12" t="s">
        <v>197</v>
      </c>
      <c r="B12" s="167">
        <v>6996</v>
      </c>
      <c r="C12" s="24">
        <f t="shared" si="0"/>
        <v>0.13758112094395281</v>
      </c>
      <c r="D12" s="165">
        <v>1471</v>
      </c>
      <c r="E12" s="24">
        <f t="shared" si="1"/>
        <v>2.8928220255653884E-2</v>
      </c>
      <c r="F12" s="165">
        <v>3170</v>
      </c>
      <c r="G12" s="24">
        <f t="shared" si="2"/>
        <v>6.2340216322517204E-2</v>
      </c>
      <c r="H12" s="39">
        <v>6439</v>
      </c>
      <c r="I12" s="24">
        <f t="shared" si="3"/>
        <v>0.12662733529990167</v>
      </c>
      <c r="J12" s="39">
        <v>16457</v>
      </c>
      <c r="K12" s="24">
        <f t="shared" si="4"/>
        <v>0.32363815142576202</v>
      </c>
      <c r="L12" s="39">
        <v>4176</v>
      </c>
      <c r="M12" s="24">
        <f t="shared" si="5"/>
        <v>8.2123893805309739E-2</v>
      </c>
      <c r="N12" s="39">
        <v>3613</v>
      </c>
      <c r="O12" s="24">
        <f t="shared" si="6"/>
        <v>7.1052114060963623E-2</v>
      </c>
      <c r="P12" s="39">
        <v>4105</v>
      </c>
      <c r="Q12" s="24">
        <f t="shared" si="7"/>
        <v>8.072763028515241E-2</v>
      </c>
      <c r="R12" s="39">
        <v>246</v>
      </c>
      <c r="S12" s="24">
        <f t="shared" si="8"/>
        <v>4.8377581120943956E-3</v>
      </c>
      <c r="T12" s="39">
        <v>4177</v>
      </c>
      <c r="U12" s="24">
        <f t="shared" si="9"/>
        <v>8.214355948869223E-2</v>
      </c>
      <c r="V12" s="141">
        <f t="shared" si="12"/>
        <v>50850</v>
      </c>
      <c r="W12" s="139">
        <f t="shared" si="10"/>
        <v>2.1970757505055217E-2</v>
      </c>
      <c r="X12" s="86">
        <v>23135</v>
      </c>
      <c r="Y12" s="73">
        <f t="shared" si="11"/>
        <v>2.0271223449604081E-2</v>
      </c>
      <c r="Z12" s="167">
        <v>81</v>
      </c>
      <c r="AA12" s="177">
        <v>97</v>
      </c>
      <c r="AB12" s="32"/>
      <c r="AC12" s="85"/>
    </row>
    <row r="13" spans="1:29">
      <c r="A13" t="s">
        <v>43</v>
      </c>
      <c r="B13" s="167">
        <v>25</v>
      </c>
      <c r="C13" s="24">
        <f t="shared" si="0"/>
        <v>0.14705882352941177</v>
      </c>
      <c r="D13" s="165">
        <v>4</v>
      </c>
      <c r="E13" s="24">
        <f t="shared" si="1"/>
        <v>2.3529411764705882E-2</v>
      </c>
      <c r="F13" s="39">
        <v>0</v>
      </c>
      <c r="G13" s="24">
        <f t="shared" si="2"/>
        <v>0</v>
      </c>
      <c r="H13" s="39">
        <v>14</v>
      </c>
      <c r="I13" s="24">
        <f t="shared" si="3"/>
        <v>8.2352941176470587E-2</v>
      </c>
      <c r="J13" s="39">
        <v>111</v>
      </c>
      <c r="K13" s="24">
        <f t="shared" si="4"/>
        <v>0.65294117647058825</v>
      </c>
      <c r="L13" s="39">
        <v>5</v>
      </c>
      <c r="M13" s="24">
        <f t="shared" si="5"/>
        <v>2.9411764705882353E-2</v>
      </c>
      <c r="N13" s="39">
        <v>6</v>
      </c>
      <c r="O13" s="24">
        <f t="shared" si="6"/>
        <v>3.5294117647058823E-2</v>
      </c>
      <c r="P13" s="39">
        <v>0</v>
      </c>
      <c r="Q13" s="24">
        <f t="shared" si="7"/>
        <v>0</v>
      </c>
      <c r="R13" s="39">
        <v>0</v>
      </c>
      <c r="S13" s="24">
        <f t="shared" si="8"/>
        <v>0</v>
      </c>
      <c r="T13" s="39">
        <v>5</v>
      </c>
      <c r="U13" s="24">
        <f t="shared" si="9"/>
        <v>2.9411764705882353E-2</v>
      </c>
      <c r="V13" s="141">
        <f t="shared" si="12"/>
        <v>170</v>
      </c>
      <c r="W13" s="139">
        <f t="shared" si="10"/>
        <v>7.3451893330568087E-5</v>
      </c>
      <c r="X13" s="86">
        <v>139</v>
      </c>
      <c r="Y13" s="73">
        <f t="shared" si="11"/>
        <v>1.2179382146077231E-4</v>
      </c>
      <c r="Z13" s="167">
        <v>0</v>
      </c>
      <c r="AA13" s="177">
        <v>0</v>
      </c>
      <c r="AB13" s="32"/>
      <c r="AC13" s="85"/>
    </row>
    <row r="14" spans="1:29">
      <c r="A14" t="s">
        <v>196</v>
      </c>
      <c r="B14" s="167">
        <v>4968</v>
      </c>
      <c r="C14" s="24">
        <f t="shared" si="0"/>
        <v>0.11068778824944857</v>
      </c>
      <c r="D14" s="165">
        <v>968</v>
      </c>
      <c r="E14" s="24">
        <f t="shared" si="1"/>
        <v>2.1567185794175967E-2</v>
      </c>
      <c r="F14" s="165">
        <v>1805</v>
      </c>
      <c r="G14" s="24">
        <f t="shared" si="2"/>
        <v>4.0215671857941761E-2</v>
      </c>
      <c r="H14" s="39">
        <v>7305</v>
      </c>
      <c r="I14" s="24">
        <f t="shared" si="3"/>
        <v>0.16275650023394159</v>
      </c>
      <c r="J14" s="39">
        <v>14576</v>
      </c>
      <c r="K14" s="24">
        <f t="shared" si="4"/>
        <v>0.32475547534701332</v>
      </c>
      <c r="L14" s="39">
        <v>5059</v>
      </c>
      <c r="M14" s="24">
        <f t="shared" si="5"/>
        <v>0.11271528195530602</v>
      </c>
      <c r="N14" s="39">
        <v>2307</v>
      </c>
      <c r="O14" s="24">
        <f t="shared" si="6"/>
        <v>5.1400307466078474E-2</v>
      </c>
      <c r="P14" s="39">
        <v>90</v>
      </c>
      <c r="Q14" s="24">
        <f t="shared" si="7"/>
        <v>2.0052135552436332E-3</v>
      </c>
      <c r="R14" s="39">
        <v>2741</v>
      </c>
      <c r="S14" s="24">
        <f t="shared" si="8"/>
        <v>6.1069892832475547E-2</v>
      </c>
      <c r="T14" s="39">
        <v>5064</v>
      </c>
      <c r="U14" s="24">
        <f t="shared" si="9"/>
        <v>0.11282668270837511</v>
      </c>
      <c r="V14" s="141">
        <f t="shared" si="12"/>
        <v>44883</v>
      </c>
      <c r="W14" s="139">
        <f t="shared" si="10"/>
        <v>1.9392596049152278E-2</v>
      </c>
      <c r="X14" s="86">
        <v>23855</v>
      </c>
      <c r="Y14" s="73">
        <f t="shared" si="11"/>
        <v>2.0902097920480027E-2</v>
      </c>
      <c r="Z14" s="167">
        <v>87</v>
      </c>
      <c r="AA14" s="177">
        <v>28</v>
      </c>
      <c r="AB14" s="32"/>
      <c r="AC14" s="85"/>
    </row>
    <row r="15" spans="1:29">
      <c r="A15" t="s">
        <v>44</v>
      </c>
      <c r="B15" s="167">
        <v>384</v>
      </c>
      <c r="C15" s="24">
        <f t="shared" si="0"/>
        <v>0.12736318407960198</v>
      </c>
      <c r="D15" s="165">
        <v>597</v>
      </c>
      <c r="E15" s="24">
        <f t="shared" si="1"/>
        <v>0.19800995024875623</v>
      </c>
      <c r="F15" s="165">
        <v>22</v>
      </c>
      <c r="G15" s="24">
        <f t="shared" si="2"/>
        <v>7.2968490878938643E-3</v>
      </c>
      <c r="H15" s="39">
        <v>858</v>
      </c>
      <c r="I15" s="24">
        <f t="shared" si="3"/>
        <v>0.28457711442786071</v>
      </c>
      <c r="J15" s="39">
        <v>659</v>
      </c>
      <c r="K15" s="24">
        <f t="shared" si="4"/>
        <v>0.21857379767827528</v>
      </c>
      <c r="L15" s="39">
        <v>106</v>
      </c>
      <c r="M15" s="24">
        <f t="shared" si="5"/>
        <v>3.5157545605306796E-2</v>
      </c>
      <c r="N15" s="39">
        <v>283</v>
      </c>
      <c r="O15" s="24">
        <f t="shared" si="6"/>
        <v>9.3864013266998336E-2</v>
      </c>
      <c r="P15" s="39">
        <v>0</v>
      </c>
      <c r="Q15" s="24">
        <f t="shared" si="7"/>
        <v>0</v>
      </c>
      <c r="R15" s="39">
        <v>0</v>
      </c>
      <c r="S15" s="24">
        <f t="shared" si="8"/>
        <v>0</v>
      </c>
      <c r="T15" s="39">
        <v>106</v>
      </c>
      <c r="U15" s="24">
        <f t="shared" si="9"/>
        <v>3.5157545605306796E-2</v>
      </c>
      <c r="V15" s="141">
        <f t="shared" si="12"/>
        <v>3015</v>
      </c>
      <c r="W15" s="139">
        <f t="shared" si="10"/>
        <v>1.3026909317156634E-3</v>
      </c>
      <c r="X15" s="86">
        <v>1904</v>
      </c>
      <c r="Y15" s="73">
        <f t="shared" si="11"/>
        <v>1.6683124896497157E-3</v>
      </c>
      <c r="Z15" s="167">
        <v>0</v>
      </c>
      <c r="AA15" s="177">
        <v>0</v>
      </c>
      <c r="AB15" s="32"/>
      <c r="AC15" s="85"/>
    </row>
    <row r="16" spans="1:29">
      <c r="A16" t="s">
        <v>45</v>
      </c>
      <c r="B16" s="167">
        <v>11882</v>
      </c>
      <c r="C16" s="24">
        <f t="shared" si="0"/>
        <v>0.16095472894259163</v>
      </c>
      <c r="D16" s="165">
        <v>1952</v>
      </c>
      <c r="E16" s="24">
        <f t="shared" si="1"/>
        <v>2.6441982064967083E-2</v>
      </c>
      <c r="F16" s="165">
        <v>2074</v>
      </c>
      <c r="G16" s="24">
        <f t="shared" si="2"/>
        <v>2.8094605944027524E-2</v>
      </c>
      <c r="H16" s="39">
        <v>10112</v>
      </c>
      <c r="I16" s="24">
        <f t="shared" si="3"/>
        <v>0.13697813659884586</v>
      </c>
      <c r="J16" s="39">
        <v>25754</v>
      </c>
      <c r="K16" s="24">
        <f t="shared" si="4"/>
        <v>0.34886619165018556</v>
      </c>
      <c r="L16" s="39">
        <v>7050</v>
      </c>
      <c r="M16" s="24">
        <f t="shared" si="5"/>
        <v>9.5499986453902633E-2</v>
      </c>
      <c r="N16" s="39">
        <v>3833</v>
      </c>
      <c r="O16" s="24">
        <f t="shared" si="6"/>
        <v>5.1922191216710468E-2</v>
      </c>
      <c r="P16" s="39">
        <v>144</v>
      </c>
      <c r="Q16" s="24">
        <f t="shared" si="7"/>
        <v>1.9506380211860963E-3</v>
      </c>
      <c r="R16" s="39">
        <v>3966</v>
      </c>
      <c r="S16" s="24">
        <f t="shared" si="8"/>
        <v>5.3723822166833732E-2</v>
      </c>
      <c r="T16" s="39">
        <v>7055</v>
      </c>
      <c r="U16" s="24">
        <f t="shared" si="9"/>
        <v>9.5567716940749364E-2</v>
      </c>
      <c r="V16" s="141">
        <f t="shared" si="12"/>
        <v>73822</v>
      </c>
      <c r="W16" s="139">
        <f t="shared" si="10"/>
        <v>3.1896268643818809E-2</v>
      </c>
      <c r="X16" s="86">
        <v>35503</v>
      </c>
      <c r="Y16" s="73">
        <f t="shared" si="11"/>
        <v>3.1108244915984167E-2</v>
      </c>
      <c r="Z16" s="167">
        <v>91</v>
      </c>
      <c r="AA16" s="177">
        <v>64</v>
      </c>
      <c r="AB16" s="32"/>
      <c r="AC16" s="85"/>
    </row>
    <row r="17" spans="1:31">
      <c r="A17" t="s">
        <v>46</v>
      </c>
      <c r="B17" s="167">
        <v>12493</v>
      </c>
      <c r="C17" s="24">
        <f t="shared" si="0"/>
        <v>0.17154352094690156</v>
      </c>
      <c r="D17" s="165">
        <v>2375</v>
      </c>
      <c r="E17" s="24">
        <f t="shared" si="1"/>
        <v>3.2611531437516307E-2</v>
      </c>
      <c r="F17" s="165">
        <v>1645</v>
      </c>
      <c r="G17" s="24">
        <f t="shared" si="2"/>
        <v>2.2587776511458664E-2</v>
      </c>
      <c r="H17" s="39">
        <v>9650</v>
      </c>
      <c r="I17" s="24">
        <f t="shared" si="3"/>
        <v>0.13250580141980309</v>
      </c>
      <c r="J17" s="39">
        <v>30334</v>
      </c>
      <c r="K17" s="24">
        <f t="shared" si="4"/>
        <v>0.41652134510552408</v>
      </c>
      <c r="L17" s="39">
        <v>5732</v>
      </c>
      <c r="M17" s="24">
        <f t="shared" si="5"/>
        <v>7.8707072926249885E-2</v>
      </c>
      <c r="N17" s="39">
        <v>4336</v>
      </c>
      <c r="O17" s="24">
        <f t="shared" si="6"/>
        <v>5.9538358026556083E-2</v>
      </c>
      <c r="P17" s="39">
        <v>198</v>
      </c>
      <c r="Q17" s="24">
        <f t="shared" si="7"/>
        <v>2.7187718840539911E-3</v>
      </c>
      <c r="R17" s="39">
        <v>315</v>
      </c>
      <c r="S17" s="24">
        <f t="shared" si="8"/>
        <v>4.3253189064495308E-3</v>
      </c>
      <c r="T17" s="39">
        <v>5749</v>
      </c>
      <c r="U17" s="24">
        <f t="shared" si="9"/>
        <v>7.8940502835486842E-2</v>
      </c>
      <c r="V17" s="141">
        <f t="shared" si="12"/>
        <v>72827</v>
      </c>
      <c r="W17" s="139">
        <f t="shared" si="10"/>
        <v>3.14663590328546E-2</v>
      </c>
      <c r="X17" s="86">
        <v>37701</v>
      </c>
      <c r="Y17" s="73">
        <f t="shared" si="11"/>
        <v>3.3034164481241558E-2</v>
      </c>
      <c r="Z17" s="167">
        <v>62</v>
      </c>
      <c r="AA17" s="177">
        <v>99</v>
      </c>
      <c r="AB17" s="32"/>
      <c r="AC17" s="85"/>
    </row>
    <row r="18" spans="1:31">
      <c r="A18" t="s">
        <v>47</v>
      </c>
      <c r="B18" s="167">
        <v>1035</v>
      </c>
      <c r="C18" s="24">
        <f t="shared" si="0"/>
        <v>0.16335227272727273</v>
      </c>
      <c r="D18" s="165">
        <v>231</v>
      </c>
      <c r="E18" s="24">
        <f t="shared" si="1"/>
        <v>3.6458333333333336E-2</v>
      </c>
      <c r="F18" s="165">
        <v>159</v>
      </c>
      <c r="G18" s="24">
        <f t="shared" si="2"/>
        <v>2.5094696969696968E-2</v>
      </c>
      <c r="H18" s="39">
        <v>1113</v>
      </c>
      <c r="I18" s="24">
        <f t="shared" si="3"/>
        <v>0.17566287878787878</v>
      </c>
      <c r="J18" s="39">
        <v>2726</v>
      </c>
      <c r="K18" s="24">
        <f t="shared" si="4"/>
        <v>0.43023989898989901</v>
      </c>
      <c r="L18" s="39">
        <v>314</v>
      </c>
      <c r="M18" s="24">
        <f t="shared" si="5"/>
        <v>4.9558080808080808E-2</v>
      </c>
      <c r="N18" s="39">
        <v>408</v>
      </c>
      <c r="O18" s="24">
        <f t="shared" si="6"/>
        <v>6.4393939393939392E-2</v>
      </c>
      <c r="P18" s="39">
        <v>17</v>
      </c>
      <c r="Q18" s="24">
        <f t="shared" si="7"/>
        <v>2.683080808080808E-3</v>
      </c>
      <c r="R18" s="39">
        <v>19</v>
      </c>
      <c r="S18" s="24">
        <f t="shared" si="8"/>
        <v>2.9987373737373735E-3</v>
      </c>
      <c r="T18" s="39">
        <v>314</v>
      </c>
      <c r="U18" s="24">
        <f t="shared" si="9"/>
        <v>4.9558080808080808E-2</v>
      </c>
      <c r="V18" s="141">
        <f t="shared" si="12"/>
        <v>6336</v>
      </c>
      <c r="W18" s="139">
        <f t="shared" si="10"/>
        <v>2.7375952714263495E-3</v>
      </c>
      <c r="X18" s="86">
        <v>3517</v>
      </c>
      <c r="Y18" s="73">
        <f t="shared" si="11"/>
        <v>3.0816465473204047E-3</v>
      </c>
      <c r="Z18" s="167">
        <v>6</v>
      </c>
      <c r="AA18" s="177">
        <v>12</v>
      </c>
      <c r="AB18" s="32"/>
      <c r="AC18" s="85"/>
    </row>
    <row r="19" spans="1:31">
      <c r="A19" t="s">
        <v>86</v>
      </c>
      <c r="B19" s="167">
        <v>20</v>
      </c>
      <c r="C19" s="24">
        <f t="shared" si="0"/>
        <v>0.11494252873563218</v>
      </c>
      <c r="D19" s="165">
        <v>15</v>
      </c>
      <c r="E19" s="24">
        <f t="shared" si="1"/>
        <v>8.6206896551724144E-2</v>
      </c>
      <c r="F19" s="39">
        <v>0</v>
      </c>
      <c r="G19" s="24">
        <f t="shared" si="2"/>
        <v>0</v>
      </c>
      <c r="H19" s="39">
        <v>19</v>
      </c>
      <c r="I19" s="24">
        <f t="shared" si="3"/>
        <v>0.10919540229885058</v>
      </c>
      <c r="J19" s="39">
        <v>105</v>
      </c>
      <c r="K19" s="24">
        <f t="shared" si="4"/>
        <v>0.60344827586206895</v>
      </c>
      <c r="L19" s="39">
        <v>2</v>
      </c>
      <c r="M19" s="24">
        <f t="shared" si="5"/>
        <v>1.1494252873563218E-2</v>
      </c>
      <c r="N19" s="39">
        <v>11</v>
      </c>
      <c r="O19" s="24">
        <f t="shared" si="6"/>
        <v>6.3218390804597707E-2</v>
      </c>
      <c r="P19" s="39">
        <v>0</v>
      </c>
      <c r="Q19" s="24">
        <f t="shared" si="7"/>
        <v>0</v>
      </c>
      <c r="R19" s="39">
        <v>0</v>
      </c>
      <c r="S19" s="24">
        <f t="shared" si="8"/>
        <v>0</v>
      </c>
      <c r="T19" s="39">
        <v>2</v>
      </c>
      <c r="U19" s="24">
        <f t="shared" si="9"/>
        <v>1.1494252873563218E-2</v>
      </c>
      <c r="V19" s="141">
        <f t="shared" si="12"/>
        <v>174</v>
      </c>
      <c r="W19" s="139">
        <f t="shared" si="10"/>
        <v>7.5180173173640272E-5</v>
      </c>
      <c r="X19" s="86">
        <v>129</v>
      </c>
      <c r="Y19" s="73">
        <f t="shared" si="11"/>
        <v>1.1303167603193977E-4</v>
      </c>
      <c r="Z19" s="167">
        <v>0</v>
      </c>
      <c r="AA19" s="177">
        <v>0</v>
      </c>
      <c r="AB19" s="32"/>
      <c r="AC19" s="85"/>
    </row>
    <row r="20" spans="1:31">
      <c r="A20" t="s">
        <v>48</v>
      </c>
      <c r="B20" s="167">
        <v>6258</v>
      </c>
      <c r="C20" s="24">
        <f t="shared" si="0"/>
        <v>0.19016652485717758</v>
      </c>
      <c r="D20" s="165">
        <v>877</v>
      </c>
      <c r="E20" s="24">
        <f t="shared" si="1"/>
        <v>2.6650054697945787E-2</v>
      </c>
      <c r="F20" s="165">
        <v>1029</v>
      </c>
      <c r="G20" s="24">
        <f t="shared" si="2"/>
        <v>3.126899234228759E-2</v>
      </c>
      <c r="H20" s="39">
        <v>5488</v>
      </c>
      <c r="I20" s="24">
        <f t="shared" si="3"/>
        <v>0.16676795915886714</v>
      </c>
      <c r="J20" s="39">
        <v>10800</v>
      </c>
      <c r="K20" s="24">
        <f t="shared" si="4"/>
        <v>0.32818767472954907</v>
      </c>
      <c r="L20" s="39">
        <v>3037</v>
      </c>
      <c r="M20" s="24">
        <f t="shared" si="5"/>
        <v>9.2287589643855597E-2</v>
      </c>
      <c r="N20" s="39">
        <v>1963</v>
      </c>
      <c r="O20" s="24">
        <f t="shared" si="6"/>
        <v>5.9651148656861552E-2</v>
      </c>
      <c r="P20" s="39">
        <v>110</v>
      </c>
      <c r="Q20" s="24">
        <f t="shared" si="7"/>
        <v>3.3426522426157775E-3</v>
      </c>
      <c r="R20" s="39">
        <v>306</v>
      </c>
      <c r="S20" s="24">
        <f t="shared" si="8"/>
        <v>9.2986507840038899E-3</v>
      </c>
      <c r="T20" s="39">
        <v>3040</v>
      </c>
      <c r="U20" s="24">
        <f t="shared" si="9"/>
        <v>9.237875288683603E-2</v>
      </c>
      <c r="V20" s="141">
        <f t="shared" si="12"/>
        <v>32908</v>
      </c>
      <c r="W20" s="139">
        <f t="shared" si="10"/>
        <v>1.421855826895491E-2</v>
      </c>
      <c r="X20" s="86">
        <v>14595</v>
      </c>
      <c r="Y20" s="73">
        <f t="shared" si="11"/>
        <v>1.2788351253381092E-2</v>
      </c>
      <c r="Z20" s="167">
        <v>67</v>
      </c>
      <c r="AA20" s="177">
        <v>60</v>
      </c>
      <c r="AB20" s="32"/>
      <c r="AC20" s="85"/>
    </row>
    <row r="21" spans="1:31">
      <c r="A21" t="s">
        <v>49</v>
      </c>
      <c r="B21" s="167">
        <v>241</v>
      </c>
      <c r="C21" s="24">
        <f t="shared" si="0"/>
        <v>0.1937299035369775</v>
      </c>
      <c r="D21" s="165">
        <v>41</v>
      </c>
      <c r="E21" s="24">
        <f t="shared" si="1"/>
        <v>3.295819935691318E-2</v>
      </c>
      <c r="F21" s="165">
        <v>0</v>
      </c>
      <c r="G21" s="24">
        <f t="shared" si="2"/>
        <v>0</v>
      </c>
      <c r="H21" s="39">
        <v>104</v>
      </c>
      <c r="I21" s="24">
        <f t="shared" si="3"/>
        <v>8.3601286173633438E-2</v>
      </c>
      <c r="J21" s="39">
        <v>617</v>
      </c>
      <c r="K21" s="24">
        <f t="shared" si="4"/>
        <v>0.49598070739549838</v>
      </c>
      <c r="L21" s="39">
        <v>87</v>
      </c>
      <c r="M21" s="24">
        <f t="shared" si="5"/>
        <v>6.9935691318327969E-2</v>
      </c>
      <c r="N21" s="39">
        <v>63</v>
      </c>
      <c r="O21" s="24">
        <f t="shared" si="6"/>
        <v>5.0643086816720258E-2</v>
      </c>
      <c r="P21" s="39">
        <v>0</v>
      </c>
      <c r="Q21" s="24">
        <f t="shared" si="7"/>
        <v>0</v>
      </c>
      <c r="R21" s="39">
        <v>4</v>
      </c>
      <c r="S21" s="24">
        <f t="shared" si="8"/>
        <v>3.2154340836012861E-3</v>
      </c>
      <c r="T21" s="39">
        <v>87</v>
      </c>
      <c r="U21" s="24">
        <f t="shared" si="9"/>
        <v>6.9935691318327969E-2</v>
      </c>
      <c r="V21" s="141">
        <f t="shared" si="12"/>
        <v>1244</v>
      </c>
      <c r="W21" s="139">
        <f t="shared" si="10"/>
        <v>5.374950311954512E-4</v>
      </c>
      <c r="X21" s="86">
        <v>736</v>
      </c>
      <c r="Y21" s="73">
        <f t="shared" si="11"/>
        <v>6.4489390356207499E-4</v>
      </c>
      <c r="Z21" s="167">
        <v>0</v>
      </c>
      <c r="AA21" s="177">
        <v>0</v>
      </c>
      <c r="AB21" s="32"/>
      <c r="AC21" s="85"/>
    </row>
    <row r="22" spans="1:31">
      <c r="A22" t="s">
        <v>50</v>
      </c>
      <c r="B22" s="167">
        <v>713</v>
      </c>
      <c r="C22" s="24">
        <f t="shared" si="0"/>
        <v>0.13279940398584467</v>
      </c>
      <c r="D22" s="165">
        <v>40</v>
      </c>
      <c r="E22" s="24">
        <f t="shared" si="1"/>
        <v>7.4501769417023656E-3</v>
      </c>
      <c r="F22" s="165">
        <v>67</v>
      </c>
      <c r="G22" s="24">
        <f t="shared" si="2"/>
        <v>1.2479046377351461E-2</v>
      </c>
      <c r="H22" s="39">
        <v>322</v>
      </c>
      <c r="I22" s="24">
        <f t="shared" si="3"/>
        <v>5.9973924380704043E-2</v>
      </c>
      <c r="J22" s="39">
        <v>3071</v>
      </c>
      <c r="K22" s="24">
        <f t="shared" si="4"/>
        <v>0.57198733469919916</v>
      </c>
      <c r="L22" s="39">
        <v>452</v>
      </c>
      <c r="M22" s="24">
        <f t="shared" si="5"/>
        <v>8.4186999441236726E-2</v>
      </c>
      <c r="N22" s="39">
        <v>247</v>
      </c>
      <c r="O22" s="24">
        <f t="shared" si="6"/>
        <v>4.6004842615012108E-2</v>
      </c>
      <c r="P22" s="39">
        <v>0</v>
      </c>
      <c r="Q22" s="24">
        <f t="shared" si="7"/>
        <v>0</v>
      </c>
      <c r="R22" s="39">
        <v>5</v>
      </c>
      <c r="S22" s="24">
        <f t="shared" si="8"/>
        <v>9.312721177127957E-4</v>
      </c>
      <c r="T22" s="39">
        <v>452</v>
      </c>
      <c r="U22" s="24">
        <f t="shared" si="9"/>
        <v>8.4186999441236726E-2</v>
      </c>
      <c r="V22" s="141">
        <f t="shared" si="12"/>
        <v>5369</v>
      </c>
      <c r="W22" s="139">
        <f t="shared" si="10"/>
        <v>2.3197836193636473E-3</v>
      </c>
      <c r="X22" s="86">
        <v>3622</v>
      </c>
      <c r="Y22" s="73">
        <f t="shared" si="11"/>
        <v>3.1736490743231463E-3</v>
      </c>
      <c r="Z22" s="167">
        <v>0</v>
      </c>
      <c r="AA22" s="177">
        <v>0</v>
      </c>
      <c r="AB22" s="32"/>
      <c r="AC22" s="85"/>
    </row>
    <row r="23" spans="1:31">
      <c r="A23" t="s">
        <v>51</v>
      </c>
      <c r="B23" s="167">
        <v>1230</v>
      </c>
      <c r="C23" s="24">
        <f t="shared" si="0"/>
        <v>0.15967804751395559</v>
      </c>
      <c r="D23" s="165">
        <v>662</v>
      </c>
      <c r="E23" s="24">
        <f t="shared" si="1"/>
        <v>8.5940542645722443E-2</v>
      </c>
      <c r="F23" s="165">
        <v>108</v>
      </c>
      <c r="G23" s="24">
        <f t="shared" si="2"/>
        <v>1.4020511489030248E-2</v>
      </c>
      <c r="H23" s="39">
        <v>1272</v>
      </c>
      <c r="I23" s="24">
        <f t="shared" si="3"/>
        <v>0.16513046864857847</v>
      </c>
      <c r="J23" s="39">
        <v>3063</v>
      </c>
      <c r="K23" s="24">
        <f t="shared" si="4"/>
        <v>0.39763728417499677</v>
      </c>
      <c r="L23" s="39">
        <v>379</v>
      </c>
      <c r="M23" s="24">
        <f t="shared" si="5"/>
        <v>4.9201609762430223E-2</v>
      </c>
      <c r="N23" s="39">
        <v>577</v>
      </c>
      <c r="O23" s="24">
        <f t="shared" si="6"/>
        <v>7.4905880825652346E-2</v>
      </c>
      <c r="P23" s="39">
        <v>4</v>
      </c>
      <c r="Q23" s="24">
        <f t="shared" si="7"/>
        <v>5.1927820329741663E-4</v>
      </c>
      <c r="R23" s="39">
        <v>26</v>
      </c>
      <c r="S23" s="24">
        <f t="shared" si="8"/>
        <v>3.3753083214332078E-3</v>
      </c>
      <c r="T23" s="39">
        <v>382</v>
      </c>
      <c r="U23" s="24">
        <f t="shared" si="9"/>
        <v>4.9591068414903287E-2</v>
      </c>
      <c r="V23" s="141">
        <f t="shared" si="12"/>
        <v>7703</v>
      </c>
      <c r="W23" s="139">
        <f t="shared" si="10"/>
        <v>3.3282349077962702E-3</v>
      </c>
      <c r="X23" s="86">
        <v>4470</v>
      </c>
      <c r="Y23" s="73">
        <f t="shared" si="11"/>
        <v>3.9166790066881459E-3</v>
      </c>
      <c r="Z23" s="167">
        <v>6</v>
      </c>
      <c r="AA23" s="177">
        <v>0</v>
      </c>
      <c r="AB23" s="32"/>
      <c r="AC23" s="85"/>
    </row>
    <row r="24" spans="1:31">
      <c r="A24" t="s">
        <v>52</v>
      </c>
      <c r="B24" s="167">
        <v>2353</v>
      </c>
      <c r="C24" s="24">
        <f t="shared" si="0"/>
        <v>0.14887693767795002</v>
      </c>
      <c r="D24" s="165">
        <v>662</v>
      </c>
      <c r="E24" s="24">
        <f t="shared" si="1"/>
        <v>4.1885479278709267E-2</v>
      </c>
      <c r="F24" s="165">
        <v>433</v>
      </c>
      <c r="G24" s="24">
        <f t="shared" si="2"/>
        <v>2.7396393546346091E-2</v>
      </c>
      <c r="H24" s="39">
        <v>2476</v>
      </c>
      <c r="I24" s="24">
        <f t="shared" si="3"/>
        <v>0.15665928503638088</v>
      </c>
      <c r="J24" s="39">
        <v>5451</v>
      </c>
      <c r="K24" s="24">
        <f t="shared" si="4"/>
        <v>0.34489085732363178</v>
      </c>
      <c r="L24" s="39">
        <v>1352</v>
      </c>
      <c r="M24" s="24">
        <f t="shared" si="5"/>
        <v>8.5542549826004427E-2</v>
      </c>
      <c r="N24" s="39">
        <v>956</v>
      </c>
      <c r="O24" s="24">
        <f t="shared" si="6"/>
        <v>6.0487187598861118E-2</v>
      </c>
      <c r="P24" s="39">
        <v>33</v>
      </c>
      <c r="Q24" s="24">
        <f t="shared" si="7"/>
        <v>2.0879468522619423E-3</v>
      </c>
      <c r="R24" s="39">
        <v>734</v>
      </c>
      <c r="S24" s="24">
        <f t="shared" si="8"/>
        <v>4.6440999683644416E-2</v>
      </c>
      <c r="T24" s="39">
        <v>1355</v>
      </c>
      <c r="U24" s="24">
        <f t="shared" si="9"/>
        <v>8.5732363176210066E-2</v>
      </c>
      <c r="V24" s="141">
        <f t="shared" si="12"/>
        <v>15805</v>
      </c>
      <c r="W24" s="139">
        <f t="shared" si="10"/>
        <v>6.828865729938992E-3</v>
      </c>
      <c r="X24" s="86">
        <v>7189</v>
      </c>
      <c r="Y24" s="73">
        <f t="shared" si="11"/>
        <v>6.2991063487877136E-3</v>
      </c>
      <c r="Z24" s="167">
        <v>28</v>
      </c>
      <c r="AA24" s="177">
        <v>24</v>
      </c>
      <c r="AB24" s="32"/>
      <c r="AC24" s="85"/>
    </row>
    <row r="25" spans="1:31">
      <c r="A25" t="s">
        <v>53</v>
      </c>
      <c r="B25" s="167">
        <v>6085</v>
      </c>
      <c r="C25" s="24">
        <f t="shared" si="0"/>
        <v>0.16863897126070448</v>
      </c>
      <c r="D25" s="165">
        <v>944</v>
      </c>
      <c r="E25" s="24">
        <f t="shared" si="1"/>
        <v>2.6161904497963028E-2</v>
      </c>
      <c r="F25" s="165">
        <v>1127</v>
      </c>
      <c r="G25" s="24">
        <f t="shared" si="2"/>
        <v>3.1233544882631709E-2</v>
      </c>
      <c r="H25" s="39">
        <v>6311</v>
      </c>
      <c r="I25" s="24">
        <f t="shared" si="3"/>
        <v>0.17490230856636088</v>
      </c>
      <c r="J25" s="39">
        <v>11198</v>
      </c>
      <c r="K25" s="24">
        <f t="shared" si="4"/>
        <v>0.31034004933070974</v>
      </c>
      <c r="L25" s="39">
        <v>4006</v>
      </c>
      <c r="M25" s="24">
        <f t="shared" si="5"/>
        <v>0.11102181082504227</v>
      </c>
      <c r="N25" s="39">
        <v>1890</v>
      </c>
      <c r="O25" s="24">
        <f t="shared" si="6"/>
        <v>5.2379236759692929E-2</v>
      </c>
      <c r="P25" s="39">
        <v>155</v>
      </c>
      <c r="Q25" s="24">
        <f t="shared" si="7"/>
        <v>4.2956516919324889E-3</v>
      </c>
      <c r="R25" s="39">
        <v>360</v>
      </c>
      <c r="S25" s="24">
        <f t="shared" si="8"/>
        <v>9.9769974780367487E-3</v>
      </c>
      <c r="T25" s="39">
        <v>4007</v>
      </c>
      <c r="U25" s="24">
        <f t="shared" si="9"/>
        <v>0.1110495247069257</v>
      </c>
      <c r="V25" s="141">
        <f t="shared" si="12"/>
        <v>36083</v>
      </c>
      <c r="W25" s="139">
        <f t="shared" si="10"/>
        <v>1.559038039439346E-2</v>
      </c>
      <c r="X25" s="86">
        <v>15629</v>
      </c>
      <c r="Y25" s="73">
        <f t="shared" si="11"/>
        <v>1.3694357090722378E-2</v>
      </c>
      <c r="Z25" s="167">
        <v>52</v>
      </c>
      <c r="AA25" s="177">
        <v>65</v>
      </c>
      <c r="AB25" s="32"/>
      <c r="AC25" s="85"/>
    </row>
    <row r="26" spans="1:31">
      <c r="A26" t="s">
        <v>54</v>
      </c>
      <c r="B26" s="167">
        <v>10</v>
      </c>
      <c r="C26" s="24">
        <f t="shared" si="0"/>
        <v>6.535947712418301E-2</v>
      </c>
      <c r="D26" s="165">
        <v>4</v>
      </c>
      <c r="E26" s="24">
        <f t="shared" si="1"/>
        <v>2.6143790849673203E-2</v>
      </c>
      <c r="F26" s="39">
        <v>0</v>
      </c>
      <c r="G26" s="24">
        <f t="shared" si="2"/>
        <v>0</v>
      </c>
      <c r="H26" s="39">
        <v>6</v>
      </c>
      <c r="I26" s="24">
        <f t="shared" si="3"/>
        <v>3.9215686274509803E-2</v>
      </c>
      <c r="J26" s="39">
        <v>131</v>
      </c>
      <c r="K26" s="24">
        <f t="shared" si="4"/>
        <v>0.85620915032679734</v>
      </c>
      <c r="L26" s="39">
        <v>0</v>
      </c>
      <c r="M26" s="24">
        <f t="shared" si="5"/>
        <v>0</v>
      </c>
      <c r="N26" s="39">
        <v>2</v>
      </c>
      <c r="O26" s="24">
        <f t="shared" si="6"/>
        <v>1.3071895424836602E-2</v>
      </c>
      <c r="P26" s="39">
        <v>0</v>
      </c>
      <c r="Q26" s="24">
        <f t="shared" si="7"/>
        <v>0</v>
      </c>
      <c r="R26" s="39">
        <v>0</v>
      </c>
      <c r="S26" s="24">
        <f t="shared" si="8"/>
        <v>0</v>
      </c>
      <c r="T26" s="39">
        <v>0</v>
      </c>
      <c r="U26" s="24">
        <f t="shared" si="9"/>
        <v>0</v>
      </c>
      <c r="V26" s="141">
        <f t="shared" si="12"/>
        <v>153</v>
      </c>
      <c r="W26" s="139">
        <f t="shared" si="10"/>
        <v>6.6106703997511281E-5</v>
      </c>
      <c r="X26" s="86">
        <v>141</v>
      </c>
      <c r="Y26" s="73">
        <f t="shared" si="11"/>
        <v>1.2354625054653882E-4</v>
      </c>
      <c r="Z26" s="167">
        <v>0</v>
      </c>
      <c r="AA26" s="177">
        <v>0</v>
      </c>
      <c r="AB26" s="32"/>
      <c r="AC26" s="85"/>
    </row>
    <row r="27" spans="1:31">
      <c r="A27" t="s">
        <v>55</v>
      </c>
      <c r="B27" s="167">
        <v>137</v>
      </c>
      <c r="C27" s="24">
        <f t="shared" si="0"/>
        <v>0.13185755534167468</v>
      </c>
      <c r="D27" s="165">
        <v>71</v>
      </c>
      <c r="E27" s="24">
        <f t="shared" si="1"/>
        <v>6.8334937439846005E-2</v>
      </c>
      <c r="F27" s="39">
        <v>0</v>
      </c>
      <c r="G27" s="24">
        <f t="shared" si="2"/>
        <v>0</v>
      </c>
      <c r="H27" s="39">
        <v>93</v>
      </c>
      <c r="I27" s="24">
        <f t="shared" si="3"/>
        <v>8.9509143407122238E-2</v>
      </c>
      <c r="J27" s="39">
        <v>625</v>
      </c>
      <c r="K27" s="24">
        <f t="shared" si="4"/>
        <v>0.60153994225216556</v>
      </c>
      <c r="L27" s="39">
        <v>32</v>
      </c>
      <c r="M27" s="24">
        <f t="shared" si="5"/>
        <v>3.0798845043310877E-2</v>
      </c>
      <c r="N27" s="39">
        <v>47</v>
      </c>
      <c r="O27" s="24">
        <f t="shared" si="6"/>
        <v>4.523580365736285E-2</v>
      </c>
      <c r="P27" s="39">
        <v>0</v>
      </c>
      <c r="Q27" s="24">
        <f t="shared" si="7"/>
        <v>0</v>
      </c>
      <c r="R27" s="39">
        <v>2</v>
      </c>
      <c r="S27" s="24">
        <f t="shared" si="8"/>
        <v>1.9249278152069298E-3</v>
      </c>
      <c r="T27" s="39">
        <v>32</v>
      </c>
      <c r="U27" s="24">
        <f t="shared" si="9"/>
        <v>3.0798845043310877E-2</v>
      </c>
      <c r="V27" s="141">
        <f t="shared" si="12"/>
        <v>1039</v>
      </c>
      <c r="W27" s="139">
        <f t="shared" si="10"/>
        <v>4.4892068923800142E-4</v>
      </c>
      <c r="X27" s="86">
        <v>758</v>
      </c>
      <c r="Y27" s="73">
        <f t="shared" si="11"/>
        <v>6.6417062350550662E-4</v>
      </c>
      <c r="Z27" s="167">
        <v>0</v>
      </c>
      <c r="AA27" s="177">
        <v>0</v>
      </c>
      <c r="AB27" s="32"/>
      <c r="AC27" s="85"/>
    </row>
    <row r="28" spans="1:31">
      <c r="A28" t="s">
        <v>56</v>
      </c>
      <c r="B28" s="167">
        <v>3388</v>
      </c>
      <c r="C28" s="24">
        <f t="shared" si="0"/>
        <v>0.14974585635359117</v>
      </c>
      <c r="D28" s="165">
        <v>1457</v>
      </c>
      <c r="E28" s="24">
        <f t="shared" si="1"/>
        <v>6.4397790055248622E-2</v>
      </c>
      <c r="F28" s="165">
        <v>628</v>
      </c>
      <c r="G28" s="24">
        <f t="shared" si="2"/>
        <v>2.7756906077348067E-2</v>
      </c>
      <c r="H28" s="39">
        <v>4155</v>
      </c>
      <c r="I28" s="24">
        <f t="shared" si="3"/>
        <v>0.18364640883977901</v>
      </c>
      <c r="J28" s="39">
        <v>8752</v>
      </c>
      <c r="K28" s="24">
        <f t="shared" si="4"/>
        <v>0.38682872928176798</v>
      </c>
      <c r="L28" s="39">
        <v>1430</v>
      </c>
      <c r="M28" s="24">
        <f t="shared" si="5"/>
        <v>6.3204419889502761E-2</v>
      </c>
      <c r="N28" s="39">
        <v>1318</v>
      </c>
      <c r="O28" s="24">
        <f t="shared" si="6"/>
        <v>5.8254143646408837E-2</v>
      </c>
      <c r="P28" s="39">
        <v>15</v>
      </c>
      <c r="Q28" s="24">
        <f t="shared" si="7"/>
        <v>6.6298342541436467E-4</v>
      </c>
      <c r="R28" s="39">
        <v>50</v>
      </c>
      <c r="S28" s="24">
        <f t="shared" si="8"/>
        <v>2.2099447513812156E-3</v>
      </c>
      <c r="T28" s="39">
        <v>1432</v>
      </c>
      <c r="U28" s="24">
        <f t="shared" si="9"/>
        <v>6.3292817679558008E-2</v>
      </c>
      <c r="V28" s="141">
        <f t="shared" si="12"/>
        <v>22625</v>
      </c>
      <c r="W28" s="139">
        <f t="shared" si="10"/>
        <v>9.7755828623770757E-3</v>
      </c>
      <c r="X28" s="86">
        <v>12579</v>
      </c>
      <c r="Y28" s="73">
        <f t="shared" si="11"/>
        <v>1.1021902734928453E-2</v>
      </c>
      <c r="Z28" s="167">
        <v>4</v>
      </c>
      <c r="AA28" s="177">
        <v>9</v>
      </c>
      <c r="AB28" s="32"/>
      <c r="AC28" s="85"/>
      <c r="AE28" t="s">
        <v>202</v>
      </c>
    </row>
    <row r="29" spans="1:31">
      <c r="A29" t="s">
        <v>87</v>
      </c>
      <c r="B29" s="167">
        <v>1603</v>
      </c>
      <c r="C29" s="24">
        <f t="shared" si="0"/>
        <v>0.19446803348295524</v>
      </c>
      <c r="D29" s="165">
        <v>319</v>
      </c>
      <c r="E29" s="24">
        <f t="shared" si="1"/>
        <v>3.8699502608273685E-2</v>
      </c>
      <c r="F29" s="165">
        <v>106</v>
      </c>
      <c r="G29" s="24">
        <f t="shared" si="2"/>
        <v>1.2859395851025112E-2</v>
      </c>
      <c r="H29" s="39">
        <v>1697</v>
      </c>
      <c r="I29" s="24">
        <f t="shared" si="3"/>
        <v>0.20587164867160015</v>
      </c>
      <c r="J29" s="39">
        <v>2415</v>
      </c>
      <c r="K29" s="24">
        <f t="shared" si="4"/>
        <v>0.29297585830401551</v>
      </c>
      <c r="L29" s="39">
        <v>778</v>
      </c>
      <c r="M29" s="24">
        <f t="shared" si="5"/>
        <v>9.4383112944316394E-2</v>
      </c>
      <c r="N29" s="39">
        <v>517</v>
      </c>
      <c r="O29" s="24">
        <f t="shared" si="6"/>
        <v>6.2719883537547011E-2</v>
      </c>
      <c r="P29" s="39">
        <v>8</v>
      </c>
      <c r="Q29" s="24">
        <f t="shared" si="7"/>
        <v>9.7052044158680087E-4</v>
      </c>
      <c r="R29" s="39">
        <v>22</v>
      </c>
      <c r="S29" s="24">
        <f t="shared" si="8"/>
        <v>2.6689312143637024E-3</v>
      </c>
      <c r="T29" s="39">
        <v>778</v>
      </c>
      <c r="U29" s="24">
        <f t="shared" si="9"/>
        <v>9.4383112944316394E-2</v>
      </c>
      <c r="V29" s="141">
        <f t="shared" si="12"/>
        <v>8243</v>
      </c>
      <c r="W29" s="139">
        <f t="shared" si="10"/>
        <v>3.5615526866110163E-3</v>
      </c>
      <c r="X29" s="86">
        <v>3246</v>
      </c>
      <c r="Y29" s="73">
        <f t="shared" si="11"/>
        <v>2.8441924061990424E-3</v>
      </c>
      <c r="Z29" s="167">
        <v>8</v>
      </c>
      <c r="AA29" s="177">
        <v>9</v>
      </c>
      <c r="AB29" s="32"/>
      <c r="AC29" s="85"/>
    </row>
    <row r="30" spans="1:31">
      <c r="A30" t="s">
        <v>88</v>
      </c>
      <c r="B30" s="167">
        <v>0</v>
      </c>
      <c r="C30" s="24">
        <f t="shared" si="0"/>
        <v>0</v>
      </c>
      <c r="D30" s="165">
        <v>19</v>
      </c>
      <c r="E30" s="24">
        <f t="shared" si="1"/>
        <v>1.5650741350906095E-2</v>
      </c>
      <c r="F30" s="39">
        <v>1</v>
      </c>
      <c r="G30" s="24">
        <f t="shared" si="2"/>
        <v>8.2372322899505767E-4</v>
      </c>
      <c r="H30" s="39">
        <v>98</v>
      </c>
      <c r="I30" s="24">
        <f t="shared" si="3"/>
        <v>8.0724876441515644E-2</v>
      </c>
      <c r="J30" s="39">
        <v>960</v>
      </c>
      <c r="K30" s="24">
        <f t="shared" si="4"/>
        <v>0.79077429983525538</v>
      </c>
      <c r="L30" s="39">
        <v>60</v>
      </c>
      <c r="M30" s="24">
        <f t="shared" si="5"/>
        <v>4.9423393739703461E-2</v>
      </c>
      <c r="N30" s="39">
        <v>15</v>
      </c>
      <c r="O30" s="24">
        <f t="shared" si="6"/>
        <v>1.2355848434925865E-2</v>
      </c>
      <c r="P30" s="39">
        <v>0</v>
      </c>
      <c r="Q30" s="24">
        <f t="shared" si="7"/>
        <v>0</v>
      </c>
      <c r="R30" s="39">
        <v>0</v>
      </c>
      <c r="S30" s="24">
        <f t="shared" si="8"/>
        <v>0</v>
      </c>
      <c r="T30" s="39">
        <v>61</v>
      </c>
      <c r="U30" s="24">
        <f t="shared" si="9"/>
        <v>5.0247116968698519E-2</v>
      </c>
      <c r="V30" s="141">
        <f t="shared" si="12"/>
        <v>1214</v>
      </c>
      <c r="W30" s="139">
        <f t="shared" si="10"/>
        <v>5.2453293237240972E-4</v>
      </c>
      <c r="X30" s="86">
        <v>1068</v>
      </c>
      <c r="Y30" s="73">
        <f t="shared" si="11"/>
        <v>9.3579713179931532E-4</v>
      </c>
      <c r="Z30" s="167">
        <v>0</v>
      </c>
      <c r="AA30" s="177">
        <v>0</v>
      </c>
      <c r="AB30" s="32"/>
      <c r="AC30" s="85"/>
    </row>
    <row r="31" spans="1:31">
      <c r="A31" t="s">
        <v>89</v>
      </c>
      <c r="B31" s="167">
        <v>0</v>
      </c>
      <c r="C31" s="24">
        <f t="shared" si="0"/>
        <v>0</v>
      </c>
      <c r="D31" s="39">
        <v>0</v>
      </c>
      <c r="E31" s="24">
        <f t="shared" si="1"/>
        <v>0</v>
      </c>
      <c r="F31" s="39">
        <v>0</v>
      </c>
      <c r="G31" s="24">
        <f t="shared" si="2"/>
        <v>0</v>
      </c>
      <c r="H31" s="39">
        <v>1</v>
      </c>
      <c r="I31" s="24">
        <f t="shared" si="3"/>
        <v>9.0909090909090912E-2</v>
      </c>
      <c r="J31" s="39">
        <v>10</v>
      </c>
      <c r="K31" s="24">
        <f t="shared" si="4"/>
        <v>0.90909090909090906</v>
      </c>
      <c r="L31" s="39">
        <v>0</v>
      </c>
      <c r="M31" s="24">
        <f t="shared" si="5"/>
        <v>0</v>
      </c>
      <c r="N31" s="39">
        <v>0</v>
      </c>
      <c r="O31" s="24">
        <f t="shared" si="6"/>
        <v>0</v>
      </c>
      <c r="P31" s="39">
        <v>0</v>
      </c>
      <c r="Q31" s="24">
        <f t="shared" si="7"/>
        <v>0</v>
      </c>
      <c r="R31" s="39">
        <v>0</v>
      </c>
      <c r="S31" s="24">
        <f t="shared" si="8"/>
        <v>0</v>
      </c>
      <c r="T31" s="39">
        <v>0</v>
      </c>
      <c r="U31" s="24">
        <f t="shared" si="9"/>
        <v>0</v>
      </c>
      <c r="V31" s="141">
        <f t="shared" si="12"/>
        <v>11</v>
      </c>
      <c r="W31" s="139">
        <f t="shared" si="10"/>
        <v>4.7527695684485228E-6</v>
      </c>
      <c r="X31" s="86">
        <v>11</v>
      </c>
      <c r="Y31" s="73">
        <f t="shared" si="11"/>
        <v>9.6383599717157942E-6</v>
      </c>
      <c r="Z31" s="167">
        <v>0</v>
      </c>
      <c r="AA31" s="177">
        <v>0</v>
      </c>
      <c r="AB31" s="32"/>
      <c r="AC31" s="85"/>
    </row>
    <row r="32" spans="1:31">
      <c r="A32" t="s">
        <v>90</v>
      </c>
      <c r="B32" s="167">
        <v>552</v>
      </c>
      <c r="C32" s="24">
        <f t="shared" si="0"/>
        <v>0.18724559023066487</v>
      </c>
      <c r="D32" s="165">
        <v>308</v>
      </c>
      <c r="E32" s="24">
        <f t="shared" si="1"/>
        <v>0.1044776119402985</v>
      </c>
      <c r="F32" s="165">
        <v>36</v>
      </c>
      <c r="G32" s="24">
        <f t="shared" si="2"/>
        <v>1.2211668928086838E-2</v>
      </c>
      <c r="H32" s="39">
        <v>598</v>
      </c>
      <c r="I32" s="24">
        <f t="shared" si="3"/>
        <v>0.20284938941655359</v>
      </c>
      <c r="J32" s="39">
        <v>961</v>
      </c>
      <c r="K32" s="24">
        <f t="shared" si="4"/>
        <v>0.32598371777476254</v>
      </c>
      <c r="L32" s="39">
        <v>121</v>
      </c>
      <c r="M32" s="24">
        <f t="shared" si="5"/>
        <v>4.1044776119402986E-2</v>
      </c>
      <c r="N32" s="39">
        <v>248</v>
      </c>
      <c r="O32" s="24">
        <f t="shared" si="6"/>
        <v>8.4124830393487116E-2</v>
      </c>
      <c r="P32" s="39">
        <v>0</v>
      </c>
      <c r="Q32" s="24">
        <f t="shared" si="7"/>
        <v>0</v>
      </c>
      <c r="R32" s="39">
        <v>3</v>
      </c>
      <c r="S32" s="24">
        <f t="shared" si="8"/>
        <v>1.0176390773405698E-3</v>
      </c>
      <c r="T32" s="39">
        <v>121</v>
      </c>
      <c r="U32" s="24">
        <f t="shared" si="9"/>
        <v>4.1044776119402986E-2</v>
      </c>
      <c r="V32" s="141">
        <f t="shared" si="12"/>
        <v>2948</v>
      </c>
      <c r="W32" s="139">
        <f t="shared" si="10"/>
        <v>1.2737422443442042E-3</v>
      </c>
      <c r="X32" s="86">
        <v>1468</v>
      </c>
      <c r="Y32" s="73">
        <f t="shared" si="11"/>
        <v>1.2862829489526169E-3</v>
      </c>
      <c r="Z32" s="167">
        <v>0</v>
      </c>
      <c r="AA32" s="177">
        <v>0</v>
      </c>
      <c r="AB32" s="32"/>
      <c r="AC32" s="85"/>
    </row>
    <row r="33" spans="1:29">
      <c r="A33" t="s">
        <v>57</v>
      </c>
      <c r="B33" s="167">
        <v>1811</v>
      </c>
      <c r="C33" s="24">
        <f t="shared" si="0"/>
        <v>0.15419327373350361</v>
      </c>
      <c r="D33" s="165">
        <v>261</v>
      </c>
      <c r="E33" s="24">
        <f t="shared" si="1"/>
        <v>2.2222222222222223E-2</v>
      </c>
      <c r="F33" s="165">
        <v>397</v>
      </c>
      <c r="G33" s="24">
        <f t="shared" si="2"/>
        <v>3.3801617709663688E-2</v>
      </c>
      <c r="H33" s="39">
        <v>2272</v>
      </c>
      <c r="I33" s="24">
        <f t="shared" si="3"/>
        <v>0.19344401873137507</v>
      </c>
      <c r="J33" s="39">
        <v>4389</v>
      </c>
      <c r="K33" s="24">
        <f t="shared" si="4"/>
        <v>0.37369093231162198</v>
      </c>
      <c r="L33" s="39">
        <v>963</v>
      </c>
      <c r="M33" s="24">
        <f t="shared" si="5"/>
        <v>8.1992337164750961E-2</v>
      </c>
      <c r="N33" s="39">
        <v>604</v>
      </c>
      <c r="O33" s="24">
        <f t="shared" si="6"/>
        <v>5.142613878246062E-2</v>
      </c>
      <c r="P33" s="39">
        <v>11</v>
      </c>
      <c r="Q33" s="24">
        <f t="shared" si="7"/>
        <v>9.3656875266070669E-4</v>
      </c>
      <c r="R33" s="39">
        <v>73</v>
      </c>
      <c r="S33" s="24">
        <f t="shared" si="8"/>
        <v>6.2154108131119625E-3</v>
      </c>
      <c r="T33" s="39">
        <v>964</v>
      </c>
      <c r="U33" s="24">
        <f t="shared" si="9"/>
        <v>8.2077479778629198E-2</v>
      </c>
      <c r="V33" s="141">
        <f t="shared" si="12"/>
        <v>11745</v>
      </c>
      <c r="W33" s="139">
        <f t="shared" si="10"/>
        <v>5.074661689220719E-3</v>
      </c>
      <c r="X33" s="86">
        <v>5769</v>
      </c>
      <c r="Y33" s="73">
        <f t="shared" si="11"/>
        <v>5.0548816978934928E-3</v>
      </c>
      <c r="Z33" s="167">
        <v>4</v>
      </c>
      <c r="AA33" s="177">
        <v>9</v>
      </c>
      <c r="AB33" s="32"/>
      <c r="AC33" s="85"/>
    </row>
    <row r="34" spans="1:29">
      <c r="A34" t="s">
        <v>58</v>
      </c>
      <c r="B34" s="167">
        <v>20293</v>
      </c>
      <c r="C34" s="24">
        <f t="shared" si="0"/>
        <v>0.1642639166578975</v>
      </c>
      <c r="D34" s="165">
        <v>5098</v>
      </c>
      <c r="E34" s="24">
        <f t="shared" si="1"/>
        <v>4.126632075700791E-2</v>
      </c>
      <c r="F34" s="165">
        <v>4291</v>
      </c>
      <c r="G34" s="24">
        <f t="shared" si="2"/>
        <v>3.4733970648944866E-2</v>
      </c>
      <c r="H34" s="39">
        <v>18286</v>
      </c>
      <c r="I34" s="24">
        <f t="shared" si="3"/>
        <v>0.14801803479063291</v>
      </c>
      <c r="J34" s="39">
        <v>50528</v>
      </c>
      <c r="K34" s="24">
        <f t="shared" si="4"/>
        <v>0.40900444394077984</v>
      </c>
      <c r="L34" s="39">
        <v>8383</v>
      </c>
      <c r="M34" s="24">
        <f t="shared" si="5"/>
        <v>6.7857113947822151E-2</v>
      </c>
      <c r="N34" s="39">
        <v>7946</v>
      </c>
      <c r="O34" s="24">
        <f t="shared" si="6"/>
        <v>6.4319769465512919E-2</v>
      </c>
      <c r="P34" s="39">
        <v>81</v>
      </c>
      <c r="Q34" s="24">
        <f t="shared" si="7"/>
        <v>6.5566339374610442E-4</v>
      </c>
      <c r="R34" s="39">
        <v>238</v>
      </c>
      <c r="S34" s="24">
        <f t="shared" si="8"/>
        <v>1.9265171322416404E-3</v>
      </c>
      <c r="T34" s="39">
        <v>8395</v>
      </c>
      <c r="U34" s="24">
        <f t="shared" si="9"/>
        <v>6.7954249265414157E-2</v>
      </c>
      <c r="V34" s="141">
        <f t="shared" si="12"/>
        <v>123539</v>
      </c>
      <c r="W34" s="139">
        <f t="shared" si="10"/>
        <v>5.337749088332383E-2</v>
      </c>
      <c r="X34" s="86">
        <v>68315</v>
      </c>
      <c r="Y34" s="73">
        <f t="shared" si="11"/>
        <v>5.9858596497069504E-2</v>
      </c>
      <c r="Z34" s="167">
        <v>54</v>
      </c>
      <c r="AA34" s="177">
        <v>102</v>
      </c>
      <c r="AB34" s="32"/>
      <c r="AC34" s="85"/>
    </row>
    <row r="35" spans="1:29">
      <c r="A35" t="s">
        <v>59</v>
      </c>
      <c r="B35" s="167">
        <v>540</v>
      </c>
      <c r="C35" s="24">
        <f t="shared" si="0"/>
        <v>8.6206896551724144E-2</v>
      </c>
      <c r="D35" s="165">
        <v>213</v>
      </c>
      <c r="E35" s="24">
        <f t="shared" si="1"/>
        <v>3.4003831417624523E-2</v>
      </c>
      <c r="F35" s="165">
        <v>427</v>
      </c>
      <c r="G35" s="24">
        <f t="shared" si="2"/>
        <v>6.816730523627075E-2</v>
      </c>
      <c r="H35" s="39">
        <v>954</v>
      </c>
      <c r="I35" s="24">
        <f t="shared" si="3"/>
        <v>0.15229885057471265</v>
      </c>
      <c r="J35" s="39">
        <v>1819</v>
      </c>
      <c r="K35" s="24">
        <f t="shared" si="4"/>
        <v>0.290389527458493</v>
      </c>
      <c r="L35" s="39">
        <v>913</v>
      </c>
      <c r="M35" s="24">
        <f t="shared" si="5"/>
        <v>0.14575351213282248</v>
      </c>
      <c r="N35" s="39">
        <v>349</v>
      </c>
      <c r="O35" s="24">
        <f t="shared" si="6"/>
        <v>5.571519795657727E-2</v>
      </c>
      <c r="P35" s="39">
        <v>10</v>
      </c>
      <c r="Q35" s="24">
        <f t="shared" si="7"/>
        <v>1.5964240102171138E-3</v>
      </c>
      <c r="R35" s="39">
        <v>126</v>
      </c>
      <c r="S35" s="24">
        <f t="shared" si="8"/>
        <v>2.0114942528735632E-2</v>
      </c>
      <c r="T35" s="39">
        <v>913</v>
      </c>
      <c r="U35" s="24">
        <f t="shared" si="9"/>
        <v>0.14575351213282248</v>
      </c>
      <c r="V35" s="141">
        <f t="shared" si="12"/>
        <v>6264</v>
      </c>
      <c r="W35" s="139">
        <f t="shared" si="10"/>
        <v>2.7064862342510501E-3</v>
      </c>
      <c r="X35" s="86">
        <v>2900</v>
      </c>
      <c r="Y35" s="73">
        <f t="shared" si="11"/>
        <v>2.5410221743614367E-3</v>
      </c>
      <c r="Z35" s="167">
        <v>13</v>
      </c>
      <c r="AA35" s="177">
        <v>1</v>
      </c>
      <c r="AB35" s="32"/>
      <c r="AC35" s="85"/>
    </row>
    <row r="36" spans="1:29">
      <c r="A36" t="s">
        <v>60</v>
      </c>
      <c r="B36" s="167">
        <v>6318</v>
      </c>
      <c r="C36" s="24">
        <f t="shared" si="0"/>
        <v>0.15625850171889299</v>
      </c>
      <c r="D36" s="165">
        <v>3034</v>
      </c>
      <c r="E36" s="24">
        <f t="shared" si="1"/>
        <v>7.5037716716543412E-2</v>
      </c>
      <c r="F36" s="165">
        <v>1027</v>
      </c>
      <c r="G36" s="24">
        <f t="shared" si="2"/>
        <v>2.5400044518091656E-2</v>
      </c>
      <c r="H36" s="39">
        <v>6719</v>
      </c>
      <c r="I36" s="24">
        <f t="shared" si="3"/>
        <v>0.16617614324932606</v>
      </c>
      <c r="J36" s="39">
        <v>15584</v>
      </c>
      <c r="K36" s="24">
        <f t="shared" si="4"/>
        <v>0.38542774466401208</v>
      </c>
      <c r="L36" s="39">
        <v>2534</v>
      </c>
      <c r="M36" s="24">
        <f t="shared" si="5"/>
        <v>6.2671580144931127E-2</v>
      </c>
      <c r="N36" s="39">
        <v>2481</v>
      </c>
      <c r="O36" s="24">
        <f t="shared" si="6"/>
        <v>6.1360769668340219E-2</v>
      </c>
      <c r="P36" s="39">
        <v>51</v>
      </c>
      <c r="Q36" s="24">
        <f t="shared" si="7"/>
        <v>1.2613459303044542E-3</v>
      </c>
      <c r="R36" s="39">
        <v>149</v>
      </c>
      <c r="S36" s="24">
        <f t="shared" si="8"/>
        <v>3.6851086983404643E-3</v>
      </c>
      <c r="T36" s="39">
        <v>2536</v>
      </c>
      <c r="U36" s="24">
        <f t="shared" si="9"/>
        <v>6.2721044691217573E-2</v>
      </c>
      <c r="V36" s="141">
        <f t="shared" si="12"/>
        <v>40433</v>
      </c>
      <c r="W36" s="139">
        <f t="shared" si="10"/>
        <v>1.7469884723734466E-2</v>
      </c>
      <c r="X36" s="86">
        <v>21104</v>
      </c>
      <c r="Y36" s="73">
        <f t="shared" si="11"/>
        <v>1.8491631713008192E-2</v>
      </c>
      <c r="Z36" s="167">
        <v>26</v>
      </c>
      <c r="AA36" s="177">
        <v>56</v>
      </c>
      <c r="AB36" s="32"/>
      <c r="AC36" s="85"/>
    </row>
    <row r="37" spans="1:29">
      <c r="A37" t="s">
        <v>61</v>
      </c>
      <c r="B37" s="167">
        <v>908</v>
      </c>
      <c r="C37" s="24">
        <f t="shared" si="0"/>
        <v>0.15003304692663583</v>
      </c>
      <c r="D37" s="165">
        <v>194</v>
      </c>
      <c r="E37" s="24">
        <f t="shared" si="1"/>
        <v>3.2055518836748183E-2</v>
      </c>
      <c r="F37" s="165">
        <v>105</v>
      </c>
      <c r="G37" s="24">
        <f t="shared" si="2"/>
        <v>1.7349636483807006E-2</v>
      </c>
      <c r="H37" s="39">
        <v>973</v>
      </c>
      <c r="I37" s="24">
        <f t="shared" si="3"/>
        <v>0.16077329808327825</v>
      </c>
      <c r="J37" s="39">
        <v>2648</v>
      </c>
      <c r="K37" s="24">
        <f t="shared" si="4"/>
        <v>0.43754130865829477</v>
      </c>
      <c r="L37" s="39">
        <v>384</v>
      </c>
      <c r="M37" s="24">
        <f t="shared" si="5"/>
        <v>6.3450099140779911E-2</v>
      </c>
      <c r="N37" s="39">
        <v>370</v>
      </c>
      <c r="O37" s="24">
        <f t="shared" si="6"/>
        <v>6.1136814276272308E-2</v>
      </c>
      <c r="P37" s="39">
        <v>18</v>
      </c>
      <c r="Q37" s="24">
        <f t="shared" si="7"/>
        <v>2.9742233972240581E-3</v>
      </c>
      <c r="R37" s="39">
        <v>67</v>
      </c>
      <c r="S37" s="24">
        <f t="shared" si="8"/>
        <v>1.1070720423000661E-2</v>
      </c>
      <c r="T37" s="39">
        <v>385</v>
      </c>
      <c r="U37" s="24">
        <f t="shared" si="9"/>
        <v>6.3615333773959018E-2</v>
      </c>
      <c r="V37" s="141">
        <f t="shared" si="12"/>
        <v>6052</v>
      </c>
      <c r="W37" s="139">
        <f t="shared" si="10"/>
        <v>2.6148874025682237E-3</v>
      </c>
      <c r="X37" s="86">
        <v>3529</v>
      </c>
      <c r="Y37" s="73">
        <f t="shared" si="11"/>
        <v>3.0921611218350034E-3</v>
      </c>
      <c r="Z37" s="167">
        <v>2</v>
      </c>
      <c r="AA37" s="177">
        <v>2</v>
      </c>
      <c r="AB37" s="32"/>
      <c r="AC37" s="85"/>
    </row>
    <row r="38" spans="1:29">
      <c r="A38" t="s">
        <v>62</v>
      </c>
      <c r="B38" s="167">
        <v>7696</v>
      </c>
      <c r="C38" s="24">
        <f t="shared" si="0"/>
        <v>0.14401197604790419</v>
      </c>
      <c r="D38" s="165">
        <v>1470</v>
      </c>
      <c r="E38" s="24">
        <f t="shared" si="1"/>
        <v>2.7507485029940121E-2</v>
      </c>
      <c r="F38" s="165">
        <v>1815</v>
      </c>
      <c r="G38" s="24">
        <f t="shared" si="2"/>
        <v>3.3963323353293412E-2</v>
      </c>
      <c r="H38" s="39">
        <v>6989</v>
      </c>
      <c r="I38" s="24">
        <f t="shared" si="3"/>
        <v>0.13078218562874253</v>
      </c>
      <c r="J38" s="39">
        <v>20262</v>
      </c>
      <c r="K38" s="24">
        <f t="shared" si="4"/>
        <v>0.37915419161676644</v>
      </c>
      <c r="L38" s="39">
        <v>5664</v>
      </c>
      <c r="M38" s="24">
        <f t="shared" si="5"/>
        <v>0.10598802395209581</v>
      </c>
      <c r="N38" s="39">
        <v>3241</v>
      </c>
      <c r="O38" s="24">
        <f t="shared" si="6"/>
        <v>6.0647455089820362E-2</v>
      </c>
      <c r="P38" s="39">
        <v>332</v>
      </c>
      <c r="Q38" s="24">
        <f t="shared" si="7"/>
        <v>6.2125748502994014E-3</v>
      </c>
      <c r="R38" s="39">
        <v>297</v>
      </c>
      <c r="S38" s="24">
        <f t="shared" si="8"/>
        <v>5.5576347305389224E-3</v>
      </c>
      <c r="T38" s="39">
        <v>5674</v>
      </c>
      <c r="U38" s="24">
        <f t="shared" si="9"/>
        <v>0.1061751497005988</v>
      </c>
      <c r="V38" s="141">
        <f t="shared" si="12"/>
        <v>53440</v>
      </c>
      <c r="W38" s="139">
        <f t="shared" si="10"/>
        <v>2.308981870344446E-2</v>
      </c>
      <c r="X38" s="86">
        <v>24614</v>
      </c>
      <c r="Y38" s="73">
        <f t="shared" si="11"/>
        <v>2.1567144758528414E-2</v>
      </c>
      <c r="Z38" s="167">
        <v>91</v>
      </c>
      <c r="AA38" s="177">
        <v>65</v>
      </c>
      <c r="AB38" s="32"/>
      <c r="AC38" s="85"/>
    </row>
    <row r="39" spans="1:29">
      <c r="A39" t="s">
        <v>63</v>
      </c>
      <c r="B39" s="167">
        <v>12172</v>
      </c>
      <c r="C39" s="24">
        <f t="shared" si="0"/>
        <v>0.16400776112967555</v>
      </c>
      <c r="D39" s="165">
        <v>2143</v>
      </c>
      <c r="E39" s="24">
        <f t="shared" si="1"/>
        <v>2.887517516438504E-2</v>
      </c>
      <c r="F39" s="165">
        <v>2868</v>
      </c>
      <c r="G39" s="24">
        <f t="shared" si="2"/>
        <v>3.864395817613453E-2</v>
      </c>
      <c r="H39" s="39">
        <v>9329</v>
      </c>
      <c r="I39" s="24">
        <f t="shared" si="3"/>
        <v>0.12570065754015305</v>
      </c>
      <c r="J39" s="39">
        <v>25025</v>
      </c>
      <c r="K39" s="24">
        <f t="shared" si="4"/>
        <v>0.33719144119866334</v>
      </c>
      <c r="L39" s="39">
        <v>6722</v>
      </c>
      <c r="M39" s="24">
        <f t="shared" si="5"/>
        <v>9.057346124824836E-2</v>
      </c>
      <c r="N39" s="39">
        <v>3554</v>
      </c>
      <c r="O39" s="24">
        <f t="shared" si="6"/>
        <v>4.7887248032769211E-2</v>
      </c>
      <c r="P39" s="39">
        <v>209</v>
      </c>
      <c r="Q39" s="24">
        <f t="shared" si="7"/>
        <v>2.8161043440767491E-3</v>
      </c>
      <c r="R39" s="39">
        <v>5461</v>
      </c>
      <c r="S39" s="24">
        <f t="shared" si="8"/>
        <v>7.3582515899536488E-2</v>
      </c>
      <c r="T39" s="39">
        <v>6733</v>
      </c>
      <c r="U39" s="24">
        <f t="shared" si="9"/>
        <v>9.0721677266357659E-2</v>
      </c>
      <c r="V39" s="141">
        <f t="shared" si="12"/>
        <v>74216</v>
      </c>
      <c r="W39" s="139">
        <f t="shared" si="10"/>
        <v>3.2066504208361421E-2</v>
      </c>
      <c r="X39" s="86">
        <v>35079</v>
      </c>
      <c r="Y39" s="73">
        <f t="shared" si="11"/>
        <v>3.0736729949801669E-2</v>
      </c>
      <c r="Z39" s="167">
        <v>133</v>
      </c>
      <c r="AA39" s="177">
        <v>70</v>
      </c>
      <c r="AB39" s="32"/>
      <c r="AC39" s="85"/>
    </row>
    <row r="40" spans="1:29">
      <c r="A40" t="s">
        <v>64</v>
      </c>
      <c r="B40" s="167">
        <v>61103</v>
      </c>
      <c r="C40" s="24">
        <f t="shared" si="0"/>
        <v>0.15793010578988315</v>
      </c>
      <c r="D40" s="165">
        <v>9197</v>
      </c>
      <c r="E40" s="24">
        <f t="shared" si="1"/>
        <v>2.3771061698272675E-2</v>
      </c>
      <c r="F40" s="165">
        <v>11188</v>
      </c>
      <c r="G40" s="24">
        <f t="shared" si="2"/>
        <v>2.8917107565540362E-2</v>
      </c>
      <c r="H40" s="39">
        <v>45746</v>
      </c>
      <c r="I40" s="24">
        <f t="shared" si="3"/>
        <v>0.11823757621498117</v>
      </c>
      <c r="J40" s="39">
        <v>138499</v>
      </c>
      <c r="K40" s="24">
        <f t="shared" si="4"/>
        <v>0.35797197718267559</v>
      </c>
      <c r="L40" s="39">
        <v>34434</v>
      </c>
      <c r="M40" s="24">
        <f t="shared" si="5"/>
        <v>8.8999971568807359E-2</v>
      </c>
      <c r="N40" s="39">
        <v>19939</v>
      </c>
      <c r="O40" s="24">
        <f t="shared" si="6"/>
        <v>5.1535413635083058E-2</v>
      </c>
      <c r="P40" s="39">
        <v>949</v>
      </c>
      <c r="Q40" s="24">
        <f t="shared" si="7"/>
        <v>2.4528365283962997E-3</v>
      </c>
      <c r="R40" s="39">
        <v>31377</v>
      </c>
      <c r="S40" s="24">
        <f t="shared" si="8"/>
        <v>8.1098684669642471E-2</v>
      </c>
      <c r="T40" s="39">
        <v>34467</v>
      </c>
      <c r="U40" s="24">
        <f t="shared" si="9"/>
        <v>8.9085265146717871E-2</v>
      </c>
      <c r="V40" s="141">
        <f t="shared" si="12"/>
        <v>386899</v>
      </c>
      <c r="W40" s="139">
        <f t="shared" si="10"/>
        <v>0.16716743575119683</v>
      </c>
      <c r="X40" s="86">
        <v>169596</v>
      </c>
      <c r="Y40" s="73">
        <f t="shared" si="11"/>
        <v>0.14860248161482836</v>
      </c>
      <c r="Z40" s="167">
        <v>579</v>
      </c>
      <c r="AA40" s="177">
        <v>394</v>
      </c>
      <c r="AB40" s="32"/>
      <c r="AC40" s="85"/>
    </row>
    <row r="41" spans="1:29">
      <c r="A41" t="s">
        <v>65</v>
      </c>
      <c r="B41" s="167">
        <v>6483</v>
      </c>
      <c r="C41" s="24">
        <f t="shared" si="0"/>
        <v>0.21083612475202446</v>
      </c>
      <c r="D41" s="165">
        <v>3147</v>
      </c>
      <c r="E41" s="24">
        <f t="shared" si="1"/>
        <v>0.10234479170054311</v>
      </c>
      <c r="F41" s="165">
        <v>317</v>
      </c>
      <c r="G41" s="24">
        <f t="shared" si="2"/>
        <v>1.0309278350515464E-2</v>
      </c>
      <c r="H41" s="39">
        <v>6083</v>
      </c>
      <c r="I41" s="24">
        <f t="shared" si="3"/>
        <v>0.19782757162834563</v>
      </c>
      <c r="J41" s="39">
        <v>10991</v>
      </c>
      <c r="K41" s="24">
        <f t="shared" si="4"/>
        <v>0.35744251845588476</v>
      </c>
      <c r="L41" s="39">
        <v>913</v>
      </c>
      <c r="M41" s="24">
        <f t="shared" si="5"/>
        <v>2.9692022504796904E-2</v>
      </c>
      <c r="N41" s="39">
        <v>1876</v>
      </c>
      <c r="O41" s="24">
        <f t="shared" si="6"/>
        <v>6.1010114150053661E-2</v>
      </c>
      <c r="P41" s="39">
        <v>0</v>
      </c>
      <c r="Q41" s="24">
        <f t="shared" si="7"/>
        <v>0</v>
      </c>
      <c r="R41" s="39">
        <v>24</v>
      </c>
      <c r="S41" s="24">
        <f t="shared" si="8"/>
        <v>7.8051318742072915E-4</v>
      </c>
      <c r="T41" s="39">
        <v>915</v>
      </c>
      <c r="U41" s="24">
        <f t="shared" si="9"/>
        <v>2.9757065270415297E-2</v>
      </c>
      <c r="V41" s="141">
        <f t="shared" si="12"/>
        <v>30749</v>
      </c>
      <c r="W41" s="139">
        <f t="shared" si="10"/>
        <v>1.3285719223656695E-2</v>
      </c>
      <c r="X41" s="86">
        <v>16895</v>
      </c>
      <c r="Y41" s="73">
        <f t="shared" si="11"/>
        <v>1.4803644702012578E-2</v>
      </c>
      <c r="Z41" s="167">
        <v>1</v>
      </c>
      <c r="AA41" s="177">
        <v>0</v>
      </c>
      <c r="AB41" s="32"/>
      <c r="AC41" s="85"/>
    </row>
    <row r="42" spans="1:29">
      <c r="A42" t="s">
        <v>66</v>
      </c>
      <c r="B42" s="167">
        <v>51189</v>
      </c>
      <c r="C42" s="24">
        <f t="shared" si="0"/>
        <v>0.14537621338543766</v>
      </c>
      <c r="D42" s="165">
        <v>7259</v>
      </c>
      <c r="E42" s="24">
        <f t="shared" si="1"/>
        <v>2.0615482485785853E-2</v>
      </c>
      <c r="F42" s="165">
        <v>21316</v>
      </c>
      <c r="G42" s="24">
        <f t="shared" si="2"/>
        <v>6.0537212380081452E-2</v>
      </c>
      <c r="H42" s="39">
        <v>40805</v>
      </c>
      <c r="I42" s="24">
        <f t="shared" si="3"/>
        <v>0.11588576426952635</v>
      </c>
      <c r="J42" s="39">
        <v>131705</v>
      </c>
      <c r="K42" s="24">
        <f t="shared" si="4"/>
        <v>0.37404079360661602</v>
      </c>
      <c r="L42" s="39">
        <v>26730</v>
      </c>
      <c r="M42" s="24">
        <f t="shared" si="5"/>
        <v>7.5912914567441231E-2</v>
      </c>
      <c r="N42" s="39">
        <v>19361</v>
      </c>
      <c r="O42" s="24">
        <f t="shared" si="6"/>
        <v>5.4985033256274955E-2</v>
      </c>
      <c r="P42" s="39">
        <v>25798</v>
      </c>
      <c r="Q42" s="24">
        <f t="shared" si="7"/>
        <v>7.3266044519672613E-2</v>
      </c>
      <c r="R42" s="39">
        <v>1194</v>
      </c>
      <c r="S42" s="24">
        <f t="shared" si="8"/>
        <v>3.3909472500383399E-3</v>
      </c>
      <c r="T42" s="39">
        <v>26757</v>
      </c>
      <c r="U42" s="24">
        <f t="shared" si="9"/>
        <v>7.5989594279125508E-2</v>
      </c>
      <c r="V42" s="141">
        <f t="shared" si="12"/>
        <v>352114</v>
      </c>
      <c r="W42" s="139">
        <f t="shared" si="10"/>
        <v>0.15213788216588031</v>
      </c>
      <c r="X42" s="86">
        <v>177545</v>
      </c>
      <c r="Y42" s="73">
        <f t="shared" si="11"/>
        <v>0.15556751101620733</v>
      </c>
      <c r="Z42" s="167">
        <v>312</v>
      </c>
      <c r="AA42" s="177">
        <v>395</v>
      </c>
      <c r="AB42" s="32"/>
      <c r="AC42" s="85"/>
    </row>
    <row r="43" spans="1:29">
      <c r="A43" t="s">
        <v>91</v>
      </c>
      <c r="B43" s="167">
        <v>25</v>
      </c>
      <c r="C43" s="24">
        <f t="shared" si="0"/>
        <v>8.9605734767025089E-2</v>
      </c>
      <c r="D43" s="165">
        <v>80</v>
      </c>
      <c r="E43" s="24">
        <f t="shared" si="1"/>
        <v>0.28673835125448027</v>
      </c>
      <c r="F43" s="165">
        <v>4</v>
      </c>
      <c r="G43" s="24">
        <f t="shared" si="2"/>
        <v>1.4336917562724014E-2</v>
      </c>
      <c r="H43" s="39">
        <v>52</v>
      </c>
      <c r="I43" s="24">
        <f t="shared" si="3"/>
        <v>0.1863799283154122</v>
      </c>
      <c r="J43" s="39">
        <v>73</v>
      </c>
      <c r="K43" s="24">
        <f t="shared" si="4"/>
        <v>0.26164874551971329</v>
      </c>
      <c r="L43" s="39">
        <v>17</v>
      </c>
      <c r="M43" s="24">
        <f t="shared" si="5"/>
        <v>6.093189964157706E-2</v>
      </c>
      <c r="N43" s="39">
        <v>11</v>
      </c>
      <c r="O43" s="24">
        <f t="shared" si="6"/>
        <v>3.9426523297491037E-2</v>
      </c>
      <c r="P43" s="39">
        <v>0</v>
      </c>
      <c r="Q43" s="24">
        <f t="shared" si="7"/>
        <v>0</v>
      </c>
      <c r="R43" s="39">
        <v>0</v>
      </c>
      <c r="S43" s="24">
        <f t="shared" si="8"/>
        <v>0</v>
      </c>
      <c r="T43" s="39">
        <v>17</v>
      </c>
      <c r="U43" s="24">
        <f t="shared" si="9"/>
        <v>6.093189964157706E-2</v>
      </c>
      <c r="V43" s="141">
        <f t="shared" si="12"/>
        <v>279</v>
      </c>
      <c r="W43" s="139">
        <f t="shared" si="10"/>
        <v>1.2054751905428527E-4</v>
      </c>
      <c r="X43" s="86">
        <v>185</v>
      </c>
      <c r="Y43" s="73">
        <f t="shared" si="11"/>
        <v>1.6209969043340199E-4</v>
      </c>
      <c r="Z43" s="167">
        <v>0</v>
      </c>
      <c r="AA43" s="177">
        <v>0</v>
      </c>
      <c r="AB43" s="32"/>
      <c r="AC43" s="85"/>
    </row>
    <row r="44" spans="1:29">
      <c r="A44" t="s">
        <v>67</v>
      </c>
      <c r="B44" s="167">
        <v>9</v>
      </c>
      <c r="C44" s="24">
        <f t="shared" si="0"/>
        <v>1.0146561443066516E-2</v>
      </c>
      <c r="D44" s="165">
        <v>53</v>
      </c>
      <c r="E44" s="24">
        <f t="shared" si="1"/>
        <v>5.9751972942502819E-2</v>
      </c>
      <c r="F44" s="39">
        <v>0</v>
      </c>
      <c r="G44" s="24">
        <f t="shared" si="2"/>
        <v>0</v>
      </c>
      <c r="H44" s="39">
        <v>57</v>
      </c>
      <c r="I44" s="24">
        <f t="shared" si="3"/>
        <v>6.426155580608793E-2</v>
      </c>
      <c r="J44" s="39">
        <v>731</v>
      </c>
      <c r="K44" s="24">
        <f t="shared" si="4"/>
        <v>0.82412626832018043</v>
      </c>
      <c r="L44" s="39">
        <v>8</v>
      </c>
      <c r="M44" s="24">
        <f t="shared" si="5"/>
        <v>9.0191657271702363E-3</v>
      </c>
      <c r="N44" s="39">
        <v>20</v>
      </c>
      <c r="O44" s="24">
        <f t="shared" si="6"/>
        <v>2.2547914317925591E-2</v>
      </c>
      <c r="P44" s="39">
        <v>0</v>
      </c>
      <c r="Q44" s="24">
        <f t="shared" si="7"/>
        <v>0</v>
      </c>
      <c r="R44" s="39">
        <v>0</v>
      </c>
      <c r="S44" s="24">
        <f t="shared" si="8"/>
        <v>0</v>
      </c>
      <c r="T44" s="39">
        <v>9</v>
      </c>
      <c r="U44" s="24">
        <f t="shared" si="9"/>
        <v>1.0146561443066516E-2</v>
      </c>
      <c r="V44" s="141">
        <f t="shared" si="12"/>
        <v>887</v>
      </c>
      <c r="W44" s="139">
        <f t="shared" si="10"/>
        <v>3.8324605520125818E-4</v>
      </c>
      <c r="X44" s="86">
        <v>831</v>
      </c>
      <c r="Y44" s="73">
        <f t="shared" si="11"/>
        <v>7.2813428513598412E-4</v>
      </c>
      <c r="Z44" s="167">
        <v>0</v>
      </c>
      <c r="AA44" s="177">
        <v>0</v>
      </c>
      <c r="AB44" s="32"/>
      <c r="AC44" s="85"/>
    </row>
    <row r="45" spans="1:29">
      <c r="A45" t="s">
        <v>68</v>
      </c>
      <c r="B45" s="167">
        <v>50</v>
      </c>
      <c r="C45" s="24">
        <f t="shared" si="0"/>
        <v>8.1833060556464818E-2</v>
      </c>
      <c r="D45" s="165">
        <v>32</v>
      </c>
      <c r="E45" s="24">
        <f t="shared" si="1"/>
        <v>5.2373158756137482E-2</v>
      </c>
      <c r="F45" s="39">
        <v>0</v>
      </c>
      <c r="G45" s="24">
        <f t="shared" si="2"/>
        <v>0</v>
      </c>
      <c r="H45" s="39">
        <v>63</v>
      </c>
      <c r="I45" s="24">
        <f t="shared" si="3"/>
        <v>0.10310965630114566</v>
      </c>
      <c r="J45" s="39">
        <v>436</v>
      </c>
      <c r="K45" s="24">
        <f t="shared" si="4"/>
        <v>0.71358428805237317</v>
      </c>
      <c r="L45" s="39">
        <v>2</v>
      </c>
      <c r="M45" s="24">
        <f t="shared" si="5"/>
        <v>3.2733224222585926E-3</v>
      </c>
      <c r="N45" s="39">
        <v>26</v>
      </c>
      <c r="O45" s="24">
        <f t="shared" si="6"/>
        <v>4.2553191489361701E-2</v>
      </c>
      <c r="P45" s="39">
        <v>0</v>
      </c>
      <c r="Q45" s="24">
        <f t="shared" si="7"/>
        <v>0</v>
      </c>
      <c r="R45" s="39">
        <v>0</v>
      </c>
      <c r="S45" s="24">
        <f t="shared" si="8"/>
        <v>0</v>
      </c>
      <c r="T45" s="39">
        <v>2</v>
      </c>
      <c r="U45" s="24">
        <f t="shared" si="9"/>
        <v>3.2733224222585926E-3</v>
      </c>
      <c r="V45" s="141">
        <f t="shared" si="12"/>
        <v>611</v>
      </c>
      <c r="W45" s="139">
        <f t="shared" si="10"/>
        <v>2.6399474602927707E-4</v>
      </c>
      <c r="X45" s="86">
        <v>524</v>
      </c>
      <c r="Y45" s="73">
        <f t="shared" si="11"/>
        <v>4.5913642047082511E-4</v>
      </c>
      <c r="Z45" s="167">
        <v>0</v>
      </c>
      <c r="AA45" s="177">
        <v>0</v>
      </c>
      <c r="AB45" s="32"/>
      <c r="AC45" s="85"/>
    </row>
    <row r="46" spans="1:29">
      <c r="A46" t="s">
        <v>69</v>
      </c>
      <c r="B46" s="167">
        <v>4907</v>
      </c>
      <c r="C46" s="24">
        <f t="shared" si="0"/>
        <v>0.17279385872244524</v>
      </c>
      <c r="D46" s="165">
        <v>845</v>
      </c>
      <c r="E46" s="24">
        <f t="shared" si="1"/>
        <v>2.9755616592717797E-2</v>
      </c>
      <c r="F46" s="165">
        <v>1419</v>
      </c>
      <c r="G46" s="24">
        <f t="shared" si="2"/>
        <v>4.9968307627297696E-2</v>
      </c>
      <c r="H46" s="39">
        <v>3598</v>
      </c>
      <c r="I46" s="24">
        <f t="shared" si="3"/>
        <v>0.12669906331431791</v>
      </c>
      <c r="J46" s="39">
        <v>11194</v>
      </c>
      <c r="K46" s="24">
        <f t="shared" si="4"/>
        <v>0.39418268892175506</v>
      </c>
      <c r="L46" s="39">
        <v>2269</v>
      </c>
      <c r="M46" s="24">
        <f t="shared" si="5"/>
        <v>7.9899992957250504E-2</v>
      </c>
      <c r="N46" s="39">
        <v>1727</v>
      </c>
      <c r="O46" s="24">
        <f t="shared" si="6"/>
        <v>6.0814141840974716E-2</v>
      </c>
      <c r="P46" s="39">
        <v>50</v>
      </c>
      <c r="Q46" s="24">
        <f t="shared" si="7"/>
        <v>1.7606873723501656E-3</v>
      </c>
      <c r="R46" s="39">
        <v>112</v>
      </c>
      <c r="S46" s="24">
        <f t="shared" si="8"/>
        <v>3.9439397140643706E-3</v>
      </c>
      <c r="T46" s="39">
        <v>2277</v>
      </c>
      <c r="U46" s="24">
        <f t="shared" si="9"/>
        <v>8.018170293682654E-2</v>
      </c>
      <c r="V46" s="141">
        <f t="shared" si="12"/>
        <v>28398</v>
      </c>
      <c r="W46" s="139">
        <f t="shared" si="10"/>
        <v>1.2269922745891015E-2</v>
      </c>
      <c r="X46" s="86">
        <v>14098</v>
      </c>
      <c r="Y46" s="73">
        <f t="shared" si="11"/>
        <v>1.2352872625568116E-2</v>
      </c>
      <c r="Z46" s="167">
        <v>39</v>
      </c>
      <c r="AA46" s="177">
        <v>48</v>
      </c>
      <c r="AB46" s="32"/>
      <c r="AC46" s="85"/>
    </row>
    <row r="47" spans="1:29">
      <c r="A47" t="s">
        <v>70</v>
      </c>
      <c r="B47" s="167">
        <v>3897</v>
      </c>
      <c r="C47" s="24">
        <f t="shared" si="0"/>
        <v>0.15810613437195717</v>
      </c>
      <c r="D47" s="165">
        <v>933</v>
      </c>
      <c r="E47" s="24">
        <f t="shared" si="1"/>
        <v>3.7852969814995134E-2</v>
      </c>
      <c r="F47" s="165">
        <v>2133</v>
      </c>
      <c r="G47" s="24">
        <f t="shared" si="2"/>
        <v>8.6538461538461536E-2</v>
      </c>
      <c r="H47" s="39">
        <v>3923</v>
      </c>
      <c r="I47" s="24">
        <f t="shared" si="3"/>
        <v>0.15916098669263226</v>
      </c>
      <c r="J47" s="39">
        <v>7290</v>
      </c>
      <c r="K47" s="24">
        <f t="shared" si="4"/>
        <v>0.29576436222005842</v>
      </c>
      <c r="L47" s="39">
        <v>2339</v>
      </c>
      <c r="M47" s="24">
        <f t="shared" si="5"/>
        <v>9.4896137617656612E-2</v>
      </c>
      <c r="N47" s="39">
        <v>1656</v>
      </c>
      <c r="O47" s="24">
        <f t="shared" si="6"/>
        <v>6.718597857838364E-2</v>
      </c>
      <c r="P47" s="39">
        <v>41</v>
      </c>
      <c r="Q47" s="24">
        <f t="shared" si="7"/>
        <v>1.6634209672184356E-3</v>
      </c>
      <c r="R47" s="39">
        <v>84</v>
      </c>
      <c r="S47" s="24">
        <f t="shared" si="8"/>
        <v>3.4079844206426485E-3</v>
      </c>
      <c r="T47" s="39">
        <v>2352</v>
      </c>
      <c r="U47" s="24">
        <f t="shared" si="9"/>
        <v>9.5423563777994158E-2</v>
      </c>
      <c r="V47" s="141">
        <f t="shared" si="12"/>
        <v>24648</v>
      </c>
      <c r="W47" s="139">
        <f t="shared" si="10"/>
        <v>1.0649660393010836E-2</v>
      </c>
      <c r="X47" s="86">
        <v>10570</v>
      </c>
      <c r="Y47" s="73">
        <f t="shared" si="11"/>
        <v>9.2615877182759959E-3</v>
      </c>
      <c r="Z47" s="167">
        <v>49</v>
      </c>
      <c r="AA47" s="177">
        <v>55</v>
      </c>
      <c r="AB47" s="32"/>
      <c r="AC47" s="85"/>
    </row>
    <row r="48" spans="1:29">
      <c r="A48" t="s">
        <v>71</v>
      </c>
      <c r="B48" s="167">
        <v>894</v>
      </c>
      <c r="C48" s="24">
        <f t="shared" si="0"/>
        <v>0.16361639824304539</v>
      </c>
      <c r="D48" s="165">
        <v>183</v>
      </c>
      <c r="E48" s="24">
        <f t="shared" si="1"/>
        <v>3.3491947291361637E-2</v>
      </c>
      <c r="F48" s="165">
        <v>165</v>
      </c>
      <c r="G48" s="24">
        <f t="shared" si="2"/>
        <v>3.019765739385066E-2</v>
      </c>
      <c r="H48" s="39">
        <v>998</v>
      </c>
      <c r="I48" s="24">
        <f t="shared" si="3"/>
        <v>0.18265007320644217</v>
      </c>
      <c r="J48" s="39">
        <v>2354</v>
      </c>
      <c r="K48" s="24">
        <f t="shared" si="4"/>
        <v>0.43081991215226939</v>
      </c>
      <c r="L48" s="39">
        <v>263</v>
      </c>
      <c r="M48" s="24">
        <f t="shared" si="5"/>
        <v>4.8133235724743775E-2</v>
      </c>
      <c r="N48" s="39">
        <v>318</v>
      </c>
      <c r="O48" s="24">
        <f t="shared" si="6"/>
        <v>5.8199121522693999E-2</v>
      </c>
      <c r="P48" s="39">
        <v>9</v>
      </c>
      <c r="Q48" s="24">
        <f t="shared" si="7"/>
        <v>1.6471449487554905E-3</v>
      </c>
      <c r="R48" s="39">
        <v>17</v>
      </c>
      <c r="S48" s="24">
        <f t="shared" si="8"/>
        <v>3.1112737920937043E-3</v>
      </c>
      <c r="T48" s="39">
        <v>263</v>
      </c>
      <c r="U48" s="24">
        <f t="shared" si="9"/>
        <v>4.8133235724743775E-2</v>
      </c>
      <c r="V48" s="141">
        <f t="shared" si="12"/>
        <v>5464</v>
      </c>
      <c r="W48" s="139">
        <f t="shared" si="10"/>
        <v>2.3608302656366121E-3</v>
      </c>
      <c r="X48" s="86">
        <v>3083</v>
      </c>
      <c r="Y48" s="73">
        <f t="shared" si="11"/>
        <v>2.701369435709072E-3</v>
      </c>
      <c r="Z48" s="167">
        <v>3</v>
      </c>
      <c r="AA48" s="177">
        <v>7</v>
      </c>
      <c r="AB48" s="32"/>
      <c r="AC48" s="85"/>
    </row>
    <row r="49" spans="1:60">
      <c r="A49" t="s">
        <v>72</v>
      </c>
      <c r="B49" s="167">
        <v>92</v>
      </c>
      <c r="C49" s="24">
        <f t="shared" si="0"/>
        <v>0.1765834932821497</v>
      </c>
      <c r="D49" s="165">
        <v>29</v>
      </c>
      <c r="E49" s="24">
        <f t="shared" si="1"/>
        <v>5.5662188099808059E-2</v>
      </c>
      <c r="F49" s="165">
        <v>4</v>
      </c>
      <c r="G49" s="24">
        <f t="shared" si="2"/>
        <v>7.677543186180422E-3</v>
      </c>
      <c r="H49" s="39">
        <v>57</v>
      </c>
      <c r="I49" s="24">
        <f t="shared" si="3"/>
        <v>0.10940499040307101</v>
      </c>
      <c r="J49" s="39">
        <v>273</v>
      </c>
      <c r="K49" s="24">
        <f t="shared" si="4"/>
        <v>0.52399232245681382</v>
      </c>
      <c r="L49" s="39">
        <v>20</v>
      </c>
      <c r="M49" s="24">
        <f t="shared" si="5"/>
        <v>3.8387715930902108E-2</v>
      </c>
      <c r="N49" s="39">
        <v>26</v>
      </c>
      <c r="O49" s="24">
        <f t="shared" si="6"/>
        <v>4.9904030710172742E-2</v>
      </c>
      <c r="P49" s="39">
        <v>0</v>
      </c>
      <c r="Q49" s="24">
        <f t="shared" si="7"/>
        <v>0</v>
      </c>
      <c r="R49" s="39">
        <v>0</v>
      </c>
      <c r="S49" s="24">
        <f t="shared" si="8"/>
        <v>0</v>
      </c>
      <c r="T49" s="39">
        <v>20</v>
      </c>
      <c r="U49" s="24">
        <f t="shared" si="9"/>
        <v>3.8387715930902108E-2</v>
      </c>
      <c r="V49" s="141">
        <f t="shared" si="12"/>
        <v>521</v>
      </c>
      <c r="W49" s="139">
        <f t="shared" si="10"/>
        <v>2.2510844956015279E-4</v>
      </c>
      <c r="X49" s="86">
        <v>340</v>
      </c>
      <c r="Y49" s="73">
        <f t="shared" si="11"/>
        <v>2.9791294458030639E-4</v>
      </c>
      <c r="Z49" s="167">
        <v>0</v>
      </c>
      <c r="AA49" s="177">
        <v>0</v>
      </c>
      <c r="AB49" s="32"/>
      <c r="AC49" s="85"/>
    </row>
    <row r="50" spans="1:60">
      <c r="A50" t="s">
        <v>73</v>
      </c>
      <c r="B50" s="167">
        <v>137</v>
      </c>
      <c r="C50" s="24">
        <f t="shared" si="0"/>
        <v>0.15273132664437011</v>
      </c>
      <c r="D50" s="165">
        <v>41</v>
      </c>
      <c r="E50" s="24">
        <f t="shared" si="1"/>
        <v>4.5707915273132664E-2</v>
      </c>
      <c r="F50" s="165">
        <v>1</v>
      </c>
      <c r="G50" s="24">
        <f t="shared" si="2"/>
        <v>1.1148272017837235E-3</v>
      </c>
      <c r="H50" s="39">
        <v>99</v>
      </c>
      <c r="I50" s="24">
        <f t="shared" si="3"/>
        <v>0.11036789297658862</v>
      </c>
      <c r="J50" s="39">
        <v>521</v>
      </c>
      <c r="K50" s="24">
        <f t="shared" si="4"/>
        <v>0.58082497212931994</v>
      </c>
      <c r="L50" s="39">
        <v>23</v>
      </c>
      <c r="M50" s="24">
        <f t="shared" si="5"/>
        <v>2.564102564102564E-2</v>
      </c>
      <c r="N50" s="39">
        <v>49</v>
      </c>
      <c r="O50" s="24">
        <f t="shared" si="6"/>
        <v>5.4626532887402456E-2</v>
      </c>
      <c r="P50" s="39">
        <v>0</v>
      </c>
      <c r="Q50" s="24">
        <f t="shared" si="7"/>
        <v>0</v>
      </c>
      <c r="R50" s="39">
        <v>3</v>
      </c>
      <c r="S50" s="24">
        <f t="shared" si="8"/>
        <v>3.3444816053511705E-3</v>
      </c>
      <c r="T50" s="39">
        <v>23</v>
      </c>
      <c r="U50" s="24">
        <f t="shared" si="9"/>
        <v>2.564102564102564E-2</v>
      </c>
      <c r="V50" s="141">
        <f t="shared" si="12"/>
        <v>897</v>
      </c>
      <c r="W50" s="139">
        <f t="shared" si="10"/>
        <v>3.8756675480893866E-4</v>
      </c>
      <c r="X50" s="86">
        <v>639</v>
      </c>
      <c r="Y50" s="73">
        <f t="shared" si="11"/>
        <v>5.5990109290239933E-4</v>
      </c>
      <c r="Z50" s="167">
        <v>0</v>
      </c>
      <c r="AA50" s="177">
        <v>2</v>
      </c>
      <c r="AB50" s="32"/>
      <c r="AC50" s="85"/>
    </row>
    <row r="51" spans="1:60">
      <c r="A51" t="s">
        <v>74</v>
      </c>
      <c r="B51" s="167">
        <v>2564</v>
      </c>
      <c r="C51" s="24">
        <f t="shared" si="0"/>
        <v>0.1545695683626718</v>
      </c>
      <c r="D51" s="165">
        <v>578</v>
      </c>
      <c r="E51" s="24">
        <f t="shared" si="1"/>
        <v>3.4844465878948634E-2</v>
      </c>
      <c r="F51" s="165">
        <v>447</v>
      </c>
      <c r="G51" s="24">
        <f t="shared" si="2"/>
        <v>2.694719074029419E-2</v>
      </c>
      <c r="H51" s="39">
        <v>2911</v>
      </c>
      <c r="I51" s="24">
        <f t="shared" si="3"/>
        <v>0.17548830479864963</v>
      </c>
      <c r="J51" s="39">
        <v>6153</v>
      </c>
      <c r="K51" s="24">
        <f t="shared" si="4"/>
        <v>0.37093079334458645</v>
      </c>
      <c r="L51" s="39">
        <v>1391</v>
      </c>
      <c r="M51" s="24">
        <f t="shared" si="5"/>
        <v>8.3855799373040746E-2</v>
      </c>
      <c r="N51" s="39">
        <v>884</v>
      </c>
      <c r="O51" s="24">
        <f t="shared" si="6"/>
        <v>5.329153605015674E-2</v>
      </c>
      <c r="P51" s="39">
        <v>52</v>
      </c>
      <c r="Q51" s="24">
        <f t="shared" si="7"/>
        <v>3.134796238244514E-3</v>
      </c>
      <c r="R51" s="39">
        <v>216</v>
      </c>
      <c r="S51" s="24">
        <f t="shared" si="8"/>
        <v>1.3021461297323367E-2</v>
      </c>
      <c r="T51" s="39">
        <v>1392</v>
      </c>
      <c r="U51" s="24">
        <f t="shared" si="9"/>
        <v>8.3916083916083919E-2</v>
      </c>
      <c r="V51" s="141">
        <f t="shared" si="12"/>
        <v>16588</v>
      </c>
      <c r="W51" s="139">
        <f t="shared" si="10"/>
        <v>7.1671765092203733E-3</v>
      </c>
      <c r="X51" s="86">
        <v>7766</v>
      </c>
      <c r="Y51" s="73">
        <f t="shared" si="11"/>
        <v>6.8046821400313514E-3</v>
      </c>
      <c r="Z51" s="167">
        <v>12</v>
      </c>
      <c r="AA51" s="177">
        <v>11</v>
      </c>
      <c r="AB51" s="32"/>
      <c r="AC51" s="85"/>
    </row>
    <row r="52" spans="1:60">
      <c r="A52" t="s">
        <v>75</v>
      </c>
      <c r="B52" s="167">
        <v>14662</v>
      </c>
      <c r="C52" s="24">
        <f t="shared" si="0"/>
        <v>0.18374584873738956</v>
      </c>
      <c r="D52" s="165">
        <v>2060</v>
      </c>
      <c r="E52" s="24">
        <f t="shared" si="1"/>
        <v>2.5816153894354283E-2</v>
      </c>
      <c r="F52" s="165">
        <v>2884</v>
      </c>
      <c r="G52" s="24">
        <f t="shared" si="2"/>
        <v>3.6142615452095996E-2</v>
      </c>
      <c r="H52" s="39">
        <v>13230</v>
      </c>
      <c r="I52" s="24">
        <f t="shared" si="3"/>
        <v>0.16579986214675105</v>
      </c>
      <c r="J52" s="39">
        <v>25111</v>
      </c>
      <c r="K52" s="24">
        <f t="shared" si="4"/>
        <v>0.31469390312676232</v>
      </c>
      <c r="L52" s="39">
        <v>8783</v>
      </c>
      <c r="M52" s="24">
        <f t="shared" si="5"/>
        <v>0.11006955323015226</v>
      </c>
      <c r="N52" s="39">
        <v>3743</v>
      </c>
      <c r="O52" s="24">
        <f t="shared" si="6"/>
        <v>4.6907700983770916E-2</v>
      </c>
      <c r="P52" s="39">
        <v>230</v>
      </c>
      <c r="Q52" s="24">
        <f t="shared" si="7"/>
        <v>2.8823861144181965E-3</v>
      </c>
      <c r="R52" s="39">
        <v>305</v>
      </c>
      <c r="S52" s="24">
        <f t="shared" si="8"/>
        <v>3.8222946299893475E-3</v>
      </c>
      <c r="T52" s="39">
        <v>8787</v>
      </c>
      <c r="U52" s="24">
        <f t="shared" si="9"/>
        <v>0.11011968168431606</v>
      </c>
      <c r="V52" s="141">
        <f t="shared" si="12"/>
        <v>79795</v>
      </c>
      <c r="W52" s="139">
        <f t="shared" si="10"/>
        <v>3.4477022519486353E-2</v>
      </c>
      <c r="X52" s="86">
        <v>32085</v>
      </c>
      <c r="Y52" s="73">
        <f t="shared" si="11"/>
        <v>2.8113343608409207E-2</v>
      </c>
      <c r="Z52" s="167">
        <v>114</v>
      </c>
      <c r="AA52" s="177">
        <v>79</v>
      </c>
      <c r="AB52" s="32"/>
      <c r="AC52" s="85"/>
    </row>
    <row r="53" spans="1:60">
      <c r="A53" t="s">
        <v>76</v>
      </c>
      <c r="B53" s="167">
        <v>23612</v>
      </c>
      <c r="C53" s="24">
        <f t="shared" si="0"/>
        <v>0.15304938519675648</v>
      </c>
      <c r="D53" s="165">
        <v>4323</v>
      </c>
      <c r="E53" s="24">
        <f t="shared" si="1"/>
        <v>2.802102711356845E-2</v>
      </c>
      <c r="F53" s="165">
        <v>7629</v>
      </c>
      <c r="G53" s="24">
        <f t="shared" si="2"/>
        <v>4.9450015232341826E-2</v>
      </c>
      <c r="H53" s="39">
        <v>19521</v>
      </c>
      <c r="I53" s="24">
        <f t="shared" si="3"/>
        <v>0.12653214672310195</v>
      </c>
      <c r="J53" s="39">
        <v>64913</v>
      </c>
      <c r="K53" s="24">
        <f t="shared" si="4"/>
        <v>0.42075617233936363</v>
      </c>
      <c r="L53" s="39">
        <v>12824</v>
      </c>
      <c r="M53" s="24">
        <f t="shared" si="5"/>
        <v>8.3123213440759153E-2</v>
      </c>
      <c r="N53" s="39">
        <v>8167</v>
      </c>
      <c r="O53" s="24">
        <f t="shared" si="6"/>
        <v>5.293724923352152E-2</v>
      </c>
      <c r="P53" s="39">
        <v>117</v>
      </c>
      <c r="Q53" s="24">
        <f t="shared" si="7"/>
        <v>7.5837616754279643E-4</v>
      </c>
      <c r="R53" s="39">
        <v>321</v>
      </c>
      <c r="S53" s="24">
        <f t="shared" si="8"/>
        <v>2.0806730750533133E-3</v>
      </c>
      <c r="T53" s="39">
        <v>12850</v>
      </c>
      <c r="U53" s="24">
        <f t="shared" si="9"/>
        <v>8.3291741477990885E-2</v>
      </c>
      <c r="V53" s="141">
        <f t="shared" si="12"/>
        <v>154277</v>
      </c>
      <c r="W53" s="139">
        <f t="shared" si="10"/>
        <v>6.6658457337412075E-2</v>
      </c>
      <c r="X53" s="86">
        <v>80238</v>
      </c>
      <c r="Y53" s="73">
        <f t="shared" si="11"/>
        <v>7.0305702491866545E-2</v>
      </c>
      <c r="Z53" s="167">
        <v>138</v>
      </c>
      <c r="AA53" s="177">
        <v>220</v>
      </c>
      <c r="AB53" s="32"/>
      <c r="AC53" s="85"/>
    </row>
    <row r="54" spans="1:60">
      <c r="A54" t="s">
        <v>77</v>
      </c>
      <c r="B54" s="167">
        <v>4324</v>
      </c>
      <c r="C54" s="24">
        <f t="shared" si="0"/>
        <v>0.17382914572864322</v>
      </c>
      <c r="D54" s="165">
        <v>899</v>
      </c>
      <c r="E54" s="24">
        <f t="shared" si="1"/>
        <v>3.6140703517587941E-2</v>
      </c>
      <c r="F54" s="165">
        <v>1003</v>
      </c>
      <c r="G54" s="24">
        <f t="shared" si="2"/>
        <v>4.0321608040201004E-2</v>
      </c>
      <c r="H54" s="88">
        <v>4256</v>
      </c>
      <c r="I54" s="24">
        <f t="shared" si="3"/>
        <v>0.17109547738693467</v>
      </c>
      <c r="J54" s="88">
        <v>7274</v>
      </c>
      <c r="K54" s="24">
        <f t="shared" si="4"/>
        <v>0.29242211055276379</v>
      </c>
      <c r="L54" s="88">
        <v>2868</v>
      </c>
      <c r="M54" s="24">
        <f t="shared" si="5"/>
        <v>0.11529648241206031</v>
      </c>
      <c r="N54" s="88">
        <v>1278</v>
      </c>
      <c r="O54" s="24">
        <f t="shared" si="6"/>
        <v>5.1376884422110553E-2</v>
      </c>
      <c r="P54" s="88">
        <v>22</v>
      </c>
      <c r="Q54" s="24">
        <f t="shared" si="7"/>
        <v>8.8442211055276383E-4</v>
      </c>
      <c r="R54" s="88">
        <v>79</v>
      </c>
      <c r="S54" s="24">
        <f t="shared" si="8"/>
        <v>3.1758793969849245E-3</v>
      </c>
      <c r="T54" s="88">
        <v>2872</v>
      </c>
      <c r="U54" s="24">
        <f t="shared" si="9"/>
        <v>0.1154572864321608</v>
      </c>
      <c r="V54" s="141">
        <f t="shared" si="12"/>
        <v>24875</v>
      </c>
      <c r="W54" s="139">
        <f t="shared" si="10"/>
        <v>1.0747740274105183E-2</v>
      </c>
      <c r="X54" s="86">
        <v>10131</v>
      </c>
      <c r="Y54" s="73">
        <f t="shared" si="11"/>
        <v>8.8769295339502473E-3</v>
      </c>
      <c r="Z54" s="167">
        <v>19</v>
      </c>
      <c r="AA54" s="177">
        <v>21</v>
      </c>
      <c r="AB54" s="32"/>
      <c r="AC54" s="85"/>
    </row>
    <row r="55" spans="1:60" s="22" customFormat="1" ht="13.5" thickBot="1">
      <c r="A55" s="19" t="s">
        <v>201</v>
      </c>
      <c r="B55" s="166">
        <v>5526</v>
      </c>
      <c r="C55" s="91">
        <f t="shared" si="0"/>
        <v>0.13241319818848393</v>
      </c>
      <c r="D55" s="166">
        <v>3218</v>
      </c>
      <c r="E55" s="91">
        <f t="shared" si="1"/>
        <v>7.710924208659814E-2</v>
      </c>
      <c r="F55" s="166">
        <v>858</v>
      </c>
      <c r="G55" s="91">
        <f t="shared" si="2"/>
        <v>2.0559269642728775E-2</v>
      </c>
      <c r="H55" s="89">
        <v>5335</v>
      </c>
      <c r="I55" s="91">
        <f t="shared" si="3"/>
        <v>0.1278364843169674</v>
      </c>
      <c r="J55" s="89">
        <v>17627</v>
      </c>
      <c r="K55" s="91">
        <f t="shared" si="4"/>
        <v>0.42237557807969711</v>
      </c>
      <c r="L55" s="89">
        <v>2365</v>
      </c>
      <c r="M55" s="91">
        <f>L55/$V55</f>
        <v>5.6669781707521627E-2</v>
      </c>
      <c r="N55" s="89">
        <v>2614</v>
      </c>
      <c r="O55" s="91">
        <f>N55/$V55</f>
        <v>6.2636283037404455E-2</v>
      </c>
      <c r="P55" s="89">
        <v>11</v>
      </c>
      <c r="Q55" s="91">
        <f>P55/$V55</f>
        <v>2.635803800349843E-4</v>
      </c>
      <c r="R55" s="89">
        <v>1810</v>
      </c>
      <c r="S55" s="91">
        <f>R55/$V55</f>
        <v>4.3370953442120143E-2</v>
      </c>
      <c r="T55" s="89">
        <v>2369</v>
      </c>
      <c r="U55" s="91">
        <f>T55/$V55</f>
        <v>5.6765629118443441E-2</v>
      </c>
      <c r="V55" s="142">
        <f>+B55+D55+H55+J55+L55+N55+T55+F55+P55+R55</f>
        <v>41733</v>
      </c>
      <c r="W55" s="140">
        <f t="shared" si="10"/>
        <v>1.8031575672732929E-2</v>
      </c>
      <c r="X55" s="149">
        <f>X56-SUM(X4:X54)</f>
        <v>27698</v>
      </c>
      <c r="Y55" s="152">
        <f t="shared" si="11"/>
        <v>2.4269390408780369E-2</v>
      </c>
      <c r="Z55" s="229">
        <v>50</v>
      </c>
      <c r="AA55" s="226">
        <v>5</v>
      </c>
      <c r="AB55" s="32"/>
      <c r="AC55" s="85"/>
    </row>
    <row r="56" spans="1:60" s="23" customFormat="1" ht="13.5" thickBot="1">
      <c r="A56" s="95" t="s">
        <v>30</v>
      </c>
      <c r="B56" s="128">
        <f>SUM(B4:B55)</f>
        <v>364809</v>
      </c>
      <c r="C56" s="126">
        <f>B56/$V$56</f>
        <v>0.15762301031783066</v>
      </c>
      <c r="D56" s="128">
        <f>SUM(D4:D55)</f>
        <v>76925</v>
      </c>
      <c r="E56" s="126">
        <f>D56/$V$56</f>
        <v>3.323698173208206E-2</v>
      </c>
      <c r="F56" s="128">
        <f>SUM(F4:F55)</f>
        <v>85157</v>
      </c>
      <c r="G56" s="196">
        <f>F56/$V$56</f>
        <v>3.6793781649124627E-2</v>
      </c>
      <c r="H56" s="195">
        <f>SUM(H4:H55)</f>
        <v>311519</v>
      </c>
      <c r="I56" s="126">
        <f>H56/$V$56</f>
        <v>0.1345980021085014</v>
      </c>
      <c r="J56" s="128">
        <f>SUM(J4:J55)</f>
        <v>864681</v>
      </c>
      <c r="K56" s="126">
        <f>J56/$V$56</f>
        <v>0.37360268574687616</v>
      </c>
      <c r="L56" s="127">
        <f>SUM(L4:L55)</f>
        <v>189573</v>
      </c>
      <c r="M56" s="126">
        <f>L56/$V$56</f>
        <v>8.1908798672681082E-2</v>
      </c>
      <c r="N56" s="128">
        <f>SUM(N4:N55)</f>
        <v>129308</v>
      </c>
      <c r="O56" s="126">
        <f>N56/$V$56</f>
        <v>5.5870102486994692E-2</v>
      </c>
      <c r="P56" s="128">
        <f>SUM(P4:P55)</f>
        <v>33543</v>
      </c>
      <c r="Q56" s="196">
        <f>P56/$V$56</f>
        <v>1.4492922694042619E-2</v>
      </c>
      <c r="R56" s="128">
        <f>SUM(R4:R55)</f>
        <v>69109</v>
      </c>
      <c r="S56" s="196">
        <f>R56/$V$56</f>
        <v>2.9859922918718997E-2</v>
      </c>
      <c r="T56" s="195">
        <f>SUM(T4:T55)</f>
        <v>189816</v>
      </c>
      <c r="U56" s="126">
        <f>T56/$V$56</f>
        <v>8.2013791673147721E-2</v>
      </c>
      <c r="V56" s="191">
        <f>+B56+D56+H56+J56+L56+N56+T56+F56+P56+R56</f>
        <v>2314440</v>
      </c>
      <c r="W56" s="140">
        <f t="shared" si="10"/>
        <v>1</v>
      </c>
      <c r="X56" s="189">
        <v>1141273</v>
      </c>
      <c r="Y56" s="190">
        <f t="shared" si="11"/>
        <v>1</v>
      </c>
      <c r="Z56" s="128">
        <f>SUM(Z4:Z55)</f>
        <v>2533</v>
      </c>
      <c r="AA56" s="227">
        <f>SUM(AA4:AA55)</f>
        <v>2381</v>
      </c>
      <c r="AB56" s="32"/>
      <c r="AC56" s="187"/>
      <c r="AD56" s="188"/>
      <c r="AE56" s="187"/>
      <c r="AF56" s="188"/>
      <c r="AG56" s="187"/>
    </row>
    <row r="57" spans="1:60">
      <c r="C57" s="32"/>
      <c r="E57" s="32"/>
      <c r="F57" s="32"/>
      <c r="G57" s="32"/>
      <c r="I57" s="32"/>
      <c r="K57" s="32"/>
      <c r="M57" s="32"/>
      <c r="O57" s="32"/>
      <c r="P57" s="32"/>
      <c r="Q57" s="32"/>
      <c r="R57" s="32"/>
      <c r="S57" s="32"/>
      <c r="U57" s="32"/>
      <c r="V57" s="32"/>
      <c r="W57" s="32"/>
      <c r="X57" s="32"/>
      <c r="Y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</row>
    <row r="58" spans="1:60" ht="13.5" customHeight="1">
      <c r="C58" s="32"/>
      <c r="E58" s="32"/>
      <c r="F58" s="32"/>
      <c r="G58" s="32"/>
      <c r="I58" s="32"/>
      <c r="K58" s="32"/>
      <c r="M58" s="32"/>
      <c r="O58" s="32"/>
      <c r="P58" s="32"/>
      <c r="Q58" s="32"/>
      <c r="R58" s="32"/>
      <c r="S58" s="32"/>
      <c r="U58" s="32"/>
      <c r="V58" s="32"/>
      <c r="W58" s="32"/>
      <c r="X58" s="32"/>
      <c r="Y58" s="32"/>
      <c r="AB58" s="32"/>
    </row>
    <row r="59" spans="1:60">
      <c r="A59" s="186"/>
      <c r="C59" s="32"/>
      <c r="E59" s="32"/>
      <c r="F59" s="32"/>
      <c r="G59" s="32"/>
      <c r="I59" s="32"/>
      <c r="K59" s="32"/>
      <c r="M59" s="32"/>
      <c r="O59" s="32"/>
      <c r="P59" s="32"/>
      <c r="Q59" s="32"/>
      <c r="R59" s="32"/>
      <c r="S59" s="32"/>
      <c r="U59" s="32"/>
      <c r="V59" s="32"/>
      <c r="W59" s="32"/>
      <c r="X59" s="32"/>
      <c r="Y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</row>
    <row r="60" spans="1:60">
      <c r="C60" s="32"/>
      <c r="E60" s="32"/>
      <c r="F60" s="32"/>
      <c r="G60" s="32"/>
      <c r="I60" s="32"/>
      <c r="K60" s="32"/>
      <c r="M60" s="32"/>
      <c r="O60" s="32"/>
      <c r="P60" s="32"/>
      <c r="Q60" s="32"/>
      <c r="R60" s="32"/>
      <c r="S60" s="32"/>
      <c r="U60" s="32"/>
      <c r="V60" s="32"/>
      <c r="W60" s="32"/>
      <c r="X60" s="32"/>
      <c r="Y60" s="32"/>
    </row>
    <row r="61" spans="1:60">
      <c r="C61" s="32"/>
      <c r="E61" s="32"/>
      <c r="F61" s="32"/>
      <c r="G61" s="32"/>
      <c r="I61" s="32"/>
      <c r="K61" s="32"/>
      <c r="M61" s="32"/>
      <c r="O61" s="32"/>
      <c r="P61" s="32"/>
      <c r="Q61" s="32"/>
      <c r="R61" s="32"/>
      <c r="S61" s="32"/>
      <c r="U61" s="32"/>
    </row>
    <row r="62" spans="1:60">
      <c r="X62" s="85"/>
    </row>
    <row r="63" spans="1:60">
      <c r="X63" s="85"/>
    </row>
    <row r="65" spans="24:24">
      <c r="X65" s="85"/>
    </row>
  </sheetData>
  <mergeCells count="25">
    <mergeCell ref="X1:Y1"/>
    <mergeCell ref="D2:E2"/>
    <mergeCell ref="H1:I1"/>
    <mergeCell ref="X2:Y2"/>
    <mergeCell ref="H2:I2"/>
    <mergeCell ref="N1:O1"/>
    <mergeCell ref="T2:U2"/>
    <mergeCell ref="T1:U1"/>
    <mergeCell ref="V1:W1"/>
    <mergeCell ref="V2:W2"/>
    <mergeCell ref="P1:Q1"/>
    <mergeCell ref="P2:Q2"/>
    <mergeCell ref="R1:S1"/>
    <mergeCell ref="R2:S2"/>
    <mergeCell ref="N2:O2"/>
    <mergeCell ref="A1:A3"/>
    <mergeCell ref="B1:C1"/>
    <mergeCell ref="B2:C2"/>
    <mergeCell ref="J2:K2"/>
    <mergeCell ref="L1:M1"/>
    <mergeCell ref="D1:E1"/>
    <mergeCell ref="J1:K1"/>
    <mergeCell ref="F1:G1"/>
    <mergeCell ref="F2:G2"/>
    <mergeCell ref="L2:M2"/>
  </mergeCells>
  <phoneticPr fontId="7" type="noConversion"/>
  <printOptions gridLines="1"/>
  <pageMargins left="0.74791666666666667" right="0.74791666666666667" top="0.98402777777777772" bottom="0.98402777777777772" header="0.51180555555555551" footer="0.51180555555555551"/>
  <pageSetup paperSize="8" scale="43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L71"/>
  <sheetViews>
    <sheetView showGridLines="0" zoomScale="90" zoomScaleNormal="90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Y64" sqref="Y64"/>
    </sheetView>
  </sheetViews>
  <sheetFormatPr baseColWidth="10" defaultRowHeight="12.75"/>
  <cols>
    <col min="1" max="1" width="25.42578125" customWidth="1"/>
    <col min="2" max="2" width="10.140625" customWidth="1"/>
    <col min="3" max="3" width="7.42578125" bestFit="1" customWidth="1"/>
    <col min="4" max="4" width="10.5703125" bestFit="1" customWidth="1"/>
    <col min="5" max="5" width="7.42578125" bestFit="1" customWidth="1"/>
    <col min="6" max="6" width="10.5703125" bestFit="1" customWidth="1"/>
    <col min="7" max="7" width="7.42578125" bestFit="1" customWidth="1"/>
    <col min="8" max="8" width="10.5703125" bestFit="1" customWidth="1"/>
    <col min="9" max="9" width="7.42578125" bestFit="1" customWidth="1"/>
    <col min="10" max="11" width="7.42578125" customWidth="1"/>
    <col min="12" max="12" width="8.7109375" customWidth="1"/>
    <col min="13" max="13" width="7.42578125" customWidth="1"/>
    <col min="14" max="14" width="10.5703125" bestFit="1" customWidth="1"/>
    <col min="15" max="15" width="7.42578125" bestFit="1" customWidth="1"/>
    <col min="16" max="16" width="11.42578125" customWidth="1"/>
    <col min="17" max="17" width="7.42578125" bestFit="1" customWidth="1"/>
    <col min="18" max="18" width="11.5703125" bestFit="1" customWidth="1"/>
    <col min="19" max="19" width="8.42578125" bestFit="1" customWidth="1"/>
    <col min="20" max="20" width="11.42578125" bestFit="1" customWidth="1"/>
    <col min="21" max="21" width="7.42578125" customWidth="1"/>
    <col min="22" max="22" width="9.5703125" bestFit="1" customWidth="1"/>
    <col min="23" max="23" width="7.42578125" bestFit="1" customWidth="1"/>
    <col min="24" max="24" width="10.5703125" bestFit="1" customWidth="1"/>
    <col min="25" max="25" width="7.42578125" customWidth="1"/>
    <col min="26" max="26" width="10.5703125" bestFit="1" customWidth="1"/>
    <col min="27" max="27" width="7.5703125" bestFit="1" customWidth="1"/>
    <col min="28" max="28" width="11.42578125" bestFit="1" customWidth="1"/>
    <col min="29" max="29" width="7.42578125" bestFit="1" customWidth="1"/>
    <col min="30" max="35" width="7.42578125" customWidth="1"/>
    <col min="36" max="36" width="8.42578125" customWidth="1"/>
    <col min="37" max="37" width="7.42578125" customWidth="1"/>
    <col min="38" max="38" width="10.42578125" bestFit="1" customWidth="1"/>
    <col min="39" max="39" width="7.42578125" bestFit="1" customWidth="1"/>
    <col min="40" max="40" width="10.5703125" bestFit="1" customWidth="1"/>
    <col min="41" max="41" width="7.42578125" bestFit="1" customWidth="1"/>
    <col min="42" max="42" width="12.85546875" bestFit="1" customWidth="1"/>
    <col min="43" max="43" width="11.42578125" bestFit="1" customWidth="1"/>
    <col min="44" max="44" width="13" customWidth="1"/>
    <col min="45" max="45" width="10.5703125" bestFit="1" customWidth="1"/>
    <col min="46" max="46" width="12.85546875" style="46" bestFit="1" customWidth="1"/>
    <col min="47" max="47" width="12.5703125" style="46" bestFit="1" customWidth="1"/>
    <col min="48" max="48" width="13.5703125" style="46" bestFit="1" customWidth="1"/>
    <col min="49" max="49" width="10.5703125" style="46" bestFit="1" customWidth="1"/>
    <col min="50" max="53" width="10.42578125" customWidth="1"/>
    <col min="54" max="54" width="9.140625" customWidth="1"/>
  </cols>
  <sheetData>
    <row r="1" spans="1:54" ht="21.95" customHeight="1" thickBot="1">
      <c r="A1" s="13" t="s">
        <v>31</v>
      </c>
      <c r="B1" s="241" t="s">
        <v>32</v>
      </c>
      <c r="C1" s="241"/>
      <c r="D1" s="241"/>
      <c r="E1" s="241"/>
      <c r="F1" s="241" t="s">
        <v>2</v>
      </c>
      <c r="G1" s="241"/>
      <c r="H1" s="241"/>
      <c r="I1" s="241"/>
      <c r="J1" s="241" t="s">
        <v>204</v>
      </c>
      <c r="K1" s="241"/>
      <c r="L1" s="241"/>
      <c r="M1" s="241"/>
      <c r="N1" s="241" t="s">
        <v>83</v>
      </c>
      <c r="O1" s="241"/>
      <c r="P1" s="241"/>
      <c r="Q1" s="241"/>
      <c r="R1" s="241" t="s">
        <v>203</v>
      </c>
      <c r="S1" s="241"/>
      <c r="T1" s="241"/>
      <c r="U1" s="241"/>
      <c r="V1" s="241" t="s">
        <v>81</v>
      </c>
      <c r="W1" s="241"/>
      <c r="X1" s="241"/>
      <c r="Y1" s="241"/>
      <c r="Z1" s="241" t="s">
        <v>3</v>
      </c>
      <c r="AA1" s="241"/>
      <c r="AB1" s="241"/>
      <c r="AC1" s="241"/>
      <c r="AD1" s="241" t="s">
        <v>205</v>
      </c>
      <c r="AE1" s="241"/>
      <c r="AF1" s="241"/>
      <c r="AG1" s="241"/>
      <c r="AH1" s="241" t="s">
        <v>206</v>
      </c>
      <c r="AI1" s="241"/>
      <c r="AJ1" s="241"/>
      <c r="AK1" s="241"/>
      <c r="AL1" s="241" t="s">
        <v>195</v>
      </c>
      <c r="AM1" s="241"/>
      <c r="AN1" s="241"/>
      <c r="AO1" s="241"/>
      <c r="AP1" s="234" t="s">
        <v>191</v>
      </c>
      <c r="AQ1" s="238"/>
      <c r="AR1" s="238"/>
      <c r="AS1" s="235"/>
      <c r="AT1" s="234" t="s">
        <v>192</v>
      </c>
      <c r="AU1" s="238"/>
      <c r="AV1" s="238"/>
      <c r="AW1" s="235"/>
      <c r="AX1" s="241" t="s">
        <v>200</v>
      </c>
      <c r="AY1" s="241"/>
      <c r="AZ1" s="241" t="s">
        <v>199</v>
      </c>
      <c r="BA1" s="241"/>
      <c r="BB1" s="228" t="e" vm="1">
        <v>#VALUE!</v>
      </c>
    </row>
    <row r="2" spans="1:54" ht="13.5" thickBot="1">
      <c r="A2" s="250" t="s">
        <v>33</v>
      </c>
      <c r="B2" s="237" t="s">
        <v>34</v>
      </c>
      <c r="C2" s="237"/>
      <c r="D2" s="237" t="s">
        <v>35</v>
      </c>
      <c r="E2" s="237"/>
      <c r="F2" s="237" t="s">
        <v>34</v>
      </c>
      <c r="G2" s="237"/>
      <c r="H2" s="237" t="s">
        <v>35</v>
      </c>
      <c r="I2" s="237"/>
      <c r="J2" s="237" t="s">
        <v>34</v>
      </c>
      <c r="K2" s="237"/>
      <c r="L2" s="237" t="s">
        <v>35</v>
      </c>
      <c r="M2" s="237"/>
      <c r="N2" s="237" t="s">
        <v>34</v>
      </c>
      <c r="O2" s="237"/>
      <c r="P2" s="237" t="s">
        <v>35</v>
      </c>
      <c r="Q2" s="237"/>
      <c r="R2" s="237" t="s">
        <v>34</v>
      </c>
      <c r="S2" s="237"/>
      <c r="T2" s="237" t="s">
        <v>35</v>
      </c>
      <c r="U2" s="237"/>
      <c r="V2" s="237" t="s">
        <v>34</v>
      </c>
      <c r="W2" s="237"/>
      <c r="X2" s="237" t="s">
        <v>35</v>
      </c>
      <c r="Y2" s="237"/>
      <c r="Z2" s="237" t="s">
        <v>34</v>
      </c>
      <c r="AA2" s="237"/>
      <c r="AB2" s="237" t="s">
        <v>35</v>
      </c>
      <c r="AC2" s="237"/>
      <c r="AD2" s="237" t="s">
        <v>34</v>
      </c>
      <c r="AE2" s="237"/>
      <c r="AF2" s="237" t="s">
        <v>35</v>
      </c>
      <c r="AG2" s="237"/>
      <c r="AH2" s="237" t="s">
        <v>34</v>
      </c>
      <c r="AI2" s="237"/>
      <c r="AJ2" s="237" t="s">
        <v>35</v>
      </c>
      <c r="AK2" s="237"/>
      <c r="AL2" s="237" t="s">
        <v>34</v>
      </c>
      <c r="AM2" s="237"/>
      <c r="AN2" s="237" t="s">
        <v>35</v>
      </c>
      <c r="AO2" s="237"/>
      <c r="AP2" s="254" t="s">
        <v>34</v>
      </c>
      <c r="AQ2" s="255"/>
      <c r="AR2" s="236" t="s">
        <v>35</v>
      </c>
      <c r="AS2" s="243"/>
      <c r="AT2" s="252" t="s">
        <v>93</v>
      </c>
      <c r="AU2" s="253"/>
      <c r="AV2" s="251" t="s">
        <v>94</v>
      </c>
      <c r="AW2" s="233"/>
      <c r="AX2" s="2" t="s">
        <v>34</v>
      </c>
      <c r="AY2" s="2" t="s">
        <v>35</v>
      </c>
      <c r="AZ2" s="2" t="s">
        <v>34</v>
      </c>
      <c r="BA2" s="2" t="s">
        <v>35</v>
      </c>
    </row>
    <row r="3" spans="1:54" ht="13.5" thickBot="1">
      <c r="A3" s="250"/>
      <c r="B3" s="62" t="s">
        <v>5</v>
      </c>
      <c r="C3" s="61" t="s">
        <v>36</v>
      </c>
      <c r="D3" s="62" t="s">
        <v>5</v>
      </c>
      <c r="E3" s="61" t="s">
        <v>36</v>
      </c>
      <c r="F3" s="62" t="s">
        <v>5</v>
      </c>
      <c r="G3" s="61" t="s">
        <v>36</v>
      </c>
      <c r="H3" s="62" t="s">
        <v>5</v>
      </c>
      <c r="I3" s="61" t="s">
        <v>36</v>
      </c>
      <c r="J3" s="62" t="s">
        <v>5</v>
      </c>
      <c r="K3" s="61" t="s">
        <v>36</v>
      </c>
      <c r="L3" s="62" t="s">
        <v>5</v>
      </c>
      <c r="M3" s="61" t="s">
        <v>36</v>
      </c>
      <c r="N3" s="62" t="s">
        <v>5</v>
      </c>
      <c r="O3" s="61" t="s">
        <v>36</v>
      </c>
      <c r="P3" s="62" t="s">
        <v>5</v>
      </c>
      <c r="Q3" s="61" t="s">
        <v>36</v>
      </c>
      <c r="R3" s="62" t="s">
        <v>5</v>
      </c>
      <c r="S3" s="61" t="s">
        <v>36</v>
      </c>
      <c r="T3" s="62" t="s">
        <v>5</v>
      </c>
      <c r="U3" s="61" t="s">
        <v>36</v>
      </c>
      <c r="V3" s="62" t="s">
        <v>5</v>
      </c>
      <c r="W3" s="61" t="s">
        <v>36</v>
      </c>
      <c r="X3" s="62" t="s">
        <v>5</v>
      </c>
      <c r="Y3" s="61" t="s">
        <v>36</v>
      </c>
      <c r="Z3" s="62" t="s">
        <v>5</v>
      </c>
      <c r="AA3" s="61" t="s">
        <v>36</v>
      </c>
      <c r="AB3" s="62" t="s">
        <v>5</v>
      </c>
      <c r="AC3" s="61" t="s">
        <v>36</v>
      </c>
      <c r="AD3" s="62" t="s">
        <v>5</v>
      </c>
      <c r="AE3" s="61" t="s">
        <v>36</v>
      </c>
      <c r="AF3" s="62" t="s">
        <v>5</v>
      </c>
      <c r="AG3" s="61" t="s">
        <v>36</v>
      </c>
      <c r="AH3" s="62" t="s">
        <v>5</v>
      </c>
      <c r="AI3" s="61" t="s">
        <v>36</v>
      </c>
      <c r="AJ3" s="62" t="s">
        <v>5</v>
      </c>
      <c r="AK3" s="61" t="s">
        <v>36</v>
      </c>
      <c r="AL3" s="62" t="s">
        <v>5</v>
      </c>
      <c r="AM3" s="61" t="s">
        <v>36</v>
      </c>
      <c r="AN3" s="63" t="s">
        <v>5</v>
      </c>
      <c r="AO3" s="64" t="s">
        <v>36</v>
      </c>
      <c r="AP3" s="65" t="s">
        <v>5</v>
      </c>
      <c r="AQ3" s="66" t="s">
        <v>36</v>
      </c>
      <c r="AR3" s="67" t="s">
        <v>5</v>
      </c>
      <c r="AS3" s="66" t="s">
        <v>36</v>
      </c>
      <c r="AT3" s="68" t="s">
        <v>5</v>
      </c>
      <c r="AU3" s="69" t="s">
        <v>36</v>
      </c>
      <c r="AV3" s="70" t="s">
        <v>5</v>
      </c>
      <c r="AW3" s="69" t="s">
        <v>36</v>
      </c>
      <c r="AX3" s="62" t="s">
        <v>5</v>
      </c>
      <c r="AY3" s="62" t="s">
        <v>5</v>
      </c>
      <c r="AZ3" s="62" t="s">
        <v>5</v>
      </c>
      <c r="BA3" s="62" t="s">
        <v>5</v>
      </c>
    </row>
    <row r="4" spans="1:54">
      <c r="A4" t="s">
        <v>84</v>
      </c>
      <c r="B4" s="109">
        <v>0</v>
      </c>
      <c r="C4" s="99">
        <f t="shared" ref="C4:C30" si="0">B4/$AP4</f>
        <v>0</v>
      </c>
      <c r="D4" s="109">
        <v>0</v>
      </c>
      <c r="E4" s="119">
        <f t="shared" ref="E4:E30" si="1">D4/$AR4</f>
        <v>0</v>
      </c>
      <c r="F4" s="109">
        <v>9</v>
      </c>
      <c r="G4" s="99">
        <f t="shared" ref="G4:G55" si="2">F4/$AP4</f>
        <v>8.3333333333333332E-3</v>
      </c>
      <c r="H4" s="109">
        <v>28</v>
      </c>
      <c r="I4" s="119">
        <f t="shared" ref="I4:I30" si="3">H4/$AR4</f>
        <v>1.8543046357615896E-2</v>
      </c>
      <c r="J4" s="109">
        <v>0</v>
      </c>
      <c r="K4" s="99">
        <f t="shared" ref="K4:K30" si="4">J4/$AR4</f>
        <v>0</v>
      </c>
      <c r="L4" s="83">
        <v>3</v>
      </c>
      <c r="M4" s="119">
        <f t="shared" ref="M4:M55" si="5">L4/$AR4</f>
        <v>1.9867549668874172E-3</v>
      </c>
      <c r="N4" s="109">
        <v>51</v>
      </c>
      <c r="O4" s="99">
        <f t="shared" ref="O4:O55" si="6">N4/$AP4</f>
        <v>4.7222222222222221E-2</v>
      </c>
      <c r="P4" s="109">
        <v>157</v>
      </c>
      <c r="Q4" s="119">
        <f t="shared" ref="Q4:Q55" si="7">P4/$AR4</f>
        <v>0.10397350993377484</v>
      </c>
      <c r="R4" s="109">
        <v>1019</v>
      </c>
      <c r="S4" s="99">
        <f t="shared" ref="S4:S55" si="8">R4/$AP4</f>
        <v>0.94351851851851853</v>
      </c>
      <c r="T4" s="109">
        <v>1006</v>
      </c>
      <c r="U4" s="119">
        <f t="shared" ref="U4:U55" si="9">T4/$AR4</f>
        <v>0.66622516556291389</v>
      </c>
      <c r="V4" s="109">
        <v>0</v>
      </c>
      <c r="W4" s="99">
        <f t="shared" ref="W4:W55" si="10">V4/$AP4</f>
        <v>0</v>
      </c>
      <c r="X4" s="109">
        <v>151</v>
      </c>
      <c r="Y4" s="119">
        <f t="shared" ref="Y4:Y55" si="11">X4/$AR4</f>
        <v>0.1</v>
      </c>
      <c r="Z4" s="109">
        <v>1</v>
      </c>
      <c r="AA4" s="99">
        <f t="shared" ref="AA4:AA55" si="12">Z4/$AP4</f>
        <v>9.2592592592592596E-4</v>
      </c>
      <c r="AB4" s="109">
        <v>13</v>
      </c>
      <c r="AC4" s="106">
        <f t="shared" ref="AC4:AC55" si="13">AB4/$AR4</f>
        <v>8.6092715231788075E-3</v>
      </c>
      <c r="AD4" s="211">
        <v>0</v>
      </c>
      <c r="AE4" s="99">
        <f t="shared" ref="AE4:AE55" si="14">AD4/$AP4</f>
        <v>0</v>
      </c>
      <c r="AF4" s="130">
        <v>0</v>
      </c>
      <c r="AG4" s="106">
        <f t="shared" ref="AG4:AG55" si="15">AF4/$AR4</f>
        <v>0</v>
      </c>
      <c r="AH4" s="211">
        <v>0</v>
      </c>
      <c r="AI4" s="99">
        <f t="shared" ref="AI4:AI55" si="16">AH4/$AP4</f>
        <v>0</v>
      </c>
      <c r="AJ4" s="109">
        <v>0</v>
      </c>
      <c r="AK4" s="106">
        <f t="shared" ref="AK4:AK55" si="17">AJ4/$AR4</f>
        <v>0</v>
      </c>
      <c r="AL4" s="107">
        <v>0</v>
      </c>
      <c r="AM4" s="99">
        <f t="shared" ref="AM4:AM55" si="18">AL4/$AP4</f>
        <v>0</v>
      </c>
      <c r="AN4" s="109">
        <v>152</v>
      </c>
      <c r="AO4" s="106">
        <f t="shared" ref="AO4:AO55" si="19">AN4/$AR4</f>
        <v>0.10066225165562914</v>
      </c>
      <c r="AP4" s="138">
        <f>+B4+F4+N4+R4+V4+Z4+AL4+J4+AD4+AH4</f>
        <v>1080</v>
      </c>
      <c r="AQ4" s="71">
        <f>AP4/$AP$56</f>
        <v>2.3581506858288246E-3</v>
      </c>
      <c r="AR4" s="146">
        <f>+D4+H4+P4+T4+X4+AB4+AN4+L4+AJ4+AF4</f>
        <v>1510</v>
      </c>
      <c r="AS4" s="72">
        <f t="shared" ref="AS4:AS55" si="20">AR4/$AR$56</f>
        <v>8.1337862397883281E-4</v>
      </c>
      <c r="AT4" s="87">
        <v>1061</v>
      </c>
      <c r="AU4" s="75">
        <f t="shared" ref="AU4:AU56" si="21">AT4/$AT$56</f>
        <v>2.4219044249403653E-3</v>
      </c>
      <c r="AV4" s="87">
        <v>1114</v>
      </c>
      <c r="AW4" s="76">
        <f t="shared" ref="AW4:AW56" si="22">AV4/$AV$56</f>
        <v>1.5842136100160981E-3</v>
      </c>
      <c r="AX4" s="109">
        <v>0</v>
      </c>
      <c r="AY4" s="178">
        <v>0</v>
      </c>
      <c r="AZ4" s="109">
        <v>0</v>
      </c>
      <c r="BA4" s="178">
        <v>0</v>
      </c>
      <c r="BB4" s="32"/>
    </row>
    <row r="5" spans="1:54">
      <c r="A5" t="s">
        <v>37</v>
      </c>
      <c r="B5" s="109">
        <v>0</v>
      </c>
      <c r="C5" s="99">
        <f t="shared" si="0"/>
        <v>0</v>
      </c>
      <c r="D5" s="164">
        <v>1733</v>
      </c>
      <c r="E5" s="119">
        <f t="shared" si="1"/>
        <v>0.21782302664655606</v>
      </c>
      <c r="F5" s="109">
        <v>78</v>
      </c>
      <c r="G5" s="99">
        <f t="shared" si="2"/>
        <v>2.4367385192127462E-2</v>
      </c>
      <c r="H5" s="109">
        <v>305</v>
      </c>
      <c r="I5" s="119">
        <f t="shared" si="3"/>
        <v>3.8335847159376574E-2</v>
      </c>
      <c r="J5" s="109">
        <v>0</v>
      </c>
      <c r="K5" s="99">
        <f t="shared" si="4"/>
        <v>0</v>
      </c>
      <c r="L5" s="165">
        <v>254</v>
      </c>
      <c r="M5" s="119">
        <f t="shared" si="5"/>
        <v>3.1925590749120158E-2</v>
      </c>
      <c r="N5" s="109">
        <v>237</v>
      </c>
      <c r="O5" s="99">
        <f t="shared" si="6"/>
        <v>7.4039362699156508E-2</v>
      </c>
      <c r="P5" s="109">
        <v>1192</v>
      </c>
      <c r="Q5" s="119">
        <f t="shared" si="7"/>
        <v>0.14982403217697335</v>
      </c>
      <c r="R5" s="109">
        <v>2822</v>
      </c>
      <c r="S5" s="99">
        <f t="shared" si="8"/>
        <v>0.88159950015620114</v>
      </c>
      <c r="T5" s="109">
        <v>1966</v>
      </c>
      <c r="U5" s="119">
        <f t="shared" si="9"/>
        <v>0.24710910005027653</v>
      </c>
      <c r="V5" s="109">
        <v>0</v>
      </c>
      <c r="W5" s="99">
        <f t="shared" si="10"/>
        <v>0</v>
      </c>
      <c r="X5" s="109">
        <v>750</v>
      </c>
      <c r="Y5" s="119">
        <f t="shared" si="11"/>
        <v>9.4268476621417796E-2</v>
      </c>
      <c r="Z5" s="109">
        <v>64</v>
      </c>
      <c r="AA5" s="99">
        <f t="shared" si="12"/>
        <v>1.9993751952514838E-2</v>
      </c>
      <c r="AB5" s="109">
        <v>507</v>
      </c>
      <c r="AC5" s="106">
        <f t="shared" si="13"/>
        <v>6.3725490196078427E-2</v>
      </c>
      <c r="AD5" s="211">
        <v>0</v>
      </c>
      <c r="AE5" s="99">
        <f t="shared" si="14"/>
        <v>0</v>
      </c>
      <c r="AF5" s="130">
        <v>5</v>
      </c>
      <c r="AG5" s="106">
        <f t="shared" si="15"/>
        <v>6.2845651080945203E-4</v>
      </c>
      <c r="AH5" s="211">
        <v>0</v>
      </c>
      <c r="AI5" s="99">
        <f t="shared" si="16"/>
        <v>0</v>
      </c>
      <c r="AJ5" s="109">
        <v>490</v>
      </c>
      <c r="AK5" s="106">
        <f t="shared" si="17"/>
        <v>6.1588738059326298E-2</v>
      </c>
      <c r="AL5" s="107">
        <v>0</v>
      </c>
      <c r="AM5" s="99">
        <f t="shared" si="18"/>
        <v>0</v>
      </c>
      <c r="AN5" s="109">
        <v>754</v>
      </c>
      <c r="AO5" s="106">
        <f t="shared" si="19"/>
        <v>9.4771241830065356E-2</v>
      </c>
      <c r="AP5" s="138">
        <f>+B5+F5+N5+R5+V5+Z5+AL5+J5+AD5+AH5</f>
        <v>3201</v>
      </c>
      <c r="AQ5" s="71">
        <f t="shared" ref="AQ5:AQ55" si="23">AP5/$AP$56</f>
        <v>6.989296616053766E-3</v>
      </c>
      <c r="AR5" s="138">
        <f>+D5+H5+P5+T5+X5+AB5+AN5+L5+AF5+AJ5</f>
        <v>7956</v>
      </c>
      <c r="AS5" s="72">
        <f t="shared" si="20"/>
        <v>4.2855896240897966E-3</v>
      </c>
      <c r="AT5" s="87">
        <v>3090</v>
      </c>
      <c r="AU5" s="75">
        <f>AT5/$AT$56</f>
        <v>7.0534257050572377E-3</v>
      </c>
      <c r="AV5" s="87">
        <v>2930</v>
      </c>
      <c r="AW5" s="76">
        <f t="shared" si="22"/>
        <v>4.1667377714067928E-3</v>
      </c>
      <c r="AX5" s="109">
        <v>0</v>
      </c>
      <c r="AY5" s="178">
        <v>15</v>
      </c>
      <c r="AZ5" s="109">
        <v>0</v>
      </c>
      <c r="BA5" s="178">
        <v>11</v>
      </c>
      <c r="BB5" s="32"/>
    </row>
    <row r="6" spans="1:54">
      <c r="A6" t="s">
        <v>38</v>
      </c>
      <c r="B6" s="109">
        <v>0</v>
      </c>
      <c r="C6" s="99">
        <f t="shared" si="0"/>
        <v>0</v>
      </c>
      <c r="D6" s="164">
        <v>18322</v>
      </c>
      <c r="E6" s="119">
        <f t="shared" si="1"/>
        <v>0.22970838243775232</v>
      </c>
      <c r="F6" s="109">
        <v>690</v>
      </c>
      <c r="G6" s="99">
        <f t="shared" si="2"/>
        <v>2.4755139382197824E-2</v>
      </c>
      <c r="H6" s="109">
        <v>3604</v>
      </c>
      <c r="I6" s="119">
        <f t="shared" si="3"/>
        <v>4.5184423660389661E-2</v>
      </c>
      <c r="J6" s="109">
        <v>0</v>
      </c>
      <c r="K6" s="99">
        <f t="shared" si="4"/>
        <v>0</v>
      </c>
      <c r="L6" s="165">
        <v>4233</v>
      </c>
      <c r="M6" s="119">
        <f t="shared" si="5"/>
        <v>5.3070384393570876E-2</v>
      </c>
      <c r="N6" s="109">
        <v>2095</v>
      </c>
      <c r="O6" s="99">
        <f t="shared" si="6"/>
        <v>7.5162343486528185E-2</v>
      </c>
      <c r="P6" s="109">
        <v>12791</v>
      </c>
      <c r="Q6" s="119">
        <f t="shared" si="7"/>
        <v>0.16036458463930192</v>
      </c>
      <c r="R6" s="109">
        <v>24648</v>
      </c>
      <c r="S6" s="99">
        <f t="shared" si="8"/>
        <v>0.88429663114842316</v>
      </c>
      <c r="T6" s="109">
        <v>21080</v>
      </c>
      <c r="U6" s="119">
        <f t="shared" si="9"/>
        <v>0.26428625159850555</v>
      </c>
      <c r="V6" s="109">
        <v>0</v>
      </c>
      <c r="W6" s="99">
        <f t="shared" si="10"/>
        <v>0</v>
      </c>
      <c r="X6" s="109">
        <v>6690</v>
      </c>
      <c r="Y6" s="119">
        <f t="shared" si="11"/>
        <v>8.3874526716983019E-2</v>
      </c>
      <c r="Z6" s="109">
        <v>440</v>
      </c>
      <c r="AA6" s="99">
        <f t="shared" si="12"/>
        <v>1.5785885982850786E-2</v>
      </c>
      <c r="AB6" s="109">
        <v>6083</v>
      </c>
      <c r="AC6" s="106">
        <f t="shared" si="13"/>
        <v>7.6264386549986213E-2</v>
      </c>
      <c r="AD6" s="211">
        <v>0</v>
      </c>
      <c r="AE6" s="99">
        <f t="shared" si="14"/>
        <v>0</v>
      </c>
      <c r="AF6" s="130">
        <v>61</v>
      </c>
      <c r="AG6" s="106">
        <f t="shared" si="15"/>
        <v>7.6477520623855974E-4</v>
      </c>
      <c r="AH6" s="211">
        <v>0</v>
      </c>
      <c r="AI6" s="99">
        <f t="shared" si="16"/>
        <v>0</v>
      </c>
      <c r="AJ6" s="109">
        <v>191</v>
      </c>
      <c r="AK6" s="106">
        <f t="shared" si="17"/>
        <v>2.3946240064190967E-3</v>
      </c>
      <c r="AL6" s="107">
        <v>0</v>
      </c>
      <c r="AM6" s="99">
        <f t="shared" si="18"/>
        <v>0</v>
      </c>
      <c r="AN6" s="109">
        <v>6707</v>
      </c>
      <c r="AO6" s="106">
        <f t="shared" si="19"/>
        <v>8.4087660790852781E-2</v>
      </c>
      <c r="AP6" s="138">
        <f t="shared" ref="AP6:AP54" si="24">+B6+F6+N6+R6+V6+Z6+AL6+J6+AD6+AH6</f>
        <v>27873</v>
      </c>
      <c r="AQ6" s="71">
        <f t="shared" si="23"/>
        <v>6.0859938950098912E-2</v>
      </c>
      <c r="AR6" s="138">
        <f t="shared" ref="AR6:AR54" si="25">+D6+H6+P6+T6+X6+AB6+AN6+L6+AF6+AJ6</f>
        <v>79762</v>
      </c>
      <c r="AS6" s="72">
        <f t="shared" si="20"/>
        <v>4.2964705831655403E-2</v>
      </c>
      <c r="AT6" s="87">
        <v>26716</v>
      </c>
      <c r="AU6" s="75">
        <f t="shared" si="21"/>
        <v>6.0983599073239213E-2</v>
      </c>
      <c r="AV6" s="87">
        <v>32257</v>
      </c>
      <c r="AW6" s="76">
        <f t="shared" si="22"/>
        <v>4.5872512045142977E-2</v>
      </c>
      <c r="AX6" s="109">
        <v>0</v>
      </c>
      <c r="AY6" s="178">
        <v>68</v>
      </c>
      <c r="AZ6" s="109">
        <v>0</v>
      </c>
      <c r="BA6" s="178">
        <v>101</v>
      </c>
      <c r="BB6" s="32"/>
    </row>
    <row r="7" spans="1:54">
      <c r="A7" t="s">
        <v>39</v>
      </c>
      <c r="B7" s="109">
        <v>0</v>
      </c>
      <c r="C7" s="99">
        <f t="shared" si="0"/>
        <v>0</v>
      </c>
      <c r="D7" s="164">
        <v>19775</v>
      </c>
      <c r="E7" s="119">
        <f t="shared" si="1"/>
        <v>0.23086801704512289</v>
      </c>
      <c r="F7" s="109">
        <v>909</v>
      </c>
      <c r="G7" s="99">
        <f t="shared" si="2"/>
        <v>2.865519198032911E-2</v>
      </c>
      <c r="H7" s="109">
        <v>8240</v>
      </c>
      <c r="I7" s="119">
        <f t="shared" si="3"/>
        <v>9.6199871577841337E-2</v>
      </c>
      <c r="J7" s="109">
        <v>0</v>
      </c>
      <c r="K7" s="99">
        <f t="shared" si="4"/>
        <v>0</v>
      </c>
      <c r="L7" s="165">
        <v>2338</v>
      </c>
      <c r="M7" s="119">
        <f t="shared" si="5"/>
        <v>2.7295546086042847E-2</v>
      </c>
      <c r="N7" s="109">
        <v>2380</v>
      </c>
      <c r="O7" s="99">
        <f t="shared" si="6"/>
        <v>7.5026795284030015E-2</v>
      </c>
      <c r="P7" s="109">
        <v>14537</v>
      </c>
      <c r="Q7" s="119">
        <f t="shared" si="7"/>
        <v>0.16971572003969412</v>
      </c>
      <c r="R7" s="109">
        <v>27856</v>
      </c>
      <c r="S7" s="99">
        <f t="shared" si="8"/>
        <v>0.87812874345879832</v>
      </c>
      <c r="T7" s="109">
        <v>21458</v>
      </c>
      <c r="U7" s="119">
        <f t="shared" si="9"/>
        <v>0.25051660732006303</v>
      </c>
      <c r="V7" s="109">
        <v>0</v>
      </c>
      <c r="W7" s="99">
        <f t="shared" si="10"/>
        <v>0</v>
      </c>
      <c r="X7" s="109">
        <v>6072</v>
      </c>
      <c r="Y7" s="119">
        <f t="shared" si="11"/>
        <v>7.0889031580176287E-2</v>
      </c>
      <c r="Z7" s="109">
        <v>577</v>
      </c>
      <c r="AA7" s="99">
        <f t="shared" si="12"/>
        <v>1.8189269276842571E-2</v>
      </c>
      <c r="AB7" s="109">
        <v>6894</v>
      </c>
      <c r="AC7" s="106">
        <f t="shared" si="13"/>
        <v>8.0485669254567738E-2</v>
      </c>
      <c r="AD7" s="211">
        <v>0</v>
      </c>
      <c r="AE7" s="99">
        <f t="shared" si="14"/>
        <v>0</v>
      </c>
      <c r="AF7" s="130">
        <v>55</v>
      </c>
      <c r="AG7" s="106">
        <f t="shared" si="15"/>
        <v>6.4211079329869831E-4</v>
      </c>
      <c r="AH7" s="211">
        <v>0</v>
      </c>
      <c r="AI7" s="99">
        <f t="shared" si="16"/>
        <v>0</v>
      </c>
      <c r="AJ7" s="109">
        <v>207</v>
      </c>
      <c r="AK7" s="106">
        <f t="shared" si="17"/>
        <v>2.4166715311423736E-3</v>
      </c>
      <c r="AL7" s="107">
        <v>0</v>
      </c>
      <c r="AM7" s="99">
        <f t="shared" si="18"/>
        <v>0</v>
      </c>
      <c r="AN7" s="109">
        <v>6079</v>
      </c>
      <c r="AO7" s="106">
        <f t="shared" si="19"/>
        <v>7.097075477205067E-2</v>
      </c>
      <c r="AP7" s="138">
        <f t="shared" si="24"/>
        <v>31722</v>
      </c>
      <c r="AQ7" s="71">
        <f t="shared" si="23"/>
        <v>6.9264125977649971E-2</v>
      </c>
      <c r="AR7" s="138">
        <f t="shared" si="25"/>
        <v>85655</v>
      </c>
      <c r="AS7" s="72">
        <f t="shared" si="20"/>
        <v>4.6139037110534381E-2</v>
      </c>
      <c r="AT7" s="87">
        <v>30413</v>
      </c>
      <c r="AU7" s="75">
        <f t="shared" si="21"/>
        <v>6.9422600636862702E-2</v>
      </c>
      <c r="AV7" s="87">
        <v>34296</v>
      </c>
      <c r="AW7" s="76">
        <f t="shared" si="22"/>
        <v>4.8772163347497399E-2</v>
      </c>
      <c r="AX7" s="109">
        <v>0</v>
      </c>
      <c r="AY7" s="178">
        <v>80</v>
      </c>
      <c r="AZ7" s="109">
        <v>0</v>
      </c>
      <c r="BA7" s="178">
        <v>94</v>
      </c>
      <c r="BB7" s="32"/>
    </row>
    <row r="8" spans="1:54">
      <c r="A8" t="s">
        <v>85</v>
      </c>
      <c r="B8" s="109">
        <v>0</v>
      </c>
      <c r="C8" s="99">
        <f t="shared" si="0"/>
        <v>0</v>
      </c>
      <c r="D8" s="164">
        <v>36</v>
      </c>
      <c r="E8" s="119">
        <f t="shared" si="1"/>
        <v>0.13793103448275862</v>
      </c>
      <c r="F8" s="109">
        <v>1</v>
      </c>
      <c r="G8" s="99">
        <f t="shared" si="2"/>
        <v>5.3475935828877002E-3</v>
      </c>
      <c r="H8" s="109">
        <v>45</v>
      </c>
      <c r="I8" s="119">
        <f t="shared" si="3"/>
        <v>0.17241379310344829</v>
      </c>
      <c r="J8" s="109">
        <v>0</v>
      </c>
      <c r="K8" s="99">
        <f t="shared" si="4"/>
        <v>0</v>
      </c>
      <c r="L8" s="39">
        <v>0</v>
      </c>
      <c r="M8" s="119">
        <f t="shared" si="5"/>
        <v>0</v>
      </c>
      <c r="N8" s="109">
        <v>10</v>
      </c>
      <c r="O8" s="99">
        <f t="shared" si="6"/>
        <v>5.3475935828877004E-2</v>
      </c>
      <c r="P8" s="109">
        <v>39</v>
      </c>
      <c r="Q8" s="119">
        <f t="shared" si="7"/>
        <v>0.14942528735632185</v>
      </c>
      <c r="R8" s="109">
        <v>169</v>
      </c>
      <c r="S8" s="99">
        <f t="shared" si="8"/>
        <v>0.90374331550802134</v>
      </c>
      <c r="T8" s="109">
        <v>59</v>
      </c>
      <c r="U8" s="119">
        <f t="shared" si="9"/>
        <v>0.22605363984674329</v>
      </c>
      <c r="V8" s="109">
        <v>0</v>
      </c>
      <c r="W8" s="99">
        <f t="shared" si="10"/>
        <v>0</v>
      </c>
      <c r="X8" s="109">
        <v>16</v>
      </c>
      <c r="Y8" s="119">
        <f t="shared" si="11"/>
        <v>6.1302681992337162E-2</v>
      </c>
      <c r="Z8" s="109">
        <v>7</v>
      </c>
      <c r="AA8" s="99">
        <f t="shared" si="12"/>
        <v>3.7433155080213901E-2</v>
      </c>
      <c r="AB8" s="109">
        <v>50</v>
      </c>
      <c r="AC8" s="106">
        <f t="shared" si="13"/>
        <v>0.19157088122605365</v>
      </c>
      <c r="AD8" s="211">
        <v>0</v>
      </c>
      <c r="AE8" s="99">
        <f t="shared" si="14"/>
        <v>0</v>
      </c>
      <c r="AF8" s="130">
        <v>0</v>
      </c>
      <c r="AG8" s="106">
        <f t="shared" si="15"/>
        <v>0</v>
      </c>
      <c r="AH8" s="211">
        <v>0</v>
      </c>
      <c r="AI8" s="99">
        <f t="shared" si="16"/>
        <v>0</v>
      </c>
      <c r="AJ8" s="109">
        <v>0</v>
      </c>
      <c r="AK8" s="106">
        <f t="shared" si="17"/>
        <v>0</v>
      </c>
      <c r="AL8" s="107">
        <v>0</v>
      </c>
      <c r="AM8" s="99">
        <f t="shared" si="18"/>
        <v>0</v>
      </c>
      <c r="AN8" s="109">
        <v>16</v>
      </c>
      <c r="AO8" s="106">
        <f t="shared" si="19"/>
        <v>6.1302681992337162E-2</v>
      </c>
      <c r="AP8" s="138">
        <f t="shared" si="24"/>
        <v>187</v>
      </c>
      <c r="AQ8" s="71">
        <f t="shared" si="23"/>
        <v>4.0830942430554646E-4</v>
      </c>
      <c r="AR8" s="138">
        <f t="shared" si="25"/>
        <v>261</v>
      </c>
      <c r="AS8" s="72">
        <f t="shared" si="20"/>
        <v>1.4059060984004991E-4</v>
      </c>
      <c r="AT8" s="87">
        <v>183</v>
      </c>
      <c r="AU8" s="75">
        <f t="shared" si="21"/>
        <v>4.1772715340630243E-4</v>
      </c>
      <c r="AV8" s="87">
        <v>143</v>
      </c>
      <c r="AW8" s="76">
        <f t="shared" si="22"/>
        <v>2.0335955676149196E-4</v>
      </c>
      <c r="AX8" s="109">
        <v>0</v>
      </c>
      <c r="AY8" s="178">
        <v>0</v>
      </c>
      <c r="AZ8" s="109">
        <v>0</v>
      </c>
      <c r="BA8" s="178">
        <v>0</v>
      </c>
      <c r="BB8" s="32"/>
    </row>
    <row r="9" spans="1:54">
      <c r="A9" t="s">
        <v>40</v>
      </c>
      <c r="B9" s="109">
        <v>0</v>
      </c>
      <c r="C9" s="99">
        <f t="shared" si="0"/>
        <v>0</v>
      </c>
      <c r="D9" s="164">
        <v>670</v>
      </c>
      <c r="E9" s="119">
        <f t="shared" si="1"/>
        <v>0.24778106508875739</v>
      </c>
      <c r="F9" s="109">
        <v>48</v>
      </c>
      <c r="G9" s="99">
        <f t="shared" si="2"/>
        <v>2.7507163323782235E-2</v>
      </c>
      <c r="H9" s="109">
        <v>341</v>
      </c>
      <c r="I9" s="119">
        <f t="shared" si="3"/>
        <v>0.12610946745562129</v>
      </c>
      <c r="J9" s="109">
        <v>0</v>
      </c>
      <c r="K9" s="99">
        <f t="shared" si="4"/>
        <v>0</v>
      </c>
      <c r="L9" s="165">
        <v>2</v>
      </c>
      <c r="M9" s="119">
        <f t="shared" si="5"/>
        <v>7.3964497041420117E-4</v>
      </c>
      <c r="N9" s="109">
        <v>119</v>
      </c>
      <c r="O9" s="99">
        <f t="shared" si="6"/>
        <v>6.8194842406876788E-2</v>
      </c>
      <c r="P9" s="109">
        <v>385</v>
      </c>
      <c r="Q9" s="119">
        <f t="shared" si="7"/>
        <v>0.14238165680473372</v>
      </c>
      <c r="R9" s="109">
        <v>1493</v>
      </c>
      <c r="S9" s="99">
        <f t="shared" si="8"/>
        <v>0.85558739255014327</v>
      </c>
      <c r="T9" s="109">
        <v>626</v>
      </c>
      <c r="U9" s="119">
        <f t="shared" si="9"/>
        <v>0.23150887573964496</v>
      </c>
      <c r="V9" s="109">
        <v>0</v>
      </c>
      <c r="W9" s="99">
        <f t="shared" si="10"/>
        <v>0</v>
      </c>
      <c r="X9" s="109">
        <v>190</v>
      </c>
      <c r="Y9" s="119">
        <f t="shared" si="11"/>
        <v>7.026627218934911E-2</v>
      </c>
      <c r="Z9" s="109">
        <v>85</v>
      </c>
      <c r="AA9" s="99">
        <f t="shared" si="12"/>
        <v>4.8710601719197708E-2</v>
      </c>
      <c r="AB9" s="109">
        <v>299</v>
      </c>
      <c r="AC9" s="106">
        <f t="shared" si="13"/>
        <v>0.11057692307692307</v>
      </c>
      <c r="AD9" s="211">
        <v>0</v>
      </c>
      <c r="AE9" s="99">
        <f t="shared" si="14"/>
        <v>0</v>
      </c>
      <c r="AF9" s="130">
        <v>0</v>
      </c>
      <c r="AG9" s="106">
        <f t="shared" si="15"/>
        <v>0</v>
      </c>
      <c r="AH9" s="211">
        <v>0</v>
      </c>
      <c r="AI9" s="99">
        <f t="shared" si="16"/>
        <v>0</v>
      </c>
      <c r="AJ9" s="109">
        <v>1</v>
      </c>
      <c r="AK9" s="106">
        <f t="shared" si="17"/>
        <v>3.6982248520710058E-4</v>
      </c>
      <c r="AL9" s="107">
        <v>0</v>
      </c>
      <c r="AM9" s="99">
        <f t="shared" si="18"/>
        <v>0</v>
      </c>
      <c r="AN9" s="109">
        <v>190</v>
      </c>
      <c r="AO9" s="106">
        <f t="shared" si="19"/>
        <v>7.026627218934911E-2</v>
      </c>
      <c r="AP9" s="138">
        <f t="shared" si="24"/>
        <v>1745</v>
      </c>
      <c r="AQ9" s="71">
        <f t="shared" si="23"/>
        <v>3.8101601358993507E-3</v>
      </c>
      <c r="AR9" s="138">
        <f t="shared" si="25"/>
        <v>2704</v>
      </c>
      <c r="AS9" s="72">
        <f t="shared" si="20"/>
        <v>1.4565402643965323E-3</v>
      </c>
      <c r="AT9" s="87">
        <v>1696</v>
      </c>
      <c r="AU9" s="75">
        <f t="shared" si="21"/>
        <v>3.8713948206398302E-3</v>
      </c>
      <c r="AV9" s="87">
        <v>1527</v>
      </c>
      <c r="AW9" s="76">
        <f t="shared" si="22"/>
        <v>2.1715387634601273E-3</v>
      </c>
      <c r="AX9" s="109">
        <v>0</v>
      </c>
      <c r="AY9" s="178">
        <v>0</v>
      </c>
      <c r="AZ9" s="109">
        <v>0</v>
      </c>
      <c r="BA9" s="178">
        <v>0</v>
      </c>
      <c r="BB9" s="32"/>
    </row>
    <row r="10" spans="1:54">
      <c r="A10" t="s">
        <v>41</v>
      </c>
      <c r="B10" s="109">
        <v>0</v>
      </c>
      <c r="C10" s="99">
        <f t="shared" si="0"/>
        <v>0</v>
      </c>
      <c r="D10" s="164">
        <v>95</v>
      </c>
      <c r="E10" s="119">
        <f t="shared" si="1"/>
        <v>0.28189910979228489</v>
      </c>
      <c r="F10" s="109">
        <v>17</v>
      </c>
      <c r="G10" s="99">
        <f t="shared" si="2"/>
        <v>2.5297619047619048E-2</v>
      </c>
      <c r="H10" s="109">
        <v>24</v>
      </c>
      <c r="I10" s="119">
        <f t="shared" si="3"/>
        <v>7.1216617210682495E-2</v>
      </c>
      <c r="J10" s="109">
        <v>0</v>
      </c>
      <c r="K10" s="99">
        <f t="shared" si="4"/>
        <v>0</v>
      </c>
      <c r="L10" s="39">
        <v>0</v>
      </c>
      <c r="M10" s="119">
        <f t="shared" si="5"/>
        <v>0</v>
      </c>
      <c r="N10" s="109">
        <v>32</v>
      </c>
      <c r="O10" s="99">
        <f t="shared" si="6"/>
        <v>4.7619047619047616E-2</v>
      </c>
      <c r="P10" s="109">
        <v>41</v>
      </c>
      <c r="Q10" s="119">
        <f t="shared" si="7"/>
        <v>0.12166172106824925</v>
      </c>
      <c r="R10" s="109">
        <v>610</v>
      </c>
      <c r="S10" s="99">
        <f t="shared" si="8"/>
        <v>0.90773809523809523</v>
      </c>
      <c r="T10" s="109">
        <v>98</v>
      </c>
      <c r="U10" s="119">
        <f t="shared" si="9"/>
        <v>0.29080118694362017</v>
      </c>
      <c r="V10" s="109">
        <v>0</v>
      </c>
      <c r="W10" s="99">
        <f t="shared" si="10"/>
        <v>0</v>
      </c>
      <c r="X10" s="109">
        <v>17</v>
      </c>
      <c r="Y10" s="119">
        <f t="shared" si="11"/>
        <v>5.0445103857566766E-2</v>
      </c>
      <c r="Z10" s="109">
        <v>13</v>
      </c>
      <c r="AA10" s="99">
        <f t="shared" si="12"/>
        <v>1.9345238095238096E-2</v>
      </c>
      <c r="AB10" s="109">
        <v>45</v>
      </c>
      <c r="AC10" s="106">
        <f t="shared" si="13"/>
        <v>0.13353115727002968</v>
      </c>
      <c r="AD10" s="211">
        <v>0</v>
      </c>
      <c r="AE10" s="99">
        <f t="shared" si="14"/>
        <v>0</v>
      </c>
      <c r="AF10" s="130">
        <v>0</v>
      </c>
      <c r="AG10" s="106">
        <f t="shared" si="15"/>
        <v>0</v>
      </c>
      <c r="AH10" s="211">
        <v>0</v>
      </c>
      <c r="AI10" s="99">
        <f t="shared" si="16"/>
        <v>0</v>
      </c>
      <c r="AJ10" s="109">
        <v>0</v>
      </c>
      <c r="AK10" s="106">
        <f t="shared" si="17"/>
        <v>0</v>
      </c>
      <c r="AL10" s="107">
        <v>0</v>
      </c>
      <c r="AM10" s="99">
        <f t="shared" si="18"/>
        <v>0</v>
      </c>
      <c r="AN10" s="109">
        <v>17</v>
      </c>
      <c r="AO10" s="106">
        <f t="shared" si="19"/>
        <v>5.0445103857566766E-2</v>
      </c>
      <c r="AP10" s="138">
        <f t="shared" si="24"/>
        <v>672</v>
      </c>
      <c r="AQ10" s="71">
        <f t="shared" si="23"/>
        <v>1.4672937600712685E-3</v>
      </c>
      <c r="AR10" s="138">
        <f t="shared" si="25"/>
        <v>337</v>
      </c>
      <c r="AS10" s="72">
        <f t="shared" si="20"/>
        <v>1.8152887170918322E-4</v>
      </c>
      <c r="AT10" s="87">
        <v>653</v>
      </c>
      <c r="AU10" s="75">
        <f t="shared" si="21"/>
        <v>1.4905783124279535E-3</v>
      </c>
      <c r="AV10" s="87">
        <v>174</v>
      </c>
      <c r="AW10" s="76">
        <f t="shared" si="22"/>
        <v>2.4744449563985732E-4</v>
      </c>
      <c r="AX10" s="109">
        <v>0</v>
      </c>
      <c r="AY10" s="178">
        <v>0</v>
      </c>
      <c r="AZ10" s="109">
        <v>0</v>
      </c>
      <c r="BA10" s="178">
        <v>0</v>
      </c>
      <c r="BB10" s="32"/>
    </row>
    <row r="11" spans="1:54">
      <c r="A11" t="s">
        <v>42</v>
      </c>
      <c r="B11" s="109">
        <v>0</v>
      </c>
      <c r="C11" s="99">
        <f t="shared" si="0"/>
        <v>0</v>
      </c>
      <c r="D11" s="164">
        <v>34593</v>
      </c>
      <c r="E11" s="119">
        <f t="shared" si="1"/>
        <v>0.1935045393268483</v>
      </c>
      <c r="F11" s="109">
        <v>446</v>
      </c>
      <c r="G11" s="99">
        <f t="shared" si="2"/>
        <v>1.1389754328617396E-2</v>
      </c>
      <c r="H11" s="109">
        <v>3833</v>
      </c>
      <c r="I11" s="119">
        <f t="shared" si="3"/>
        <v>2.1440837719764391E-2</v>
      </c>
      <c r="J11" s="109">
        <v>0</v>
      </c>
      <c r="K11" s="99">
        <f t="shared" si="4"/>
        <v>0</v>
      </c>
      <c r="L11" s="165">
        <v>5619</v>
      </c>
      <c r="M11" s="119">
        <f t="shared" si="5"/>
        <v>3.1431272409954636E-2</v>
      </c>
      <c r="N11" s="109">
        <v>2457</v>
      </c>
      <c r="O11" s="99">
        <f t="shared" si="6"/>
        <v>6.2745799070432609E-2</v>
      </c>
      <c r="P11" s="109">
        <v>24609</v>
      </c>
      <c r="Q11" s="119">
        <f t="shared" si="7"/>
        <v>0.13765655503409391</v>
      </c>
      <c r="R11" s="109">
        <v>35344</v>
      </c>
      <c r="S11" s="99">
        <f t="shared" si="8"/>
        <v>0.9025997241942898</v>
      </c>
      <c r="T11" s="109">
        <v>40251</v>
      </c>
      <c r="U11" s="119">
        <f t="shared" si="9"/>
        <v>0.22515396792544651</v>
      </c>
      <c r="V11" s="109">
        <v>0</v>
      </c>
      <c r="W11" s="99">
        <f t="shared" si="10"/>
        <v>0</v>
      </c>
      <c r="X11" s="109">
        <v>20697</v>
      </c>
      <c r="Y11" s="119">
        <f t="shared" si="11"/>
        <v>0.1157738111886156</v>
      </c>
      <c r="Z11" s="109">
        <v>911</v>
      </c>
      <c r="AA11" s="99">
        <f t="shared" si="12"/>
        <v>2.3264722406660197E-2</v>
      </c>
      <c r="AB11" s="109">
        <v>10439</v>
      </c>
      <c r="AC11" s="106">
        <f t="shared" si="13"/>
        <v>5.8393139826929424E-2</v>
      </c>
      <c r="AD11" s="211">
        <v>0</v>
      </c>
      <c r="AE11" s="99">
        <f t="shared" si="14"/>
        <v>0</v>
      </c>
      <c r="AF11" s="130">
        <v>552</v>
      </c>
      <c r="AG11" s="106">
        <f t="shared" si="15"/>
        <v>3.0877491315705568E-3</v>
      </c>
      <c r="AH11" s="211">
        <v>0</v>
      </c>
      <c r="AI11" s="99">
        <f t="shared" si="16"/>
        <v>0</v>
      </c>
      <c r="AJ11" s="109">
        <v>17468</v>
      </c>
      <c r="AK11" s="106">
        <f t="shared" si="17"/>
        <v>9.7711597518613191E-2</v>
      </c>
      <c r="AL11" s="107">
        <v>0</v>
      </c>
      <c r="AM11" s="99">
        <f t="shared" si="18"/>
        <v>0</v>
      </c>
      <c r="AN11" s="109">
        <v>20710</v>
      </c>
      <c r="AO11" s="106">
        <f t="shared" si="19"/>
        <v>0.11584652991816347</v>
      </c>
      <c r="AP11" s="138">
        <f t="shared" si="24"/>
        <v>39158</v>
      </c>
      <c r="AQ11" s="71">
        <f t="shared" si="23"/>
        <v>8.5500430144152872E-2</v>
      </c>
      <c r="AR11" s="138">
        <f t="shared" si="25"/>
        <v>178771</v>
      </c>
      <c r="AS11" s="72">
        <f t="shared" si="20"/>
        <v>9.629702648166881E-2</v>
      </c>
      <c r="AT11" s="87">
        <v>37695</v>
      </c>
      <c r="AU11" s="75">
        <f t="shared" si="21"/>
        <v>8.6044945615576893E-2</v>
      </c>
      <c r="AV11" s="87">
        <v>62396</v>
      </c>
      <c r="AW11" s="76">
        <f t="shared" si="22"/>
        <v>8.873302729853183E-2</v>
      </c>
      <c r="AX11" s="109">
        <v>0</v>
      </c>
      <c r="AY11" s="178">
        <v>239</v>
      </c>
      <c r="AZ11" s="109">
        <v>0</v>
      </c>
      <c r="BA11" s="178">
        <v>166</v>
      </c>
      <c r="BB11" s="32"/>
    </row>
    <row r="12" spans="1:54">
      <c r="A12" t="s">
        <v>197</v>
      </c>
      <c r="B12" s="109">
        <v>0</v>
      </c>
      <c r="C12" s="99">
        <f t="shared" si="0"/>
        <v>0</v>
      </c>
      <c r="D12" s="164">
        <v>6996</v>
      </c>
      <c r="E12" s="119">
        <f t="shared" si="1"/>
        <v>0.15739386712861933</v>
      </c>
      <c r="F12" s="109">
        <v>77</v>
      </c>
      <c r="G12" s="99">
        <f t="shared" si="2"/>
        <v>1.2029370410873302E-2</v>
      </c>
      <c r="H12" s="109">
        <v>1394</v>
      </c>
      <c r="I12" s="119">
        <f t="shared" si="3"/>
        <v>3.1361785416994761E-2</v>
      </c>
      <c r="J12" s="109">
        <v>0</v>
      </c>
      <c r="K12" s="99">
        <f t="shared" si="4"/>
        <v>0</v>
      </c>
      <c r="L12" s="165">
        <v>3170</v>
      </c>
      <c r="M12" s="119">
        <f t="shared" si="5"/>
        <v>7.1317689936781475E-2</v>
      </c>
      <c r="N12" s="109">
        <v>666</v>
      </c>
      <c r="O12" s="99">
        <f t="shared" si="6"/>
        <v>0.10404624277456648</v>
      </c>
      <c r="P12" s="109">
        <v>5773</v>
      </c>
      <c r="Q12" s="119">
        <f t="shared" si="7"/>
        <v>0.12987918738329321</v>
      </c>
      <c r="R12" s="109">
        <v>5413</v>
      </c>
      <c r="S12" s="99">
        <f t="shared" si="8"/>
        <v>0.84564911732541792</v>
      </c>
      <c r="T12" s="109">
        <v>11044</v>
      </c>
      <c r="U12" s="119">
        <f t="shared" si="9"/>
        <v>0.24846453238543048</v>
      </c>
      <c r="V12" s="109">
        <v>0</v>
      </c>
      <c r="W12" s="99">
        <f t="shared" si="10"/>
        <v>0</v>
      </c>
      <c r="X12" s="109">
        <v>4176</v>
      </c>
      <c r="Y12" s="119">
        <f t="shared" si="11"/>
        <v>9.3950370087066082E-2</v>
      </c>
      <c r="Z12" s="109">
        <v>245</v>
      </c>
      <c r="AA12" s="99">
        <f t="shared" si="12"/>
        <v>3.8275269489142325E-2</v>
      </c>
      <c r="AB12" s="109">
        <v>3368</v>
      </c>
      <c r="AC12" s="106">
        <f t="shared" si="13"/>
        <v>7.5772233346082032E-2</v>
      </c>
      <c r="AD12" s="211">
        <v>0</v>
      </c>
      <c r="AE12" s="99">
        <f t="shared" si="14"/>
        <v>0</v>
      </c>
      <c r="AF12" s="130">
        <v>4105</v>
      </c>
      <c r="AG12" s="106">
        <f t="shared" si="15"/>
        <v>9.2353033814034063E-2</v>
      </c>
      <c r="AH12" s="211">
        <v>0</v>
      </c>
      <c r="AI12" s="99">
        <f t="shared" si="16"/>
        <v>0</v>
      </c>
      <c r="AJ12" s="109">
        <v>246</v>
      </c>
      <c r="AK12" s="106">
        <f t="shared" si="17"/>
        <v>5.5344327206461336E-3</v>
      </c>
      <c r="AL12" s="107">
        <v>0</v>
      </c>
      <c r="AM12" s="99">
        <f t="shared" si="18"/>
        <v>0</v>
      </c>
      <c r="AN12" s="109">
        <v>4177</v>
      </c>
      <c r="AO12" s="106">
        <f t="shared" si="19"/>
        <v>9.3972867781052447E-2</v>
      </c>
      <c r="AP12" s="138">
        <f t="shared" si="24"/>
        <v>6401</v>
      </c>
      <c r="AQ12" s="71">
        <f t="shared" si="23"/>
        <v>1.3976409759250283E-2</v>
      </c>
      <c r="AR12" s="138">
        <f t="shared" si="25"/>
        <v>44449</v>
      </c>
      <c r="AS12" s="72">
        <f t="shared" si="20"/>
        <v>2.3942957918698767E-2</v>
      </c>
      <c r="AT12" s="87">
        <v>6032</v>
      </c>
      <c r="AU12" s="75">
        <f t="shared" si="21"/>
        <v>1.376901742812468E-2</v>
      </c>
      <c r="AV12" s="87">
        <v>17103</v>
      </c>
      <c r="AW12" s="76">
        <f t="shared" si="22"/>
        <v>2.4322087407634942E-2</v>
      </c>
      <c r="AX12" s="109">
        <v>0</v>
      </c>
      <c r="AY12" s="178">
        <v>81</v>
      </c>
      <c r="AZ12" s="109">
        <v>0</v>
      </c>
      <c r="BA12" s="178">
        <v>97</v>
      </c>
      <c r="BB12" s="32"/>
    </row>
    <row r="13" spans="1:54">
      <c r="A13" t="s">
        <v>43</v>
      </c>
      <c r="B13" s="109">
        <v>0</v>
      </c>
      <c r="C13" s="99">
        <f t="shared" si="0"/>
        <v>0</v>
      </c>
      <c r="D13" s="164">
        <v>25</v>
      </c>
      <c r="E13" s="119">
        <f t="shared" si="1"/>
        <v>0.32467532467532467</v>
      </c>
      <c r="F13" s="109">
        <v>2</v>
      </c>
      <c r="G13" s="99">
        <f t="shared" si="2"/>
        <v>2.1505376344086023E-2</v>
      </c>
      <c r="H13" s="109">
        <v>2</v>
      </c>
      <c r="I13" s="119">
        <f t="shared" si="3"/>
        <v>2.5974025974025976E-2</v>
      </c>
      <c r="J13" s="109">
        <v>0</v>
      </c>
      <c r="K13" s="99">
        <f t="shared" si="4"/>
        <v>0</v>
      </c>
      <c r="L13" s="39">
        <v>0</v>
      </c>
      <c r="M13" s="119">
        <f t="shared" si="5"/>
        <v>0</v>
      </c>
      <c r="N13" s="109">
        <v>4</v>
      </c>
      <c r="O13" s="99">
        <f t="shared" si="6"/>
        <v>4.3010752688172046E-2</v>
      </c>
      <c r="P13" s="109">
        <v>10</v>
      </c>
      <c r="Q13" s="119">
        <f t="shared" si="7"/>
        <v>0.12987012987012986</v>
      </c>
      <c r="R13" s="109">
        <v>83</v>
      </c>
      <c r="S13" s="99">
        <f t="shared" si="8"/>
        <v>0.89247311827956988</v>
      </c>
      <c r="T13" s="109">
        <v>28</v>
      </c>
      <c r="U13" s="119">
        <f t="shared" si="9"/>
        <v>0.36363636363636365</v>
      </c>
      <c r="V13" s="109">
        <v>0</v>
      </c>
      <c r="W13" s="99">
        <f t="shared" si="10"/>
        <v>0</v>
      </c>
      <c r="X13" s="109">
        <v>5</v>
      </c>
      <c r="Y13" s="119">
        <f t="shared" si="11"/>
        <v>6.4935064935064929E-2</v>
      </c>
      <c r="Z13" s="109">
        <v>4</v>
      </c>
      <c r="AA13" s="99">
        <f t="shared" si="12"/>
        <v>4.3010752688172046E-2</v>
      </c>
      <c r="AB13" s="109">
        <v>2</v>
      </c>
      <c r="AC13" s="106">
        <f t="shared" si="13"/>
        <v>2.5974025974025976E-2</v>
      </c>
      <c r="AD13" s="211">
        <v>0</v>
      </c>
      <c r="AE13" s="99">
        <f t="shared" si="14"/>
        <v>0</v>
      </c>
      <c r="AF13" s="130">
        <v>0</v>
      </c>
      <c r="AG13" s="106">
        <f t="shared" si="15"/>
        <v>0</v>
      </c>
      <c r="AH13" s="211">
        <v>0</v>
      </c>
      <c r="AI13" s="99">
        <f t="shared" si="16"/>
        <v>0</v>
      </c>
      <c r="AJ13" s="109">
        <v>0</v>
      </c>
      <c r="AK13" s="106">
        <f t="shared" si="17"/>
        <v>0</v>
      </c>
      <c r="AL13" s="107">
        <v>0</v>
      </c>
      <c r="AM13" s="99">
        <f t="shared" si="18"/>
        <v>0</v>
      </c>
      <c r="AN13" s="109">
        <v>5</v>
      </c>
      <c r="AO13" s="106">
        <f t="shared" si="19"/>
        <v>6.4935064935064929E-2</v>
      </c>
      <c r="AP13" s="138">
        <f t="shared" si="24"/>
        <v>93</v>
      </c>
      <c r="AQ13" s="71">
        <f t="shared" si="23"/>
        <v>2.0306297572414878E-4</v>
      </c>
      <c r="AR13" s="138">
        <f t="shared" si="25"/>
        <v>77</v>
      </c>
      <c r="AS13" s="72">
        <f t="shared" si="20"/>
        <v>4.1476923209516641E-5</v>
      </c>
      <c r="AT13" s="87">
        <v>92</v>
      </c>
      <c r="AU13" s="75">
        <f t="shared" si="21"/>
        <v>2.1000490772338701E-4</v>
      </c>
      <c r="AV13" s="87">
        <v>47</v>
      </c>
      <c r="AW13" s="76">
        <f t="shared" si="22"/>
        <v>6.6838455718812038E-5</v>
      </c>
      <c r="AX13" s="109">
        <v>0</v>
      </c>
      <c r="AY13" s="178">
        <v>0</v>
      </c>
      <c r="AZ13" s="109">
        <v>0</v>
      </c>
      <c r="BA13" s="178">
        <v>0</v>
      </c>
      <c r="BB13" s="32"/>
    </row>
    <row r="14" spans="1:54">
      <c r="A14" t="s">
        <v>196</v>
      </c>
      <c r="B14" s="109">
        <v>0</v>
      </c>
      <c r="C14" s="99">
        <f t="shared" si="0"/>
        <v>0</v>
      </c>
      <c r="D14" s="164">
        <v>4968</v>
      </c>
      <c r="E14" s="119">
        <f t="shared" si="1"/>
        <v>0.12812379110251451</v>
      </c>
      <c r="F14" s="109">
        <v>90</v>
      </c>
      <c r="G14" s="99">
        <f t="shared" si="2"/>
        <v>1.4734774066797643E-2</v>
      </c>
      <c r="H14" s="109">
        <v>878</v>
      </c>
      <c r="I14" s="119">
        <f t="shared" si="3"/>
        <v>2.2643455834945196E-2</v>
      </c>
      <c r="J14" s="109">
        <v>0</v>
      </c>
      <c r="K14" s="99">
        <f t="shared" si="4"/>
        <v>0</v>
      </c>
      <c r="L14" s="165">
        <v>1805</v>
      </c>
      <c r="M14" s="119">
        <f t="shared" si="5"/>
        <v>4.6550612508059315E-2</v>
      </c>
      <c r="N14" s="109">
        <v>597</v>
      </c>
      <c r="O14" s="99">
        <f t="shared" si="6"/>
        <v>9.7740667976424361E-2</v>
      </c>
      <c r="P14" s="109">
        <v>6708</v>
      </c>
      <c r="Q14" s="119">
        <f t="shared" si="7"/>
        <v>0.17299806576402321</v>
      </c>
      <c r="R14" s="109">
        <v>5266</v>
      </c>
      <c r="S14" s="99">
        <f t="shared" si="8"/>
        <v>0.86214800261951541</v>
      </c>
      <c r="T14" s="109">
        <v>9310</v>
      </c>
      <c r="U14" s="119">
        <f t="shared" si="9"/>
        <v>0.24010315925209541</v>
      </c>
      <c r="V14" s="109">
        <v>0</v>
      </c>
      <c r="W14" s="99">
        <f t="shared" si="10"/>
        <v>0</v>
      </c>
      <c r="X14" s="109">
        <v>5059</v>
      </c>
      <c r="Y14" s="119">
        <f t="shared" si="11"/>
        <v>0.13047066408768537</v>
      </c>
      <c r="Z14" s="109">
        <v>155</v>
      </c>
      <c r="AA14" s="99">
        <f t="shared" si="12"/>
        <v>2.5376555337262605E-2</v>
      </c>
      <c r="AB14" s="109">
        <v>2152</v>
      </c>
      <c r="AC14" s="106">
        <f t="shared" si="13"/>
        <v>5.54996776273372E-2</v>
      </c>
      <c r="AD14" s="211">
        <v>0</v>
      </c>
      <c r="AE14" s="99">
        <f t="shared" si="14"/>
        <v>0</v>
      </c>
      <c r="AF14" s="130">
        <v>90</v>
      </c>
      <c r="AG14" s="106">
        <f t="shared" si="15"/>
        <v>2.3210831721470018E-3</v>
      </c>
      <c r="AH14" s="211">
        <v>0</v>
      </c>
      <c r="AI14" s="99">
        <f t="shared" si="16"/>
        <v>0</v>
      </c>
      <c r="AJ14" s="109">
        <v>2741</v>
      </c>
      <c r="AK14" s="106">
        <f t="shared" si="17"/>
        <v>7.0689877498388135E-2</v>
      </c>
      <c r="AL14" s="107">
        <v>0</v>
      </c>
      <c r="AM14" s="99">
        <f t="shared" si="18"/>
        <v>0</v>
      </c>
      <c r="AN14" s="109">
        <v>5064</v>
      </c>
      <c r="AO14" s="106">
        <f t="shared" si="19"/>
        <v>0.13059961315280463</v>
      </c>
      <c r="AP14" s="138">
        <f t="shared" si="24"/>
        <v>6108</v>
      </c>
      <c r="AQ14" s="71">
        <f t="shared" si="23"/>
        <v>1.3336652212076352E-2</v>
      </c>
      <c r="AR14" s="138">
        <f t="shared" si="25"/>
        <v>38775</v>
      </c>
      <c r="AS14" s="72">
        <f t="shared" si="20"/>
        <v>2.0886593473363736E-2</v>
      </c>
      <c r="AT14" s="87">
        <v>5780</v>
      </c>
      <c r="AU14" s="75">
        <f t="shared" si="21"/>
        <v>1.3193786593925836E-2</v>
      </c>
      <c r="AV14" s="87">
        <v>18075</v>
      </c>
      <c r="AW14" s="76">
        <f t="shared" si="22"/>
        <v>2.5704363555692077E-2</v>
      </c>
      <c r="AX14" s="109">
        <v>0</v>
      </c>
      <c r="AY14" s="178">
        <v>87</v>
      </c>
      <c r="AZ14" s="109">
        <v>0</v>
      </c>
      <c r="BA14" s="178">
        <v>28</v>
      </c>
      <c r="BB14" s="32"/>
    </row>
    <row r="15" spans="1:54">
      <c r="A15" t="s">
        <v>44</v>
      </c>
      <c r="B15" s="109">
        <v>0</v>
      </c>
      <c r="C15" s="99">
        <f t="shared" si="0"/>
        <v>0</v>
      </c>
      <c r="D15" s="164">
        <v>384</v>
      </c>
      <c r="E15" s="119">
        <f t="shared" si="1"/>
        <v>0.13544973544973546</v>
      </c>
      <c r="F15" s="109">
        <v>18</v>
      </c>
      <c r="G15" s="99">
        <f t="shared" si="2"/>
        <v>0.1</v>
      </c>
      <c r="H15" s="109">
        <v>579</v>
      </c>
      <c r="I15" s="119">
        <f t="shared" si="3"/>
        <v>0.20423280423280424</v>
      </c>
      <c r="J15" s="109">
        <v>0</v>
      </c>
      <c r="K15" s="99">
        <f t="shared" si="4"/>
        <v>0</v>
      </c>
      <c r="L15" s="165">
        <v>22</v>
      </c>
      <c r="M15" s="119">
        <f t="shared" si="5"/>
        <v>7.7601410934744269E-3</v>
      </c>
      <c r="N15" s="109">
        <v>46</v>
      </c>
      <c r="O15" s="99">
        <f t="shared" si="6"/>
        <v>0.25555555555555554</v>
      </c>
      <c r="P15" s="109">
        <v>812</v>
      </c>
      <c r="Q15" s="119">
        <f t="shared" si="7"/>
        <v>0.28641975308641976</v>
      </c>
      <c r="R15" s="109">
        <v>112</v>
      </c>
      <c r="S15" s="99">
        <f t="shared" si="8"/>
        <v>0.62222222222222223</v>
      </c>
      <c r="T15" s="109">
        <v>547</v>
      </c>
      <c r="U15" s="119">
        <f t="shared" si="9"/>
        <v>0.19294532627865962</v>
      </c>
      <c r="V15" s="109">
        <v>0</v>
      </c>
      <c r="W15" s="99">
        <f t="shared" si="10"/>
        <v>0</v>
      </c>
      <c r="X15" s="109">
        <v>106</v>
      </c>
      <c r="Y15" s="119">
        <f t="shared" si="11"/>
        <v>3.7389770723104059E-2</v>
      </c>
      <c r="Z15" s="109">
        <v>4</v>
      </c>
      <c r="AA15" s="99">
        <f t="shared" si="12"/>
        <v>2.2222222222222223E-2</v>
      </c>
      <c r="AB15" s="109">
        <v>279</v>
      </c>
      <c r="AC15" s="106">
        <f t="shared" si="13"/>
        <v>9.841269841269841E-2</v>
      </c>
      <c r="AD15" s="211">
        <v>0</v>
      </c>
      <c r="AE15" s="99">
        <f t="shared" si="14"/>
        <v>0</v>
      </c>
      <c r="AF15" s="130">
        <v>0</v>
      </c>
      <c r="AG15" s="106">
        <f t="shared" si="15"/>
        <v>0</v>
      </c>
      <c r="AH15" s="211">
        <v>0</v>
      </c>
      <c r="AI15" s="99">
        <f t="shared" si="16"/>
        <v>0</v>
      </c>
      <c r="AJ15" s="109">
        <v>0</v>
      </c>
      <c r="AK15" s="106">
        <f t="shared" si="17"/>
        <v>0</v>
      </c>
      <c r="AL15" s="107">
        <v>0</v>
      </c>
      <c r="AM15" s="99">
        <f t="shared" si="18"/>
        <v>0</v>
      </c>
      <c r="AN15" s="109">
        <v>106</v>
      </c>
      <c r="AO15" s="106">
        <f t="shared" si="19"/>
        <v>3.7389770723104059E-2</v>
      </c>
      <c r="AP15" s="138">
        <f t="shared" si="24"/>
        <v>180</v>
      </c>
      <c r="AQ15" s="71">
        <f t="shared" si="23"/>
        <v>3.9302511430480409E-4</v>
      </c>
      <c r="AR15" s="138">
        <f t="shared" si="25"/>
        <v>2835</v>
      </c>
      <c r="AS15" s="72">
        <f t="shared" si="20"/>
        <v>1.527104899986749E-3</v>
      </c>
      <c r="AT15" s="87">
        <v>167</v>
      </c>
      <c r="AU15" s="75">
        <f t="shared" si="21"/>
        <v>3.8120456075875687E-4</v>
      </c>
      <c r="AV15" s="87">
        <v>1737</v>
      </c>
      <c r="AW15" s="76">
        <f t="shared" si="22"/>
        <v>2.4701786719909897E-3</v>
      </c>
      <c r="AX15" s="109">
        <v>0</v>
      </c>
      <c r="AY15" s="178">
        <v>0</v>
      </c>
      <c r="AZ15" s="109">
        <v>0</v>
      </c>
      <c r="BA15" s="178">
        <v>0</v>
      </c>
      <c r="BB15" s="32"/>
    </row>
    <row r="16" spans="1:54">
      <c r="A16" t="s">
        <v>45</v>
      </c>
      <c r="B16" s="109">
        <v>0</v>
      </c>
      <c r="C16" s="99">
        <f t="shared" si="0"/>
        <v>0</v>
      </c>
      <c r="D16" s="164">
        <v>11882</v>
      </c>
      <c r="E16" s="119">
        <f t="shared" si="1"/>
        <v>0.19495627348351846</v>
      </c>
      <c r="F16" s="109">
        <v>177</v>
      </c>
      <c r="G16" s="99">
        <f t="shared" si="2"/>
        <v>1.374757281553398E-2</v>
      </c>
      <c r="H16" s="109">
        <v>1775</v>
      </c>
      <c r="I16" s="119">
        <f t="shared" si="3"/>
        <v>2.9123664823535202E-2</v>
      </c>
      <c r="J16" s="109">
        <v>0</v>
      </c>
      <c r="K16" s="99">
        <f t="shared" si="4"/>
        <v>0</v>
      </c>
      <c r="L16" s="165">
        <v>2074</v>
      </c>
      <c r="M16" s="119">
        <f t="shared" si="5"/>
        <v>3.4029566672682823E-2</v>
      </c>
      <c r="N16" s="109">
        <v>968</v>
      </c>
      <c r="O16" s="99">
        <f t="shared" si="6"/>
        <v>7.5184466019417473E-2</v>
      </c>
      <c r="P16" s="109">
        <v>9144</v>
      </c>
      <c r="Q16" s="119">
        <f t="shared" si="7"/>
        <v>0.15003199501205966</v>
      </c>
      <c r="R16" s="109">
        <v>11444</v>
      </c>
      <c r="S16" s="99">
        <f t="shared" si="8"/>
        <v>0.88885436893203884</v>
      </c>
      <c r="T16" s="109">
        <v>14310</v>
      </c>
      <c r="U16" s="119">
        <f t="shared" si="9"/>
        <v>0.23479416542241618</v>
      </c>
      <c r="V16" s="109">
        <v>0</v>
      </c>
      <c r="W16" s="99">
        <f t="shared" si="10"/>
        <v>0</v>
      </c>
      <c r="X16" s="109">
        <v>7050</v>
      </c>
      <c r="Y16" s="119">
        <f t="shared" si="11"/>
        <v>0.11567427436953419</v>
      </c>
      <c r="Z16" s="109">
        <v>286</v>
      </c>
      <c r="AA16" s="99">
        <f t="shared" si="12"/>
        <v>2.221359223300971E-2</v>
      </c>
      <c r="AB16" s="109">
        <v>3547</v>
      </c>
      <c r="AC16" s="106">
        <f t="shared" si="13"/>
        <v>5.8198106551594006E-2</v>
      </c>
      <c r="AD16" s="211">
        <v>0</v>
      </c>
      <c r="AE16" s="99">
        <f t="shared" si="14"/>
        <v>0</v>
      </c>
      <c r="AF16" s="130">
        <v>144</v>
      </c>
      <c r="AG16" s="106">
        <f t="shared" si="15"/>
        <v>2.3627085828670812E-3</v>
      </c>
      <c r="AH16" s="211">
        <v>0</v>
      </c>
      <c r="AI16" s="99">
        <f t="shared" si="16"/>
        <v>0</v>
      </c>
      <c r="AJ16" s="109">
        <v>3966</v>
      </c>
      <c r="AK16" s="106">
        <f t="shared" si="17"/>
        <v>6.5072932219797527E-2</v>
      </c>
      <c r="AL16" s="107">
        <v>0</v>
      </c>
      <c r="AM16" s="99">
        <f t="shared" si="18"/>
        <v>0</v>
      </c>
      <c r="AN16" s="109">
        <v>7055</v>
      </c>
      <c r="AO16" s="106">
        <f t="shared" si="19"/>
        <v>0.11575631286199485</v>
      </c>
      <c r="AP16" s="138">
        <f t="shared" si="24"/>
        <v>12875</v>
      </c>
      <c r="AQ16" s="71">
        <f t="shared" si="23"/>
        <v>2.8112213037079736E-2</v>
      </c>
      <c r="AR16" s="138">
        <f t="shared" si="25"/>
        <v>60947</v>
      </c>
      <c r="AS16" s="72">
        <f t="shared" si="20"/>
        <v>3.2829792712342994E-2</v>
      </c>
      <c r="AT16" s="87">
        <v>12393</v>
      </c>
      <c r="AU16" s="75">
        <f t="shared" si="21"/>
        <v>2.8289030667564514E-2</v>
      </c>
      <c r="AV16" s="87">
        <v>23110</v>
      </c>
      <c r="AW16" s="76">
        <f t="shared" si="22"/>
        <v>3.2864610886420134E-2</v>
      </c>
      <c r="AX16" s="109">
        <v>0</v>
      </c>
      <c r="AY16" s="178">
        <v>91</v>
      </c>
      <c r="AZ16" s="109">
        <v>0</v>
      </c>
      <c r="BA16" s="178">
        <v>64</v>
      </c>
      <c r="BB16" s="32"/>
    </row>
    <row r="17" spans="1:54">
      <c r="A17" t="s">
        <v>46</v>
      </c>
      <c r="B17" s="109">
        <v>0</v>
      </c>
      <c r="C17" s="99">
        <f t="shared" si="0"/>
        <v>0</v>
      </c>
      <c r="D17" s="164">
        <v>12493</v>
      </c>
      <c r="E17" s="119">
        <f t="shared" si="1"/>
        <v>0.22096252144537398</v>
      </c>
      <c r="F17" s="109">
        <v>313</v>
      </c>
      <c r="G17" s="99">
        <f t="shared" si="2"/>
        <v>1.9216601178781927E-2</v>
      </c>
      <c r="H17" s="109">
        <v>2062</v>
      </c>
      <c r="I17" s="119">
        <f t="shared" si="3"/>
        <v>3.6470400962167707E-2</v>
      </c>
      <c r="J17" s="109">
        <v>0</v>
      </c>
      <c r="K17" s="99">
        <f t="shared" si="4"/>
        <v>0</v>
      </c>
      <c r="L17" s="165">
        <v>1645</v>
      </c>
      <c r="M17" s="119">
        <f t="shared" si="5"/>
        <v>2.9094961000371424E-2</v>
      </c>
      <c r="N17" s="109">
        <v>1109</v>
      </c>
      <c r="O17" s="99">
        <f t="shared" si="6"/>
        <v>6.80869351669941E-2</v>
      </c>
      <c r="P17" s="109">
        <v>8541</v>
      </c>
      <c r="Q17" s="119">
        <f t="shared" si="7"/>
        <v>0.15106386741894975</v>
      </c>
      <c r="R17" s="109">
        <v>14446</v>
      </c>
      <c r="S17" s="99">
        <f t="shared" si="8"/>
        <v>0.8869106090373281</v>
      </c>
      <c r="T17" s="109">
        <v>15888</v>
      </c>
      <c r="U17" s="119">
        <f t="shared" si="9"/>
        <v>0.28100956861635329</v>
      </c>
      <c r="V17" s="109">
        <v>0</v>
      </c>
      <c r="W17" s="99">
        <f t="shared" si="10"/>
        <v>0</v>
      </c>
      <c r="X17" s="109">
        <v>5732</v>
      </c>
      <c r="Y17" s="119">
        <f t="shared" si="11"/>
        <v>0.10138134738852828</v>
      </c>
      <c r="Z17" s="109">
        <v>420</v>
      </c>
      <c r="AA17" s="99">
        <f t="shared" si="12"/>
        <v>2.5785854616895875E-2</v>
      </c>
      <c r="AB17" s="109">
        <v>3916</v>
      </c>
      <c r="AC17" s="106">
        <f t="shared" si="13"/>
        <v>6.9261925396628871E-2</v>
      </c>
      <c r="AD17" s="211">
        <v>0</v>
      </c>
      <c r="AE17" s="99">
        <f t="shared" si="14"/>
        <v>0</v>
      </c>
      <c r="AF17" s="130">
        <v>198</v>
      </c>
      <c r="AG17" s="106">
        <f t="shared" si="15"/>
        <v>3.5020074638744936E-3</v>
      </c>
      <c r="AH17" s="211">
        <v>0</v>
      </c>
      <c r="AI17" s="99">
        <f t="shared" si="16"/>
        <v>0</v>
      </c>
      <c r="AJ17" s="109">
        <v>315</v>
      </c>
      <c r="AK17" s="106">
        <f t="shared" si="17"/>
        <v>5.5713755107094217E-3</v>
      </c>
      <c r="AL17" s="107">
        <v>0</v>
      </c>
      <c r="AM17" s="99">
        <f t="shared" si="18"/>
        <v>0</v>
      </c>
      <c r="AN17" s="109">
        <v>5749</v>
      </c>
      <c r="AO17" s="106">
        <f t="shared" si="19"/>
        <v>0.10168202479704275</v>
      </c>
      <c r="AP17" s="138">
        <f t="shared" si="24"/>
        <v>16288</v>
      </c>
      <c r="AQ17" s="71">
        <f t="shared" si="23"/>
        <v>3.556440589887027E-2</v>
      </c>
      <c r="AR17" s="138">
        <f t="shared" si="25"/>
        <v>56539</v>
      </c>
      <c r="AS17" s="72">
        <f t="shared" si="20"/>
        <v>3.0455373523933262E-2</v>
      </c>
      <c r="AT17" s="87">
        <v>15692</v>
      </c>
      <c r="AU17" s="75">
        <f t="shared" si="21"/>
        <v>3.5819532739080319E-2</v>
      </c>
      <c r="AV17" s="87">
        <v>22009</v>
      </c>
      <c r="AW17" s="76">
        <f t="shared" si="22"/>
        <v>3.1298884508836895E-2</v>
      </c>
      <c r="AX17" s="109">
        <v>0</v>
      </c>
      <c r="AY17" s="178">
        <v>62</v>
      </c>
      <c r="AZ17" s="109">
        <v>0</v>
      </c>
      <c r="BA17" s="178">
        <v>99</v>
      </c>
      <c r="BB17" s="32"/>
    </row>
    <row r="18" spans="1:54">
      <c r="A18" t="s">
        <v>47</v>
      </c>
      <c r="B18" s="109">
        <v>0</v>
      </c>
      <c r="C18" s="99">
        <f t="shared" si="0"/>
        <v>0</v>
      </c>
      <c r="D18" s="164">
        <v>1035</v>
      </c>
      <c r="E18" s="119">
        <f t="shared" si="1"/>
        <v>0.21761984861227923</v>
      </c>
      <c r="F18" s="109">
        <v>52</v>
      </c>
      <c r="G18" s="99">
        <f t="shared" si="2"/>
        <v>3.2911392405063293E-2</v>
      </c>
      <c r="H18" s="109">
        <v>179</v>
      </c>
      <c r="I18" s="119">
        <f t="shared" si="3"/>
        <v>3.7636669470142978E-2</v>
      </c>
      <c r="J18" s="109">
        <v>0</v>
      </c>
      <c r="K18" s="99">
        <f t="shared" si="4"/>
        <v>0</v>
      </c>
      <c r="L18" s="165">
        <v>159</v>
      </c>
      <c r="M18" s="119">
        <f t="shared" si="5"/>
        <v>3.3431455004205211E-2</v>
      </c>
      <c r="N18" s="109">
        <v>121</v>
      </c>
      <c r="O18" s="99">
        <f t="shared" si="6"/>
        <v>7.6582278481012664E-2</v>
      </c>
      <c r="P18" s="109">
        <v>992</v>
      </c>
      <c r="Q18" s="119">
        <f t="shared" si="7"/>
        <v>0.20857863751051303</v>
      </c>
      <c r="R18" s="109">
        <v>1371</v>
      </c>
      <c r="S18" s="99">
        <f t="shared" si="8"/>
        <v>0.86772151898734173</v>
      </c>
      <c r="T18" s="109">
        <v>1355</v>
      </c>
      <c r="U18" s="119">
        <f t="shared" si="9"/>
        <v>0.28490328006728344</v>
      </c>
      <c r="V18" s="109">
        <v>0</v>
      </c>
      <c r="W18" s="99">
        <f t="shared" si="10"/>
        <v>0</v>
      </c>
      <c r="X18" s="109">
        <v>314</v>
      </c>
      <c r="Y18" s="119">
        <f t="shared" si="11"/>
        <v>6.6021867115222871E-2</v>
      </c>
      <c r="Z18" s="109">
        <v>36</v>
      </c>
      <c r="AA18" s="99">
        <f t="shared" si="12"/>
        <v>2.2784810126582278E-2</v>
      </c>
      <c r="AB18" s="109">
        <v>372</v>
      </c>
      <c r="AC18" s="106">
        <f t="shared" si="13"/>
        <v>7.8216989066442394E-2</v>
      </c>
      <c r="AD18" s="211">
        <v>0</v>
      </c>
      <c r="AE18" s="99">
        <f t="shared" si="14"/>
        <v>0</v>
      </c>
      <c r="AF18" s="130">
        <v>17</v>
      </c>
      <c r="AG18" s="106">
        <f t="shared" si="15"/>
        <v>3.5744322960470985E-3</v>
      </c>
      <c r="AH18" s="211">
        <v>0</v>
      </c>
      <c r="AI18" s="99">
        <f t="shared" si="16"/>
        <v>0</v>
      </c>
      <c r="AJ18" s="109">
        <v>19</v>
      </c>
      <c r="AK18" s="106">
        <f t="shared" si="17"/>
        <v>3.9949537426408749E-3</v>
      </c>
      <c r="AL18" s="107">
        <v>0</v>
      </c>
      <c r="AM18" s="99">
        <f t="shared" si="18"/>
        <v>0</v>
      </c>
      <c r="AN18" s="109">
        <v>314</v>
      </c>
      <c r="AO18" s="106">
        <f t="shared" si="19"/>
        <v>6.6021867115222871E-2</v>
      </c>
      <c r="AP18" s="138">
        <f t="shared" si="24"/>
        <v>1580</v>
      </c>
      <c r="AQ18" s="71">
        <f t="shared" si="23"/>
        <v>3.4498871144532802E-3</v>
      </c>
      <c r="AR18" s="138">
        <f t="shared" si="25"/>
        <v>4756</v>
      </c>
      <c r="AS18" s="72">
        <f t="shared" si="20"/>
        <v>2.5618733348631317E-3</v>
      </c>
      <c r="AT18" s="87">
        <v>1509</v>
      </c>
      <c r="AU18" s="75">
        <f t="shared" si="21"/>
        <v>3.4445370190716415E-3</v>
      </c>
      <c r="AV18" s="87">
        <v>2008</v>
      </c>
      <c r="AW18" s="76">
        <f t="shared" si="22"/>
        <v>2.8555663634760547E-3</v>
      </c>
      <c r="AX18" s="109">
        <v>0</v>
      </c>
      <c r="AY18" s="178">
        <v>6</v>
      </c>
      <c r="AZ18" s="109">
        <v>0</v>
      </c>
      <c r="BA18" s="178">
        <v>12</v>
      </c>
      <c r="BB18" s="32"/>
    </row>
    <row r="19" spans="1:54">
      <c r="A19" t="s">
        <v>86</v>
      </c>
      <c r="B19" s="109">
        <v>0</v>
      </c>
      <c r="C19" s="99">
        <f t="shared" si="0"/>
        <v>0</v>
      </c>
      <c r="D19" s="164">
        <v>20</v>
      </c>
      <c r="E19" s="119">
        <f t="shared" si="1"/>
        <v>0.19801980198019803</v>
      </c>
      <c r="F19" s="109">
        <v>3</v>
      </c>
      <c r="G19" s="99">
        <f t="shared" si="2"/>
        <v>4.1095890410958902E-2</v>
      </c>
      <c r="H19" s="109">
        <v>12</v>
      </c>
      <c r="I19" s="119">
        <f t="shared" si="3"/>
        <v>0.11881188118811881</v>
      </c>
      <c r="J19" s="109">
        <v>0</v>
      </c>
      <c r="K19" s="99">
        <f t="shared" si="4"/>
        <v>0</v>
      </c>
      <c r="L19" s="39">
        <v>0</v>
      </c>
      <c r="M19" s="119">
        <f t="shared" si="5"/>
        <v>0</v>
      </c>
      <c r="N19" s="109">
        <v>3</v>
      </c>
      <c r="O19" s="99">
        <f t="shared" si="6"/>
        <v>4.1095890410958902E-2</v>
      </c>
      <c r="P19" s="109">
        <v>16</v>
      </c>
      <c r="Q19" s="119">
        <f t="shared" si="7"/>
        <v>0.15841584158415842</v>
      </c>
      <c r="R19" s="109">
        <v>67</v>
      </c>
      <c r="S19" s="99">
        <f t="shared" si="8"/>
        <v>0.9178082191780822</v>
      </c>
      <c r="T19" s="109">
        <v>38</v>
      </c>
      <c r="U19" s="119">
        <f t="shared" si="9"/>
        <v>0.37623762376237624</v>
      </c>
      <c r="V19" s="109">
        <v>0</v>
      </c>
      <c r="W19" s="99">
        <f t="shared" si="10"/>
        <v>0</v>
      </c>
      <c r="X19" s="109">
        <v>2</v>
      </c>
      <c r="Y19" s="119">
        <f t="shared" si="11"/>
        <v>1.9801980198019802E-2</v>
      </c>
      <c r="Z19" s="109">
        <v>0</v>
      </c>
      <c r="AA19" s="99">
        <f t="shared" si="12"/>
        <v>0</v>
      </c>
      <c r="AB19" s="109">
        <v>11</v>
      </c>
      <c r="AC19" s="106">
        <f t="shared" si="13"/>
        <v>0.10891089108910891</v>
      </c>
      <c r="AD19" s="211">
        <v>0</v>
      </c>
      <c r="AE19" s="99">
        <f t="shared" si="14"/>
        <v>0</v>
      </c>
      <c r="AF19" s="130">
        <v>0</v>
      </c>
      <c r="AG19" s="106">
        <f t="shared" si="15"/>
        <v>0</v>
      </c>
      <c r="AH19" s="211">
        <v>0</v>
      </c>
      <c r="AI19" s="99">
        <f t="shared" si="16"/>
        <v>0</v>
      </c>
      <c r="AJ19" s="109">
        <v>0</v>
      </c>
      <c r="AK19" s="106">
        <f t="shared" si="17"/>
        <v>0</v>
      </c>
      <c r="AL19" s="107">
        <v>0</v>
      </c>
      <c r="AM19" s="99">
        <f t="shared" si="18"/>
        <v>0</v>
      </c>
      <c r="AN19" s="109">
        <v>2</v>
      </c>
      <c r="AO19" s="106">
        <f t="shared" si="19"/>
        <v>1.9801980198019802E-2</v>
      </c>
      <c r="AP19" s="138">
        <f t="shared" si="24"/>
        <v>73</v>
      </c>
      <c r="AQ19" s="71">
        <f t="shared" si="23"/>
        <v>1.5939351857917054E-4</v>
      </c>
      <c r="AR19" s="138">
        <f t="shared" si="25"/>
        <v>101</v>
      </c>
      <c r="AS19" s="72">
        <f t="shared" si="20"/>
        <v>5.4404795378716628E-5</v>
      </c>
      <c r="AT19" s="87">
        <v>72</v>
      </c>
      <c r="AU19" s="75">
        <f t="shared" si="21"/>
        <v>1.6435166691395505E-4</v>
      </c>
      <c r="AV19" s="87">
        <v>57</v>
      </c>
      <c r="AW19" s="76">
        <f t="shared" si="22"/>
        <v>8.105940374409119E-5</v>
      </c>
      <c r="AX19" s="109">
        <v>0</v>
      </c>
      <c r="AY19" s="178">
        <v>0</v>
      </c>
      <c r="AZ19" s="109">
        <v>0</v>
      </c>
      <c r="BA19" s="178">
        <v>0</v>
      </c>
      <c r="BB19" s="32"/>
    </row>
    <row r="20" spans="1:54">
      <c r="A20" t="s">
        <v>48</v>
      </c>
      <c r="B20" s="109">
        <v>0</v>
      </c>
      <c r="C20" s="99">
        <f t="shared" si="0"/>
        <v>0</v>
      </c>
      <c r="D20" s="164">
        <v>6258</v>
      </c>
      <c r="E20" s="119">
        <f t="shared" si="1"/>
        <v>0.21884179605539236</v>
      </c>
      <c r="F20" s="109">
        <v>87</v>
      </c>
      <c r="G20" s="99">
        <f t="shared" si="2"/>
        <v>2.0176252319109463E-2</v>
      </c>
      <c r="H20" s="109">
        <v>790</v>
      </c>
      <c r="I20" s="119">
        <f t="shared" si="3"/>
        <v>2.7626241432368165E-2</v>
      </c>
      <c r="J20" s="109">
        <v>0</v>
      </c>
      <c r="K20" s="99">
        <f t="shared" si="4"/>
        <v>0</v>
      </c>
      <c r="L20" s="165">
        <v>1029</v>
      </c>
      <c r="M20" s="119">
        <f t="shared" si="5"/>
        <v>3.5984053713806127E-2</v>
      </c>
      <c r="N20" s="109">
        <v>423</v>
      </c>
      <c r="O20" s="99">
        <f t="shared" si="6"/>
        <v>9.8098330241187387E-2</v>
      </c>
      <c r="P20" s="109">
        <v>5065</v>
      </c>
      <c r="Q20" s="119">
        <f t="shared" si="7"/>
        <v>0.17712267449993005</v>
      </c>
      <c r="R20" s="109">
        <v>3692</v>
      </c>
      <c r="S20" s="99">
        <f t="shared" si="8"/>
        <v>0.85621521335807049</v>
      </c>
      <c r="T20" s="109">
        <v>7108</v>
      </c>
      <c r="U20" s="119">
        <f t="shared" si="9"/>
        <v>0.24856623303958594</v>
      </c>
      <c r="V20" s="109">
        <v>0</v>
      </c>
      <c r="W20" s="99">
        <f t="shared" si="10"/>
        <v>0</v>
      </c>
      <c r="X20" s="109">
        <v>3037</v>
      </c>
      <c r="Y20" s="119">
        <f t="shared" si="11"/>
        <v>0.10620366484823052</v>
      </c>
      <c r="Z20" s="109">
        <v>110</v>
      </c>
      <c r="AA20" s="99">
        <f t="shared" si="12"/>
        <v>2.5510204081632654E-2</v>
      </c>
      <c r="AB20" s="109">
        <v>1853</v>
      </c>
      <c r="AC20" s="106">
        <f t="shared" si="13"/>
        <v>6.479927262554204E-2</v>
      </c>
      <c r="AD20" s="211">
        <v>0</v>
      </c>
      <c r="AE20" s="99">
        <f t="shared" si="14"/>
        <v>0</v>
      </c>
      <c r="AF20" s="130">
        <v>110</v>
      </c>
      <c r="AG20" s="106">
        <f t="shared" si="15"/>
        <v>3.8466918450132887E-3</v>
      </c>
      <c r="AH20" s="211">
        <v>0</v>
      </c>
      <c r="AI20" s="99">
        <f t="shared" si="16"/>
        <v>0</v>
      </c>
      <c r="AJ20" s="109">
        <v>306</v>
      </c>
      <c r="AK20" s="106">
        <f t="shared" si="17"/>
        <v>1.0700797314309694E-2</v>
      </c>
      <c r="AL20" s="107">
        <v>0</v>
      </c>
      <c r="AM20" s="99">
        <f t="shared" si="18"/>
        <v>0</v>
      </c>
      <c r="AN20" s="109">
        <v>3040</v>
      </c>
      <c r="AO20" s="106">
        <f t="shared" si="19"/>
        <v>0.1063085746258218</v>
      </c>
      <c r="AP20" s="138">
        <f t="shared" si="24"/>
        <v>4312</v>
      </c>
      <c r="AQ20" s="71">
        <f t="shared" si="23"/>
        <v>9.4151349604573061E-3</v>
      </c>
      <c r="AR20" s="138">
        <f t="shared" si="25"/>
        <v>28596</v>
      </c>
      <c r="AS20" s="72">
        <f t="shared" si="20"/>
        <v>1.540355968960179E-2</v>
      </c>
      <c r="AT20" s="87">
        <v>4112</v>
      </c>
      <c r="AU20" s="75">
        <f t="shared" si="21"/>
        <v>9.3863063104192117E-3</v>
      </c>
      <c r="AV20" s="87">
        <v>10483</v>
      </c>
      <c r="AW20" s="76">
        <f t="shared" si="22"/>
        <v>1.490781981490014E-2</v>
      </c>
      <c r="AX20" s="109">
        <v>0</v>
      </c>
      <c r="AY20" s="178">
        <v>67</v>
      </c>
      <c r="AZ20" s="109">
        <v>0</v>
      </c>
      <c r="BA20" s="178">
        <v>60</v>
      </c>
      <c r="BB20" s="32"/>
    </row>
    <row r="21" spans="1:54">
      <c r="A21" t="s">
        <v>49</v>
      </c>
      <c r="B21" s="109">
        <v>0</v>
      </c>
      <c r="C21" s="99">
        <f t="shared" si="0"/>
        <v>0</v>
      </c>
      <c r="D21" s="164">
        <v>241</v>
      </c>
      <c r="E21" s="119">
        <f t="shared" si="1"/>
        <v>0.23217726396917149</v>
      </c>
      <c r="F21" s="109">
        <v>4</v>
      </c>
      <c r="G21" s="99">
        <f t="shared" si="2"/>
        <v>1.9417475728155338E-2</v>
      </c>
      <c r="H21" s="109">
        <v>37</v>
      </c>
      <c r="I21" s="119">
        <f t="shared" si="3"/>
        <v>3.5645472061657031E-2</v>
      </c>
      <c r="J21" s="109">
        <v>0</v>
      </c>
      <c r="K21" s="99">
        <f t="shared" si="4"/>
        <v>0</v>
      </c>
      <c r="L21" s="165">
        <v>0</v>
      </c>
      <c r="M21" s="119">
        <f t="shared" si="5"/>
        <v>0</v>
      </c>
      <c r="N21" s="109">
        <v>12</v>
      </c>
      <c r="O21" s="99">
        <f t="shared" si="6"/>
        <v>5.8252427184466021E-2</v>
      </c>
      <c r="P21" s="109">
        <v>92</v>
      </c>
      <c r="Q21" s="119">
        <f t="shared" si="7"/>
        <v>8.8631984585741813E-2</v>
      </c>
      <c r="R21" s="109">
        <v>187</v>
      </c>
      <c r="S21" s="99">
        <f t="shared" si="8"/>
        <v>0.90776699029126218</v>
      </c>
      <c r="T21" s="109">
        <v>430</v>
      </c>
      <c r="U21" s="119">
        <f t="shared" si="9"/>
        <v>0.41425818882466281</v>
      </c>
      <c r="V21" s="109">
        <v>0</v>
      </c>
      <c r="W21" s="99">
        <f t="shared" si="10"/>
        <v>0</v>
      </c>
      <c r="X21" s="109">
        <v>87</v>
      </c>
      <c r="Y21" s="119">
        <f t="shared" si="11"/>
        <v>8.3815028901734104E-2</v>
      </c>
      <c r="Z21" s="109">
        <v>3</v>
      </c>
      <c r="AA21" s="99">
        <f t="shared" si="12"/>
        <v>1.4563106796116505E-2</v>
      </c>
      <c r="AB21" s="109">
        <v>60</v>
      </c>
      <c r="AC21" s="106">
        <f t="shared" si="13"/>
        <v>5.7803468208092484E-2</v>
      </c>
      <c r="AD21" s="211">
        <v>0</v>
      </c>
      <c r="AE21" s="99">
        <f t="shared" si="14"/>
        <v>0</v>
      </c>
      <c r="AF21" s="130">
        <v>0</v>
      </c>
      <c r="AG21" s="106">
        <f t="shared" si="15"/>
        <v>0</v>
      </c>
      <c r="AH21" s="211">
        <v>0</v>
      </c>
      <c r="AI21" s="99">
        <f t="shared" si="16"/>
        <v>0</v>
      </c>
      <c r="AJ21" s="109">
        <v>4</v>
      </c>
      <c r="AK21" s="106">
        <f t="shared" si="17"/>
        <v>3.8535645472061657E-3</v>
      </c>
      <c r="AL21" s="107">
        <v>0</v>
      </c>
      <c r="AM21" s="99">
        <f t="shared" si="18"/>
        <v>0</v>
      </c>
      <c r="AN21" s="109">
        <v>87</v>
      </c>
      <c r="AO21" s="106">
        <f t="shared" si="19"/>
        <v>8.3815028901734104E-2</v>
      </c>
      <c r="AP21" s="138">
        <f t="shared" si="24"/>
        <v>206</v>
      </c>
      <c r="AQ21" s="71">
        <f t="shared" si="23"/>
        <v>4.4979540859327576E-4</v>
      </c>
      <c r="AR21" s="138">
        <f t="shared" si="25"/>
        <v>1038</v>
      </c>
      <c r="AS21" s="72">
        <f t="shared" si="20"/>
        <v>5.5913047131789966E-4</v>
      </c>
      <c r="AT21" s="87">
        <v>200</v>
      </c>
      <c r="AU21" s="75">
        <f t="shared" si="21"/>
        <v>4.5653240809431962E-4</v>
      </c>
      <c r="AV21" s="87">
        <v>536</v>
      </c>
      <c r="AW21" s="76">
        <f t="shared" si="22"/>
        <v>7.6224281415496285E-4</v>
      </c>
      <c r="AX21" s="109">
        <v>0</v>
      </c>
      <c r="AY21" s="178">
        <v>0</v>
      </c>
      <c r="AZ21" s="109">
        <v>0</v>
      </c>
      <c r="BA21" s="178">
        <v>0</v>
      </c>
      <c r="BB21" s="32"/>
    </row>
    <row r="22" spans="1:54">
      <c r="A22" t="s">
        <v>50</v>
      </c>
      <c r="B22" s="109">
        <v>0</v>
      </c>
      <c r="C22" s="99">
        <f t="shared" si="0"/>
        <v>0</v>
      </c>
      <c r="D22" s="164">
        <v>713</v>
      </c>
      <c r="E22" s="119">
        <f t="shared" si="1"/>
        <v>0.19800055540127742</v>
      </c>
      <c r="F22" s="109">
        <v>16</v>
      </c>
      <c r="G22" s="99">
        <f t="shared" si="2"/>
        <v>9.0497737556561094E-3</v>
      </c>
      <c r="H22" s="109">
        <v>24</v>
      </c>
      <c r="I22" s="119">
        <f t="shared" si="3"/>
        <v>6.6648153290752568E-3</v>
      </c>
      <c r="J22" s="109">
        <v>0</v>
      </c>
      <c r="K22" s="99">
        <f t="shared" si="4"/>
        <v>0</v>
      </c>
      <c r="L22" s="165">
        <v>67</v>
      </c>
      <c r="M22" s="119">
        <f t="shared" si="5"/>
        <v>1.8605942793668426E-2</v>
      </c>
      <c r="N22" s="109">
        <v>20</v>
      </c>
      <c r="O22" s="99">
        <f t="shared" si="6"/>
        <v>1.1312217194570135E-2</v>
      </c>
      <c r="P22" s="109">
        <v>302</v>
      </c>
      <c r="Q22" s="119">
        <f t="shared" si="7"/>
        <v>8.3865592890863649E-2</v>
      </c>
      <c r="R22" s="109">
        <v>1720</v>
      </c>
      <c r="S22" s="99">
        <f t="shared" si="8"/>
        <v>0.97285067873303166</v>
      </c>
      <c r="T22" s="109">
        <v>1351</v>
      </c>
      <c r="U22" s="119">
        <f t="shared" si="9"/>
        <v>0.37517356289919468</v>
      </c>
      <c r="V22" s="109">
        <v>0</v>
      </c>
      <c r="W22" s="99">
        <f t="shared" si="10"/>
        <v>0</v>
      </c>
      <c r="X22" s="109">
        <v>452</v>
      </c>
      <c r="Y22" s="119">
        <f t="shared" si="11"/>
        <v>0.12552068869758401</v>
      </c>
      <c r="Z22" s="109">
        <v>12</v>
      </c>
      <c r="AA22" s="99">
        <f t="shared" si="12"/>
        <v>6.7873303167420816E-3</v>
      </c>
      <c r="AB22" s="109">
        <v>235</v>
      </c>
      <c r="AC22" s="106">
        <f t="shared" si="13"/>
        <v>6.5259650097195226E-2</v>
      </c>
      <c r="AD22" s="211">
        <v>0</v>
      </c>
      <c r="AE22" s="99">
        <f t="shared" si="14"/>
        <v>0</v>
      </c>
      <c r="AF22" s="130">
        <v>0</v>
      </c>
      <c r="AG22" s="106">
        <f t="shared" si="15"/>
        <v>0</v>
      </c>
      <c r="AH22" s="211">
        <v>0</v>
      </c>
      <c r="AI22" s="99">
        <f t="shared" si="16"/>
        <v>0</v>
      </c>
      <c r="AJ22" s="109">
        <v>5</v>
      </c>
      <c r="AK22" s="106">
        <f t="shared" si="17"/>
        <v>1.3885031935573452E-3</v>
      </c>
      <c r="AL22" s="107">
        <v>0</v>
      </c>
      <c r="AM22" s="99">
        <f t="shared" si="18"/>
        <v>0</v>
      </c>
      <c r="AN22" s="109">
        <v>452</v>
      </c>
      <c r="AO22" s="106">
        <f t="shared" si="19"/>
        <v>0.12552068869758401</v>
      </c>
      <c r="AP22" s="138">
        <f t="shared" si="24"/>
        <v>1768</v>
      </c>
      <c r="AQ22" s="71">
        <f t="shared" si="23"/>
        <v>3.8603800116160758E-3</v>
      </c>
      <c r="AR22" s="138">
        <f t="shared" si="25"/>
        <v>3601</v>
      </c>
      <c r="AS22" s="72">
        <f t="shared" si="20"/>
        <v>1.939719486720382E-3</v>
      </c>
      <c r="AT22" s="87">
        <v>1745</v>
      </c>
      <c r="AU22" s="75">
        <f t="shared" si="21"/>
        <v>3.9832452606229389E-3</v>
      </c>
      <c r="AV22" s="87">
        <v>1877</v>
      </c>
      <c r="AW22" s="76">
        <f t="shared" si="22"/>
        <v>2.6692719443448978E-3</v>
      </c>
      <c r="AX22" s="109">
        <v>0</v>
      </c>
      <c r="AY22" s="178">
        <v>0</v>
      </c>
      <c r="AZ22" s="109">
        <v>0</v>
      </c>
      <c r="BA22" s="178">
        <v>0</v>
      </c>
      <c r="BB22" s="32"/>
    </row>
    <row r="23" spans="1:54">
      <c r="A23" t="s">
        <v>51</v>
      </c>
      <c r="B23" s="109">
        <v>0</v>
      </c>
      <c r="C23" s="99">
        <f t="shared" si="0"/>
        <v>0</v>
      </c>
      <c r="D23" s="164">
        <v>1230</v>
      </c>
      <c r="E23" s="119">
        <f t="shared" si="1"/>
        <v>0.21108632229277502</v>
      </c>
      <c r="F23" s="109">
        <v>72</v>
      </c>
      <c r="G23" s="99">
        <f t="shared" si="2"/>
        <v>3.8379530916844352E-2</v>
      </c>
      <c r="H23" s="109">
        <v>590</v>
      </c>
      <c r="I23" s="119">
        <f t="shared" si="3"/>
        <v>0.10125278874206281</v>
      </c>
      <c r="J23" s="109">
        <v>0</v>
      </c>
      <c r="K23" s="99">
        <f t="shared" si="4"/>
        <v>0</v>
      </c>
      <c r="L23" s="165">
        <v>108</v>
      </c>
      <c r="M23" s="119">
        <f t="shared" si="5"/>
        <v>1.8534408786682683E-2</v>
      </c>
      <c r="N23" s="109">
        <v>228</v>
      </c>
      <c r="O23" s="99">
        <f t="shared" si="6"/>
        <v>0.12153518123667377</v>
      </c>
      <c r="P23" s="109">
        <v>1044</v>
      </c>
      <c r="Q23" s="119">
        <f t="shared" si="7"/>
        <v>0.17916595160459928</v>
      </c>
      <c r="R23" s="109">
        <v>1533</v>
      </c>
      <c r="S23" s="99">
        <f t="shared" si="8"/>
        <v>0.81716417910447758</v>
      </c>
      <c r="T23" s="109">
        <v>1530</v>
      </c>
      <c r="U23" s="119">
        <f t="shared" si="9"/>
        <v>0.26257079114467136</v>
      </c>
      <c r="V23" s="109">
        <v>0</v>
      </c>
      <c r="W23" s="99">
        <f t="shared" si="10"/>
        <v>0</v>
      </c>
      <c r="X23" s="109">
        <v>379</v>
      </c>
      <c r="Y23" s="119">
        <f t="shared" si="11"/>
        <v>6.5042045649562383E-2</v>
      </c>
      <c r="Z23" s="109">
        <v>43</v>
      </c>
      <c r="AA23" s="99">
        <f t="shared" si="12"/>
        <v>2.2921108742004266E-2</v>
      </c>
      <c r="AB23" s="109">
        <v>534</v>
      </c>
      <c r="AC23" s="106">
        <f t="shared" si="13"/>
        <v>9.1642354556375497E-2</v>
      </c>
      <c r="AD23" s="211">
        <v>0</v>
      </c>
      <c r="AE23" s="99">
        <f t="shared" si="14"/>
        <v>0</v>
      </c>
      <c r="AF23" s="130">
        <v>4</v>
      </c>
      <c r="AG23" s="106">
        <f t="shared" si="15"/>
        <v>6.8645958469195126E-4</v>
      </c>
      <c r="AH23" s="211">
        <v>0</v>
      </c>
      <c r="AI23" s="99">
        <f t="shared" si="16"/>
        <v>0</v>
      </c>
      <c r="AJ23" s="109">
        <v>26</v>
      </c>
      <c r="AK23" s="106">
        <f t="shared" si="17"/>
        <v>4.4619873004976829E-3</v>
      </c>
      <c r="AL23" s="107">
        <v>0</v>
      </c>
      <c r="AM23" s="99">
        <f t="shared" si="18"/>
        <v>0</v>
      </c>
      <c r="AN23" s="109">
        <v>382</v>
      </c>
      <c r="AO23" s="106">
        <f t="shared" si="19"/>
        <v>6.5556890338081347E-2</v>
      </c>
      <c r="AP23" s="138">
        <f t="shared" si="24"/>
        <v>1876</v>
      </c>
      <c r="AQ23" s="71">
        <f t="shared" si="23"/>
        <v>4.0961950801989581E-3</v>
      </c>
      <c r="AR23" s="138">
        <f t="shared" si="25"/>
        <v>5827</v>
      </c>
      <c r="AS23" s="72">
        <f t="shared" si="20"/>
        <v>3.1387796304136813E-3</v>
      </c>
      <c r="AT23" s="87">
        <v>1797</v>
      </c>
      <c r="AU23" s="75">
        <f t="shared" si="21"/>
        <v>4.1019436867274616E-3</v>
      </c>
      <c r="AV23" s="87">
        <v>2673</v>
      </c>
      <c r="AW23" s="76">
        <f t="shared" si="22"/>
        <v>3.8012594071571188E-3</v>
      </c>
      <c r="AX23" s="109">
        <v>0</v>
      </c>
      <c r="AY23" s="178">
        <v>6</v>
      </c>
      <c r="AZ23" s="109">
        <v>0</v>
      </c>
      <c r="BA23" s="178">
        <v>0</v>
      </c>
      <c r="BB23" s="32"/>
    </row>
    <row r="24" spans="1:54">
      <c r="A24" t="s">
        <v>52</v>
      </c>
      <c r="B24" s="109">
        <v>0</v>
      </c>
      <c r="C24" s="99">
        <f t="shared" si="0"/>
        <v>0</v>
      </c>
      <c r="D24" s="164">
        <v>2353</v>
      </c>
      <c r="E24" s="119">
        <f t="shared" si="1"/>
        <v>0.18007193694038418</v>
      </c>
      <c r="F24" s="109">
        <v>47</v>
      </c>
      <c r="G24" s="99">
        <f t="shared" si="2"/>
        <v>1.7165814463111759E-2</v>
      </c>
      <c r="H24" s="109">
        <v>615</v>
      </c>
      <c r="I24" s="119">
        <f t="shared" si="3"/>
        <v>4.7065125889645669E-2</v>
      </c>
      <c r="J24" s="109">
        <v>0</v>
      </c>
      <c r="K24" s="99">
        <f t="shared" si="4"/>
        <v>0</v>
      </c>
      <c r="L24" s="165">
        <v>433</v>
      </c>
      <c r="M24" s="119">
        <f t="shared" si="5"/>
        <v>3.3136909772709881E-2</v>
      </c>
      <c r="N24" s="109">
        <v>223</v>
      </c>
      <c r="O24" s="99">
        <f t="shared" si="6"/>
        <v>8.1446311176040911E-2</v>
      </c>
      <c r="P24" s="109">
        <v>2253</v>
      </c>
      <c r="Q24" s="119">
        <f t="shared" si="7"/>
        <v>0.17241907094206779</v>
      </c>
      <c r="R24" s="109">
        <v>2387</v>
      </c>
      <c r="S24" s="99">
        <f t="shared" si="8"/>
        <v>0.87180423666910156</v>
      </c>
      <c r="T24" s="109">
        <v>3064</v>
      </c>
      <c r="U24" s="119">
        <f t="shared" si="9"/>
        <v>0.23448381418841355</v>
      </c>
      <c r="V24" s="109">
        <v>0</v>
      </c>
      <c r="W24" s="99">
        <f t="shared" si="10"/>
        <v>0</v>
      </c>
      <c r="X24" s="109">
        <v>1352</v>
      </c>
      <c r="Y24" s="119">
        <f t="shared" si="11"/>
        <v>0.10346674829723732</v>
      </c>
      <c r="Z24" s="109">
        <v>81</v>
      </c>
      <c r="AA24" s="99">
        <f t="shared" si="12"/>
        <v>2.9583637691745799E-2</v>
      </c>
      <c r="AB24" s="109">
        <v>875</v>
      </c>
      <c r="AC24" s="106">
        <f t="shared" si="13"/>
        <v>6.6962577485268238E-2</v>
      </c>
      <c r="AD24" s="211">
        <v>0</v>
      </c>
      <c r="AE24" s="99">
        <f t="shared" si="14"/>
        <v>0</v>
      </c>
      <c r="AF24" s="130">
        <v>33</v>
      </c>
      <c r="AG24" s="106">
        <f t="shared" si="15"/>
        <v>2.5254457794444021E-3</v>
      </c>
      <c r="AH24" s="211">
        <v>0</v>
      </c>
      <c r="AI24" s="99">
        <f t="shared" si="16"/>
        <v>0</v>
      </c>
      <c r="AJ24" s="109">
        <v>734</v>
      </c>
      <c r="AK24" s="106">
        <f t="shared" si="17"/>
        <v>5.6172036427642152E-2</v>
      </c>
      <c r="AL24" s="107">
        <v>0</v>
      </c>
      <c r="AM24" s="99">
        <f t="shared" si="18"/>
        <v>0</v>
      </c>
      <c r="AN24" s="109">
        <v>1355</v>
      </c>
      <c r="AO24" s="106">
        <f t="shared" si="19"/>
        <v>0.1036963342771868</v>
      </c>
      <c r="AP24" s="138">
        <f t="shared" si="24"/>
        <v>2738</v>
      </c>
      <c r="AQ24" s="71">
        <f t="shared" si="23"/>
        <v>5.97834868314752E-3</v>
      </c>
      <c r="AR24" s="138">
        <f t="shared" si="25"/>
        <v>13067</v>
      </c>
      <c r="AS24" s="72">
        <f t="shared" si="20"/>
        <v>7.0386877347890118E-3</v>
      </c>
      <c r="AT24" s="87">
        <v>2620</v>
      </c>
      <c r="AU24" s="75">
        <f t="shared" si="21"/>
        <v>5.9805745460355863E-3</v>
      </c>
      <c r="AV24" s="87">
        <v>4569</v>
      </c>
      <c r="AW24" s="76">
        <f t="shared" si="22"/>
        <v>6.4975511527500468E-3</v>
      </c>
      <c r="AX24" s="109">
        <v>0</v>
      </c>
      <c r="AY24" s="178">
        <v>28</v>
      </c>
      <c r="AZ24" s="109">
        <v>0</v>
      </c>
      <c r="BA24" s="178">
        <v>24</v>
      </c>
      <c r="BB24" s="32"/>
    </row>
    <row r="25" spans="1:54">
      <c r="A25" t="s">
        <v>53</v>
      </c>
      <c r="B25" s="109">
        <v>0</v>
      </c>
      <c r="C25" s="99">
        <f t="shared" si="0"/>
        <v>0</v>
      </c>
      <c r="D25" s="164">
        <v>6085</v>
      </c>
      <c r="E25" s="119">
        <f t="shared" si="1"/>
        <v>0.19165354330708662</v>
      </c>
      <c r="F25" s="109">
        <v>77</v>
      </c>
      <c r="G25" s="99">
        <f t="shared" si="2"/>
        <v>1.7770597738287562E-2</v>
      </c>
      <c r="H25" s="109">
        <v>867</v>
      </c>
      <c r="I25" s="119">
        <f t="shared" si="3"/>
        <v>2.7307086614173227E-2</v>
      </c>
      <c r="J25" s="109">
        <v>0</v>
      </c>
      <c r="K25" s="99">
        <f t="shared" si="4"/>
        <v>0</v>
      </c>
      <c r="L25" s="165">
        <v>1127</v>
      </c>
      <c r="M25" s="119">
        <f t="shared" si="5"/>
        <v>3.5496062992125987E-2</v>
      </c>
      <c r="N25" s="109">
        <v>478</v>
      </c>
      <c r="O25" s="99">
        <f t="shared" si="6"/>
        <v>0.11031617816755135</v>
      </c>
      <c r="P25" s="109">
        <v>5833</v>
      </c>
      <c r="Q25" s="119">
        <f t="shared" si="7"/>
        <v>0.18371653543307087</v>
      </c>
      <c r="R25" s="109">
        <v>3671</v>
      </c>
      <c r="S25" s="99">
        <f t="shared" si="8"/>
        <v>0.84721901684744982</v>
      </c>
      <c r="T25" s="109">
        <v>7527</v>
      </c>
      <c r="U25" s="119">
        <f t="shared" si="9"/>
        <v>0.23707086614173228</v>
      </c>
      <c r="V25" s="109">
        <v>0</v>
      </c>
      <c r="W25" s="99">
        <f t="shared" si="10"/>
        <v>0</v>
      </c>
      <c r="X25" s="109">
        <v>4006</v>
      </c>
      <c r="Y25" s="119">
        <f t="shared" si="11"/>
        <v>0.1261732283464567</v>
      </c>
      <c r="Z25" s="109">
        <v>107</v>
      </c>
      <c r="AA25" s="99">
        <f t="shared" si="12"/>
        <v>2.4694207246711286E-2</v>
      </c>
      <c r="AB25" s="109">
        <v>1783</v>
      </c>
      <c r="AC25" s="106">
        <f t="shared" si="13"/>
        <v>5.615748031496063E-2</v>
      </c>
      <c r="AD25" s="211">
        <v>0</v>
      </c>
      <c r="AE25" s="99">
        <f t="shared" si="14"/>
        <v>0</v>
      </c>
      <c r="AF25" s="130">
        <v>155</v>
      </c>
      <c r="AG25" s="106">
        <f t="shared" si="15"/>
        <v>4.8818897637795278E-3</v>
      </c>
      <c r="AH25" s="211">
        <v>0</v>
      </c>
      <c r="AI25" s="99">
        <f t="shared" si="16"/>
        <v>0</v>
      </c>
      <c r="AJ25" s="109">
        <v>360</v>
      </c>
      <c r="AK25" s="106">
        <f t="shared" si="17"/>
        <v>1.1338582677165355E-2</v>
      </c>
      <c r="AL25" s="107">
        <v>0</v>
      </c>
      <c r="AM25" s="99">
        <f t="shared" si="18"/>
        <v>0</v>
      </c>
      <c r="AN25" s="109">
        <v>4007</v>
      </c>
      <c r="AO25" s="106">
        <f t="shared" si="19"/>
        <v>0.12620472440944883</v>
      </c>
      <c r="AP25" s="138">
        <f t="shared" si="24"/>
        <v>4333</v>
      </c>
      <c r="AQ25" s="71">
        <f t="shared" si="23"/>
        <v>9.4609878904595331E-3</v>
      </c>
      <c r="AR25" s="138">
        <f t="shared" si="25"/>
        <v>31750</v>
      </c>
      <c r="AS25" s="72">
        <f t="shared" si="20"/>
        <v>1.7102497557170821E-2</v>
      </c>
      <c r="AT25" s="87">
        <v>4128</v>
      </c>
      <c r="AU25" s="75">
        <f t="shared" si="21"/>
        <v>9.4228289030667562E-3</v>
      </c>
      <c r="AV25" s="87">
        <v>11501</v>
      </c>
      <c r="AW25" s="76">
        <f t="shared" si="22"/>
        <v>1.6355512323873559E-2</v>
      </c>
      <c r="AX25" s="109">
        <v>0</v>
      </c>
      <c r="AY25" s="178">
        <v>52</v>
      </c>
      <c r="AZ25" s="109">
        <v>0</v>
      </c>
      <c r="BA25" s="178">
        <v>65</v>
      </c>
      <c r="BB25" s="32"/>
    </row>
    <row r="26" spans="1:54">
      <c r="A26" t="s">
        <v>54</v>
      </c>
      <c r="B26" s="109">
        <v>0</v>
      </c>
      <c r="C26" s="99">
        <f t="shared" si="0"/>
        <v>0</v>
      </c>
      <c r="D26" s="164">
        <v>10</v>
      </c>
      <c r="E26" s="119">
        <f t="shared" si="1"/>
        <v>0.35714285714285715</v>
      </c>
      <c r="F26" s="109">
        <v>1</v>
      </c>
      <c r="G26" s="99">
        <f t="shared" si="2"/>
        <v>8.0000000000000002E-3</v>
      </c>
      <c r="H26" s="109">
        <v>3</v>
      </c>
      <c r="I26" s="119">
        <f t="shared" si="3"/>
        <v>0.10714285714285714</v>
      </c>
      <c r="J26" s="109">
        <v>0</v>
      </c>
      <c r="K26" s="99">
        <f t="shared" si="4"/>
        <v>0</v>
      </c>
      <c r="L26" s="39">
        <v>0</v>
      </c>
      <c r="M26" s="119">
        <f t="shared" si="5"/>
        <v>0</v>
      </c>
      <c r="N26" s="109">
        <v>3</v>
      </c>
      <c r="O26" s="99">
        <f t="shared" si="6"/>
        <v>2.4E-2</v>
      </c>
      <c r="P26" s="109">
        <v>3</v>
      </c>
      <c r="Q26" s="119">
        <f t="shared" si="7"/>
        <v>0.10714285714285714</v>
      </c>
      <c r="R26" s="109">
        <v>120</v>
      </c>
      <c r="S26" s="99">
        <v>0</v>
      </c>
      <c r="T26" s="109">
        <v>11</v>
      </c>
      <c r="U26" s="119">
        <f t="shared" si="9"/>
        <v>0.39285714285714285</v>
      </c>
      <c r="V26" s="109">
        <v>0</v>
      </c>
      <c r="W26" s="99">
        <v>0</v>
      </c>
      <c r="X26" s="109">
        <v>0</v>
      </c>
      <c r="Y26" s="119">
        <f t="shared" si="11"/>
        <v>0</v>
      </c>
      <c r="Z26" s="109">
        <v>1</v>
      </c>
      <c r="AA26" s="99">
        <v>0</v>
      </c>
      <c r="AB26" s="109">
        <v>1</v>
      </c>
      <c r="AC26" s="106">
        <f t="shared" si="13"/>
        <v>3.5714285714285712E-2</v>
      </c>
      <c r="AD26" s="211">
        <v>0</v>
      </c>
      <c r="AE26" s="99">
        <v>0</v>
      </c>
      <c r="AF26" s="130">
        <v>0</v>
      </c>
      <c r="AG26" s="106">
        <f t="shared" si="15"/>
        <v>0</v>
      </c>
      <c r="AH26" s="211">
        <v>0</v>
      </c>
      <c r="AI26" s="99">
        <v>0</v>
      </c>
      <c r="AJ26" s="109">
        <v>0</v>
      </c>
      <c r="AK26" s="106">
        <f t="shared" si="17"/>
        <v>0</v>
      </c>
      <c r="AL26" s="107">
        <v>0</v>
      </c>
      <c r="AM26" s="99">
        <v>0</v>
      </c>
      <c r="AN26" s="109">
        <v>0</v>
      </c>
      <c r="AO26" s="106">
        <f t="shared" si="19"/>
        <v>0</v>
      </c>
      <c r="AP26" s="138">
        <f t="shared" si="24"/>
        <v>125</v>
      </c>
      <c r="AQ26" s="71">
        <f t="shared" si="23"/>
        <v>2.7293410715611396E-4</v>
      </c>
      <c r="AR26" s="138">
        <f t="shared" si="25"/>
        <v>28</v>
      </c>
      <c r="AS26" s="72">
        <f t="shared" si="20"/>
        <v>1.5082517530733323E-5</v>
      </c>
      <c r="AT26" s="87">
        <v>124</v>
      </c>
      <c r="AU26" s="75">
        <f t="shared" si="21"/>
        <v>2.8305009301847814E-4</v>
      </c>
      <c r="AV26" s="87">
        <v>17</v>
      </c>
      <c r="AW26" s="76">
        <f t="shared" si="22"/>
        <v>2.4175611642974568E-5</v>
      </c>
      <c r="AX26" s="109">
        <v>0</v>
      </c>
      <c r="AY26" s="178">
        <v>0</v>
      </c>
      <c r="AZ26" s="109">
        <v>0</v>
      </c>
      <c r="BA26" s="178">
        <v>0</v>
      </c>
      <c r="BB26" s="32"/>
    </row>
    <row r="27" spans="1:54">
      <c r="A27" t="s">
        <v>55</v>
      </c>
      <c r="B27" s="109">
        <v>0</v>
      </c>
      <c r="C27" s="99">
        <f t="shared" si="0"/>
        <v>0</v>
      </c>
      <c r="D27" s="164">
        <v>137</v>
      </c>
      <c r="E27" s="119">
        <f t="shared" si="1"/>
        <v>0.25276752767527677</v>
      </c>
      <c r="F27" s="109">
        <v>11</v>
      </c>
      <c r="G27" s="99">
        <f t="shared" si="2"/>
        <v>2.2132796780684104E-2</v>
      </c>
      <c r="H27" s="109">
        <v>60</v>
      </c>
      <c r="I27" s="119">
        <f t="shared" si="3"/>
        <v>0.11070110701107011</v>
      </c>
      <c r="J27" s="109">
        <v>0</v>
      </c>
      <c r="K27" s="99">
        <f t="shared" si="4"/>
        <v>0</v>
      </c>
      <c r="L27" s="39">
        <v>0</v>
      </c>
      <c r="M27" s="119">
        <f t="shared" si="5"/>
        <v>0</v>
      </c>
      <c r="N27" s="109">
        <v>24</v>
      </c>
      <c r="O27" s="99">
        <f t="shared" si="6"/>
        <v>4.8289738430583498E-2</v>
      </c>
      <c r="P27" s="109">
        <v>69</v>
      </c>
      <c r="Q27" s="119">
        <f t="shared" si="7"/>
        <v>0.12730627306273062</v>
      </c>
      <c r="R27" s="109">
        <v>453</v>
      </c>
      <c r="S27" s="99">
        <f t="shared" si="8"/>
        <v>0.91146881287726356</v>
      </c>
      <c r="T27" s="109">
        <v>172</v>
      </c>
      <c r="U27" s="119">
        <f t="shared" si="9"/>
        <v>0.31734317343173429</v>
      </c>
      <c r="V27" s="109">
        <v>0</v>
      </c>
      <c r="W27" s="99">
        <f t="shared" si="10"/>
        <v>0</v>
      </c>
      <c r="X27" s="109">
        <v>32</v>
      </c>
      <c r="Y27" s="119">
        <f t="shared" si="11"/>
        <v>5.9040590405904057E-2</v>
      </c>
      <c r="Z27" s="109">
        <v>9</v>
      </c>
      <c r="AA27" s="99">
        <f t="shared" si="12"/>
        <v>1.8108651911468814E-2</v>
      </c>
      <c r="AB27" s="109">
        <v>38</v>
      </c>
      <c r="AC27" s="106">
        <f t="shared" si="13"/>
        <v>7.0110701107011064E-2</v>
      </c>
      <c r="AD27" s="211">
        <v>0</v>
      </c>
      <c r="AE27" s="99">
        <f t="shared" si="14"/>
        <v>0</v>
      </c>
      <c r="AF27" s="130">
        <v>0</v>
      </c>
      <c r="AG27" s="106">
        <f t="shared" si="15"/>
        <v>0</v>
      </c>
      <c r="AH27" s="211">
        <v>0</v>
      </c>
      <c r="AI27" s="99">
        <f t="shared" si="16"/>
        <v>0</v>
      </c>
      <c r="AJ27" s="109">
        <v>2</v>
      </c>
      <c r="AK27" s="106">
        <f t="shared" si="17"/>
        <v>3.6900369003690036E-3</v>
      </c>
      <c r="AL27" s="107">
        <v>0</v>
      </c>
      <c r="AM27" s="99">
        <f t="shared" si="18"/>
        <v>0</v>
      </c>
      <c r="AN27" s="109">
        <v>32</v>
      </c>
      <c r="AO27" s="106">
        <f t="shared" si="19"/>
        <v>5.9040590405904057E-2</v>
      </c>
      <c r="AP27" s="138">
        <f t="shared" si="24"/>
        <v>497</v>
      </c>
      <c r="AQ27" s="71">
        <f t="shared" si="23"/>
        <v>1.085186010052709E-3</v>
      </c>
      <c r="AR27" s="138">
        <f t="shared" si="25"/>
        <v>542</v>
      </c>
      <c r="AS27" s="72">
        <f t="shared" si="20"/>
        <v>2.9195444648776644E-4</v>
      </c>
      <c r="AT27" s="87">
        <v>487</v>
      </c>
      <c r="AU27" s="75">
        <f t="shared" si="21"/>
        <v>1.1116564137096682E-3</v>
      </c>
      <c r="AV27" s="87">
        <v>271</v>
      </c>
      <c r="AW27" s="76">
        <f t="shared" si="22"/>
        <v>3.8538769148506517E-4</v>
      </c>
      <c r="AX27" s="109">
        <v>0</v>
      </c>
      <c r="AY27" s="178">
        <v>0</v>
      </c>
      <c r="AZ27" s="109">
        <v>0</v>
      </c>
      <c r="BA27" s="178">
        <v>0</v>
      </c>
      <c r="BB27" s="32"/>
    </row>
    <row r="28" spans="1:54">
      <c r="A28" t="s">
        <v>56</v>
      </c>
      <c r="B28" s="109">
        <v>0</v>
      </c>
      <c r="C28" s="99">
        <f t="shared" si="0"/>
        <v>0</v>
      </c>
      <c r="D28" s="164">
        <v>3388</v>
      </c>
      <c r="E28" s="119">
        <f t="shared" si="1"/>
        <v>0.19056189886945271</v>
      </c>
      <c r="F28" s="109">
        <v>173</v>
      </c>
      <c r="G28" s="99">
        <f t="shared" si="2"/>
        <v>3.5699546017333883E-2</v>
      </c>
      <c r="H28" s="109">
        <v>1284</v>
      </c>
      <c r="I28" s="119">
        <f t="shared" si="3"/>
        <v>7.2220034872602507E-2</v>
      </c>
      <c r="J28" s="109">
        <v>0</v>
      </c>
      <c r="K28" s="99">
        <f t="shared" si="4"/>
        <v>0</v>
      </c>
      <c r="L28" s="165">
        <v>628</v>
      </c>
      <c r="M28" s="119">
        <f t="shared" si="5"/>
        <v>3.5322571573204342E-2</v>
      </c>
      <c r="N28" s="109">
        <v>425</v>
      </c>
      <c r="O28" s="99">
        <f t="shared" si="6"/>
        <v>8.7701196863392492E-2</v>
      </c>
      <c r="P28" s="109">
        <v>3730</v>
      </c>
      <c r="Q28" s="119">
        <f t="shared" si="7"/>
        <v>0.20979807638224873</v>
      </c>
      <c r="R28" s="109">
        <v>4136</v>
      </c>
      <c r="S28" s="99">
        <f t="shared" si="8"/>
        <v>0.85348741229880309</v>
      </c>
      <c r="T28" s="109">
        <v>4616</v>
      </c>
      <c r="U28" s="119">
        <f t="shared" si="9"/>
        <v>0.25963215028966757</v>
      </c>
      <c r="V28" s="109">
        <v>0</v>
      </c>
      <c r="W28" s="99">
        <f t="shared" si="10"/>
        <v>0</v>
      </c>
      <c r="X28" s="109">
        <v>1430</v>
      </c>
      <c r="Y28" s="119">
        <f t="shared" si="11"/>
        <v>8.043197030204173E-2</v>
      </c>
      <c r="Z28" s="109">
        <v>112</v>
      </c>
      <c r="AA28" s="99">
        <f t="shared" si="12"/>
        <v>2.311184482047049E-2</v>
      </c>
      <c r="AB28" s="109">
        <v>1206</v>
      </c>
      <c r="AC28" s="106">
        <f t="shared" si="13"/>
        <v>6.7832836492491139E-2</v>
      </c>
      <c r="AD28" s="211">
        <v>0</v>
      </c>
      <c r="AE28" s="99">
        <f t="shared" si="14"/>
        <v>0</v>
      </c>
      <c r="AF28" s="130">
        <v>15</v>
      </c>
      <c r="AG28" s="106">
        <f t="shared" si="15"/>
        <v>8.4369199617526298E-4</v>
      </c>
      <c r="AH28" s="211">
        <v>0</v>
      </c>
      <c r="AI28" s="99">
        <f t="shared" si="16"/>
        <v>0</v>
      </c>
      <c r="AJ28" s="109">
        <v>50</v>
      </c>
      <c r="AK28" s="106">
        <f t="shared" si="17"/>
        <v>2.812306653917543E-3</v>
      </c>
      <c r="AL28" s="107">
        <v>0</v>
      </c>
      <c r="AM28" s="99">
        <f t="shared" si="18"/>
        <v>0</v>
      </c>
      <c r="AN28" s="109">
        <v>1432</v>
      </c>
      <c r="AO28" s="106">
        <f t="shared" si="19"/>
        <v>8.054446256819843E-2</v>
      </c>
      <c r="AP28" s="138">
        <f t="shared" si="24"/>
        <v>4846</v>
      </c>
      <c r="AQ28" s="71">
        <f t="shared" si="23"/>
        <v>1.0581109466228226E-2</v>
      </c>
      <c r="AR28" s="138">
        <f t="shared" si="25"/>
        <v>17779</v>
      </c>
      <c r="AS28" s="72">
        <f t="shared" si="20"/>
        <v>9.5768599706752763E-3</v>
      </c>
      <c r="AT28" s="87">
        <v>4682</v>
      </c>
      <c r="AU28" s="75">
        <f t="shared" si="21"/>
        <v>1.0687423673488022E-2</v>
      </c>
      <c r="AV28" s="87">
        <v>7897</v>
      </c>
      <c r="AW28" s="76">
        <f t="shared" si="22"/>
        <v>1.1230282655562951E-2</v>
      </c>
      <c r="AX28" s="109">
        <v>0</v>
      </c>
      <c r="AY28" s="178">
        <v>4</v>
      </c>
      <c r="AZ28" s="109">
        <v>0</v>
      </c>
      <c r="BA28" s="178">
        <v>9</v>
      </c>
      <c r="BB28" s="32"/>
    </row>
    <row r="29" spans="1:54">
      <c r="A29" t="s">
        <v>87</v>
      </c>
      <c r="B29" s="109">
        <v>0</v>
      </c>
      <c r="C29" s="99">
        <f t="shared" si="0"/>
        <v>0</v>
      </c>
      <c r="D29" s="164">
        <v>1603</v>
      </c>
      <c r="E29" s="119">
        <f t="shared" si="1"/>
        <v>0.21670947681492497</v>
      </c>
      <c r="F29" s="109">
        <v>35</v>
      </c>
      <c r="G29" s="99">
        <f t="shared" si="2"/>
        <v>4.1371158392434985E-2</v>
      </c>
      <c r="H29" s="109">
        <v>284</v>
      </c>
      <c r="I29" s="119">
        <f t="shared" si="3"/>
        <v>3.83939434906043E-2</v>
      </c>
      <c r="J29" s="109">
        <v>0</v>
      </c>
      <c r="K29" s="99">
        <f t="shared" si="4"/>
        <v>0</v>
      </c>
      <c r="L29" s="165">
        <v>106</v>
      </c>
      <c r="M29" s="119">
        <f t="shared" si="5"/>
        <v>1.433013383804245E-2</v>
      </c>
      <c r="N29" s="109">
        <v>114</v>
      </c>
      <c r="O29" s="99">
        <f t="shared" si="6"/>
        <v>0.13475177304964539</v>
      </c>
      <c r="P29" s="109">
        <v>1583</v>
      </c>
      <c r="Q29" s="119">
        <f t="shared" si="7"/>
        <v>0.21400567797755846</v>
      </c>
      <c r="R29" s="109">
        <v>672</v>
      </c>
      <c r="S29" s="99">
        <f t="shared" si="8"/>
        <v>0.79432624113475181</v>
      </c>
      <c r="T29" s="109">
        <v>1743</v>
      </c>
      <c r="U29" s="119">
        <f t="shared" si="9"/>
        <v>0.23563606867649048</v>
      </c>
      <c r="V29" s="109">
        <v>0</v>
      </c>
      <c r="W29" s="99">
        <f t="shared" si="10"/>
        <v>0</v>
      </c>
      <c r="X29" s="109">
        <v>778</v>
      </c>
      <c r="Y29" s="119">
        <f t="shared" si="11"/>
        <v>0.10517777477355685</v>
      </c>
      <c r="Z29" s="109">
        <v>25</v>
      </c>
      <c r="AA29" s="99">
        <f t="shared" si="12"/>
        <v>2.955082742316785E-2</v>
      </c>
      <c r="AB29" s="109">
        <v>492</v>
      </c>
      <c r="AC29" s="106">
        <f t="shared" si="13"/>
        <v>6.6513451399215898E-2</v>
      </c>
      <c r="AD29" s="211">
        <v>0</v>
      </c>
      <c r="AE29" s="99">
        <f t="shared" si="14"/>
        <v>0</v>
      </c>
      <c r="AF29" s="130">
        <v>8</v>
      </c>
      <c r="AG29" s="106">
        <f t="shared" si="15"/>
        <v>1.0815195349466E-3</v>
      </c>
      <c r="AH29" s="211">
        <v>0</v>
      </c>
      <c r="AI29" s="99">
        <f t="shared" si="16"/>
        <v>0</v>
      </c>
      <c r="AJ29" s="109">
        <v>22</v>
      </c>
      <c r="AK29" s="106">
        <f t="shared" si="17"/>
        <v>2.9741787211031499E-3</v>
      </c>
      <c r="AL29" s="107">
        <v>0</v>
      </c>
      <c r="AM29" s="99">
        <f t="shared" si="18"/>
        <v>0</v>
      </c>
      <c r="AN29" s="109">
        <v>778</v>
      </c>
      <c r="AO29" s="106">
        <f t="shared" si="19"/>
        <v>0.10517777477355685</v>
      </c>
      <c r="AP29" s="138">
        <f t="shared" si="24"/>
        <v>846</v>
      </c>
      <c r="AQ29" s="71">
        <f t="shared" si="23"/>
        <v>1.8472180372325791E-3</v>
      </c>
      <c r="AR29" s="138">
        <f t="shared" si="25"/>
        <v>7397</v>
      </c>
      <c r="AS29" s="72">
        <f t="shared" si="20"/>
        <v>3.9844779348155142E-3</v>
      </c>
      <c r="AT29" s="87">
        <v>801</v>
      </c>
      <c r="AU29" s="75">
        <f t="shared" si="21"/>
        <v>1.8284122944177499E-3</v>
      </c>
      <c r="AV29" s="87">
        <v>2445</v>
      </c>
      <c r="AW29" s="76">
        <f t="shared" si="22"/>
        <v>3.477021792180754E-3</v>
      </c>
      <c r="AX29" s="109">
        <v>0</v>
      </c>
      <c r="AY29" s="178">
        <v>8</v>
      </c>
      <c r="AZ29" s="109">
        <v>0</v>
      </c>
      <c r="BA29" s="178">
        <v>9</v>
      </c>
      <c r="BB29" s="32"/>
    </row>
    <row r="30" spans="1:54">
      <c r="A30" t="s">
        <v>88</v>
      </c>
      <c r="B30" s="109">
        <v>0</v>
      </c>
      <c r="C30" s="99">
        <f t="shared" si="0"/>
        <v>0</v>
      </c>
      <c r="D30" s="39">
        <v>0</v>
      </c>
      <c r="E30" s="119">
        <f t="shared" si="1"/>
        <v>0</v>
      </c>
      <c r="F30" s="109">
        <v>3</v>
      </c>
      <c r="G30" s="99">
        <f t="shared" si="2"/>
        <v>4.9180327868852463E-3</v>
      </c>
      <c r="H30" s="109">
        <v>16</v>
      </c>
      <c r="I30" s="119">
        <f t="shared" si="3"/>
        <v>2.6490066225165563E-2</v>
      </c>
      <c r="J30" s="109">
        <v>0</v>
      </c>
      <c r="K30" s="99">
        <f t="shared" si="4"/>
        <v>0</v>
      </c>
      <c r="L30" s="39">
        <v>1</v>
      </c>
      <c r="M30" s="119">
        <f t="shared" si="5"/>
        <v>1.6556291390728477E-3</v>
      </c>
      <c r="N30" s="109">
        <v>40</v>
      </c>
      <c r="O30" s="99">
        <f t="shared" si="6"/>
        <v>6.5573770491803282E-2</v>
      </c>
      <c r="P30" s="109">
        <v>58</v>
      </c>
      <c r="Q30" s="119">
        <f t="shared" si="7"/>
        <v>9.602649006622517E-2</v>
      </c>
      <c r="R30" s="109">
        <v>565</v>
      </c>
      <c r="S30" s="99">
        <f t="shared" si="8"/>
        <v>0.92622950819672134</v>
      </c>
      <c r="T30" s="109">
        <v>395</v>
      </c>
      <c r="U30" s="119">
        <f t="shared" si="9"/>
        <v>0.65397350993377479</v>
      </c>
      <c r="V30" s="109">
        <v>0</v>
      </c>
      <c r="W30" s="99">
        <f t="shared" si="10"/>
        <v>0</v>
      </c>
      <c r="X30" s="109">
        <v>60</v>
      </c>
      <c r="Y30" s="119">
        <f t="shared" si="11"/>
        <v>9.9337748344370855E-2</v>
      </c>
      <c r="Z30" s="109">
        <v>2</v>
      </c>
      <c r="AA30" s="99">
        <f t="shared" si="12"/>
        <v>3.2786885245901639E-3</v>
      </c>
      <c r="AB30" s="109">
        <v>13</v>
      </c>
      <c r="AC30" s="106">
        <f t="shared" si="13"/>
        <v>2.1523178807947019E-2</v>
      </c>
      <c r="AD30" s="211">
        <v>0</v>
      </c>
      <c r="AE30" s="99">
        <f t="shared" si="14"/>
        <v>0</v>
      </c>
      <c r="AF30" s="130">
        <v>0</v>
      </c>
      <c r="AG30" s="106">
        <f t="shared" si="15"/>
        <v>0</v>
      </c>
      <c r="AH30" s="211">
        <v>0</v>
      </c>
      <c r="AI30" s="99">
        <f t="shared" si="16"/>
        <v>0</v>
      </c>
      <c r="AJ30" s="109">
        <v>0</v>
      </c>
      <c r="AK30" s="106">
        <f t="shared" si="17"/>
        <v>0</v>
      </c>
      <c r="AL30" s="107">
        <v>0</v>
      </c>
      <c r="AM30" s="99">
        <f t="shared" si="18"/>
        <v>0</v>
      </c>
      <c r="AN30" s="109">
        <v>61</v>
      </c>
      <c r="AO30" s="106">
        <f t="shared" si="19"/>
        <v>0.10099337748344371</v>
      </c>
      <c r="AP30" s="138">
        <f t="shared" si="24"/>
        <v>610</v>
      </c>
      <c r="AQ30" s="71">
        <f t="shared" si="23"/>
        <v>1.331918442921836E-3</v>
      </c>
      <c r="AR30" s="138">
        <f t="shared" si="25"/>
        <v>604</v>
      </c>
      <c r="AS30" s="72">
        <f t="shared" si="20"/>
        <v>3.2535144959153309E-4</v>
      </c>
      <c r="AT30" s="87">
        <v>594</v>
      </c>
      <c r="AU30" s="75">
        <f t="shared" si="21"/>
        <v>1.3559012520401293E-3</v>
      </c>
      <c r="AV30" s="87">
        <v>474</v>
      </c>
      <c r="AW30" s="76">
        <f t="shared" si="22"/>
        <v>6.7407293639823202E-4</v>
      </c>
      <c r="AX30" s="109">
        <v>0</v>
      </c>
      <c r="AY30" s="178">
        <v>0</v>
      </c>
      <c r="AZ30" s="109">
        <v>0</v>
      </c>
      <c r="BA30" s="178">
        <v>0</v>
      </c>
      <c r="BB30" s="32"/>
    </row>
    <row r="31" spans="1:54">
      <c r="A31" t="s">
        <v>89</v>
      </c>
      <c r="B31" s="109">
        <v>0</v>
      </c>
      <c r="C31" s="99">
        <v>0</v>
      </c>
      <c r="D31" s="39">
        <v>0</v>
      </c>
      <c r="E31" s="119">
        <v>0</v>
      </c>
      <c r="F31" s="109">
        <v>0</v>
      </c>
      <c r="G31" s="99">
        <f t="shared" si="2"/>
        <v>0</v>
      </c>
      <c r="H31" s="109">
        <v>0</v>
      </c>
      <c r="I31" s="119">
        <v>0</v>
      </c>
      <c r="J31" s="109">
        <v>0</v>
      </c>
      <c r="K31" s="99">
        <v>0</v>
      </c>
      <c r="L31" s="39">
        <v>0</v>
      </c>
      <c r="M31" s="119">
        <v>0</v>
      </c>
      <c r="N31" s="109">
        <v>1</v>
      </c>
      <c r="O31" s="99">
        <f t="shared" si="6"/>
        <v>9.0909090909090912E-2</v>
      </c>
      <c r="P31" s="109">
        <v>0</v>
      </c>
      <c r="Q31" s="119">
        <v>0</v>
      </c>
      <c r="R31" s="109">
        <v>10</v>
      </c>
      <c r="S31" s="99">
        <f t="shared" si="8"/>
        <v>0.90909090909090906</v>
      </c>
      <c r="T31" s="109">
        <v>0</v>
      </c>
      <c r="U31" s="119">
        <v>0</v>
      </c>
      <c r="V31" s="109">
        <v>0</v>
      </c>
      <c r="W31" s="99">
        <f t="shared" si="10"/>
        <v>0</v>
      </c>
      <c r="X31" s="109">
        <v>0</v>
      </c>
      <c r="Y31" s="119">
        <v>0</v>
      </c>
      <c r="Z31" s="109">
        <v>0</v>
      </c>
      <c r="AA31" s="99">
        <f t="shared" si="12"/>
        <v>0</v>
      </c>
      <c r="AB31" s="109">
        <v>0</v>
      </c>
      <c r="AC31" s="106">
        <v>0</v>
      </c>
      <c r="AD31" s="211">
        <v>0</v>
      </c>
      <c r="AE31" s="99">
        <f t="shared" si="14"/>
        <v>0</v>
      </c>
      <c r="AF31" s="130">
        <v>0</v>
      </c>
      <c r="AG31" s="106">
        <v>0</v>
      </c>
      <c r="AH31" s="211">
        <v>0</v>
      </c>
      <c r="AI31" s="99">
        <f t="shared" si="16"/>
        <v>0</v>
      </c>
      <c r="AJ31" s="109">
        <v>0</v>
      </c>
      <c r="AK31" s="106">
        <v>0</v>
      </c>
      <c r="AL31" s="107">
        <v>0</v>
      </c>
      <c r="AM31" s="99">
        <f t="shared" si="18"/>
        <v>0</v>
      </c>
      <c r="AN31" s="109">
        <v>0</v>
      </c>
      <c r="AO31" s="106">
        <v>0</v>
      </c>
      <c r="AP31" s="138">
        <f t="shared" si="24"/>
        <v>11</v>
      </c>
      <c r="AQ31" s="71">
        <f t="shared" si="23"/>
        <v>2.4018201429738028E-5</v>
      </c>
      <c r="AR31" s="138">
        <f t="shared" si="25"/>
        <v>0</v>
      </c>
      <c r="AS31" s="72">
        <f t="shared" si="20"/>
        <v>0</v>
      </c>
      <c r="AT31" s="87">
        <v>11</v>
      </c>
      <c r="AU31" s="75">
        <f t="shared" si="21"/>
        <v>2.5109282445187579E-5</v>
      </c>
      <c r="AV31" s="87">
        <v>0</v>
      </c>
      <c r="AW31" s="76">
        <f t="shared" si="22"/>
        <v>0</v>
      </c>
      <c r="AX31" s="109">
        <v>0</v>
      </c>
      <c r="AY31" s="178">
        <v>0</v>
      </c>
      <c r="AZ31" s="109">
        <v>0</v>
      </c>
      <c r="BA31" s="178">
        <v>0</v>
      </c>
      <c r="BB31" s="32"/>
    </row>
    <row r="32" spans="1:54">
      <c r="A32" t="s">
        <v>90</v>
      </c>
      <c r="B32" s="109">
        <v>0</v>
      </c>
      <c r="C32" s="99">
        <f t="shared" ref="C32:C55" si="26">B32/$AP32</f>
        <v>0</v>
      </c>
      <c r="D32" s="164">
        <v>552</v>
      </c>
      <c r="E32" s="119">
        <f t="shared" ref="E32:E55" si="27">D32/$AR32</f>
        <v>0.21723730814639905</v>
      </c>
      <c r="F32" s="109">
        <v>29</v>
      </c>
      <c r="G32" s="99">
        <f t="shared" si="2"/>
        <v>7.125307125307126E-2</v>
      </c>
      <c r="H32" s="109">
        <v>279</v>
      </c>
      <c r="I32" s="119">
        <f t="shared" ref="I32:I55" si="28">H32/$AR32</f>
        <v>0.10979929161747344</v>
      </c>
      <c r="J32" s="109">
        <v>0</v>
      </c>
      <c r="K32" s="99">
        <f t="shared" ref="K32:K55" si="29">J32/$AR32</f>
        <v>0</v>
      </c>
      <c r="L32" s="165">
        <v>36</v>
      </c>
      <c r="M32" s="119">
        <f t="shared" si="5"/>
        <v>1.4167650531286895E-2</v>
      </c>
      <c r="N32" s="109">
        <v>54</v>
      </c>
      <c r="O32" s="99">
        <f t="shared" si="6"/>
        <v>0.13267813267813267</v>
      </c>
      <c r="P32" s="109">
        <v>544</v>
      </c>
      <c r="Q32" s="119">
        <f t="shared" si="7"/>
        <v>0.21408894136166864</v>
      </c>
      <c r="R32" s="109">
        <v>313</v>
      </c>
      <c r="S32" s="99">
        <f t="shared" si="8"/>
        <v>0.76904176904176902</v>
      </c>
      <c r="T32" s="109">
        <v>648</v>
      </c>
      <c r="U32" s="119">
        <f t="shared" si="9"/>
        <v>0.25501770956316411</v>
      </c>
      <c r="V32" s="109">
        <v>0</v>
      </c>
      <c r="W32" s="99">
        <f t="shared" si="10"/>
        <v>0</v>
      </c>
      <c r="X32" s="109">
        <v>121</v>
      </c>
      <c r="Y32" s="119">
        <f t="shared" si="11"/>
        <v>4.7619047619047616E-2</v>
      </c>
      <c r="Z32" s="109">
        <v>11</v>
      </c>
      <c r="AA32" s="99">
        <f t="shared" si="12"/>
        <v>2.7027027027027029E-2</v>
      </c>
      <c r="AB32" s="109">
        <v>237</v>
      </c>
      <c r="AC32" s="106">
        <f t="shared" si="13"/>
        <v>9.3270365997638729E-2</v>
      </c>
      <c r="AD32" s="211">
        <v>0</v>
      </c>
      <c r="AE32" s="99">
        <f t="shared" si="14"/>
        <v>0</v>
      </c>
      <c r="AF32" s="130">
        <v>0</v>
      </c>
      <c r="AG32" s="106">
        <f t="shared" si="15"/>
        <v>0</v>
      </c>
      <c r="AH32" s="211">
        <v>0</v>
      </c>
      <c r="AI32" s="99">
        <f t="shared" si="16"/>
        <v>0</v>
      </c>
      <c r="AJ32" s="109">
        <v>3</v>
      </c>
      <c r="AK32" s="106">
        <f t="shared" si="17"/>
        <v>1.1806375442739079E-3</v>
      </c>
      <c r="AL32" s="107">
        <v>0</v>
      </c>
      <c r="AM32" s="99">
        <f t="shared" si="18"/>
        <v>0</v>
      </c>
      <c r="AN32" s="109">
        <v>121</v>
      </c>
      <c r="AO32" s="106">
        <f t="shared" si="19"/>
        <v>4.7619047619047616E-2</v>
      </c>
      <c r="AP32" s="138">
        <f t="shared" si="24"/>
        <v>407</v>
      </c>
      <c r="AQ32" s="71">
        <f t="shared" si="23"/>
        <v>8.8867345290030697E-4</v>
      </c>
      <c r="AR32" s="138">
        <f t="shared" si="25"/>
        <v>2541</v>
      </c>
      <c r="AS32" s="72">
        <f t="shared" si="20"/>
        <v>1.3687384659140491E-3</v>
      </c>
      <c r="AT32" s="87">
        <v>386</v>
      </c>
      <c r="AU32" s="75">
        <f t="shared" si="21"/>
        <v>8.8110754762203681E-4</v>
      </c>
      <c r="AV32" s="87">
        <v>1082</v>
      </c>
      <c r="AW32" s="76">
        <f t="shared" si="22"/>
        <v>1.5387065763352047E-3</v>
      </c>
      <c r="AX32" s="109">
        <v>0</v>
      </c>
      <c r="AY32" s="178">
        <v>0</v>
      </c>
      <c r="AZ32" s="109">
        <v>0</v>
      </c>
      <c r="BA32" s="178">
        <v>0</v>
      </c>
      <c r="BB32" s="32"/>
    </row>
    <row r="33" spans="1:54">
      <c r="A33" t="s">
        <v>57</v>
      </c>
      <c r="B33" s="109">
        <v>0</v>
      </c>
      <c r="C33" s="99">
        <f t="shared" si="26"/>
        <v>0</v>
      </c>
      <c r="D33" s="164">
        <v>1811</v>
      </c>
      <c r="E33" s="119">
        <f t="shared" si="27"/>
        <v>0.19113456464379946</v>
      </c>
      <c r="F33" s="109">
        <v>46</v>
      </c>
      <c r="G33" s="99">
        <f t="shared" si="2"/>
        <v>2.0264317180616741E-2</v>
      </c>
      <c r="H33" s="109">
        <v>215</v>
      </c>
      <c r="I33" s="119">
        <f t="shared" si="28"/>
        <v>2.2691292875989446E-2</v>
      </c>
      <c r="J33" s="109">
        <v>0</v>
      </c>
      <c r="K33" s="99">
        <f t="shared" si="29"/>
        <v>0</v>
      </c>
      <c r="L33" s="165">
        <v>397</v>
      </c>
      <c r="M33" s="119">
        <f t="shared" si="5"/>
        <v>4.1899736147757258E-2</v>
      </c>
      <c r="N33" s="109">
        <v>234</v>
      </c>
      <c r="O33" s="99">
        <f t="shared" si="6"/>
        <v>0.10308370044052863</v>
      </c>
      <c r="P33" s="109">
        <v>2038</v>
      </c>
      <c r="Q33" s="119">
        <f t="shared" si="7"/>
        <v>0.21509234828496043</v>
      </c>
      <c r="R33" s="109">
        <v>1944</v>
      </c>
      <c r="S33" s="99">
        <f t="shared" si="8"/>
        <v>0.85638766519823784</v>
      </c>
      <c r="T33" s="109">
        <v>2445</v>
      </c>
      <c r="U33" s="119">
        <f t="shared" si="9"/>
        <v>0.25804749340369393</v>
      </c>
      <c r="V33" s="109">
        <v>0</v>
      </c>
      <c r="W33" s="99">
        <f t="shared" si="10"/>
        <v>0</v>
      </c>
      <c r="X33" s="109">
        <v>963</v>
      </c>
      <c r="Y33" s="119">
        <f t="shared" si="11"/>
        <v>0.10163588390501319</v>
      </c>
      <c r="Z33" s="109">
        <v>46</v>
      </c>
      <c r="AA33" s="99">
        <f t="shared" si="12"/>
        <v>2.0264317180616741E-2</v>
      </c>
      <c r="AB33" s="109">
        <v>558</v>
      </c>
      <c r="AC33" s="106">
        <f t="shared" si="13"/>
        <v>5.8891820580474936E-2</v>
      </c>
      <c r="AD33" s="211">
        <v>0</v>
      </c>
      <c r="AE33" s="99">
        <f t="shared" si="14"/>
        <v>0</v>
      </c>
      <c r="AF33" s="130">
        <v>11</v>
      </c>
      <c r="AG33" s="106">
        <f t="shared" si="15"/>
        <v>1.1609498680738787E-3</v>
      </c>
      <c r="AH33" s="211">
        <v>0</v>
      </c>
      <c r="AI33" s="99">
        <f t="shared" si="16"/>
        <v>0</v>
      </c>
      <c r="AJ33" s="109">
        <v>73</v>
      </c>
      <c r="AK33" s="106">
        <f t="shared" si="17"/>
        <v>7.704485488126649E-3</v>
      </c>
      <c r="AL33" s="107">
        <v>0</v>
      </c>
      <c r="AM33" s="99">
        <f t="shared" si="18"/>
        <v>0</v>
      </c>
      <c r="AN33" s="109">
        <v>964</v>
      </c>
      <c r="AO33" s="106">
        <f t="shared" si="19"/>
        <v>0.10174142480211082</v>
      </c>
      <c r="AP33" s="138">
        <f t="shared" si="24"/>
        <v>2270</v>
      </c>
      <c r="AQ33" s="71">
        <f t="shared" si="23"/>
        <v>4.9564833859550295E-3</v>
      </c>
      <c r="AR33" s="138">
        <f t="shared" si="25"/>
        <v>9475</v>
      </c>
      <c r="AS33" s="72">
        <f t="shared" si="20"/>
        <v>5.1038162001320799E-3</v>
      </c>
      <c r="AT33" s="87">
        <v>2160</v>
      </c>
      <c r="AU33" s="75">
        <f t="shared" si="21"/>
        <v>4.9305500074186513E-3</v>
      </c>
      <c r="AV33" s="87">
        <v>3609</v>
      </c>
      <c r="AW33" s="76">
        <f t="shared" si="22"/>
        <v>5.1323401423232478E-3</v>
      </c>
      <c r="AX33" s="109">
        <v>0</v>
      </c>
      <c r="AY33" s="178">
        <v>4</v>
      </c>
      <c r="AZ33" s="109">
        <v>0</v>
      </c>
      <c r="BA33" s="178">
        <v>9</v>
      </c>
      <c r="BB33" s="32"/>
    </row>
    <row r="34" spans="1:54">
      <c r="A34" t="s">
        <v>58</v>
      </c>
      <c r="B34" s="109">
        <v>0</v>
      </c>
      <c r="C34" s="99">
        <f t="shared" si="26"/>
        <v>0</v>
      </c>
      <c r="D34" s="164">
        <v>20293</v>
      </c>
      <c r="E34" s="119">
        <f t="shared" si="27"/>
        <v>0.21804721329794663</v>
      </c>
      <c r="F34" s="109">
        <v>954</v>
      </c>
      <c r="G34" s="99">
        <f t="shared" si="2"/>
        <v>3.1307429771593592E-2</v>
      </c>
      <c r="H34" s="109">
        <v>4144</v>
      </c>
      <c r="I34" s="119">
        <f t="shared" si="28"/>
        <v>4.4527061149494451E-2</v>
      </c>
      <c r="J34" s="109">
        <v>0</v>
      </c>
      <c r="K34" s="99">
        <f t="shared" si="29"/>
        <v>0</v>
      </c>
      <c r="L34" s="165">
        <v>4291</v>
      </c>
      <c r="M34" s="119">
        <f t="shared" si="5"/>
        <v>4.6106568386216379E-2</v>
      </c>
      <c r="N34" s="109">
        <v>2331</v>
      </c>
      <c r="O34" s="99">
        <f t="shared" si="6"/>
        <v>7.6496455762667365E-2</v>
      </c>
      <c r="P34" s="109">
        <v>15955</v>
      </c>
      <c r="Q34" s="119">
        <f t="shared" si="7"/>
        <v>0.17143563239386678</v>
      </c>
      <c r="R34" s="109">
        <v>26551</v>
      </c>
      <c r="S34" s="99">
        <f t="shared" si="8"/>
        <v>0.87132449461800998</v>
      </c>
      <c r="T34" s="109">
        <v>23977</v>
      </c>
      <c r="U34" s="119">
        <f t="shared" si="9"/>
        <v>0.25763159874069219</v>
      </c>
      <c r="V34" s="109">
        <v>0</v>
      </c>
      <c r="W34" s="99">
        <f t="shared" si="10"/>
        <v>0</v>
      </c>
      <c r="X34" s="109">
        <v>8383</v>
      </c>
      <c r="Y34" s="119">
        <f t="shared" si="11"/>
        <v>9.0074892281904434E-2</v>
      </c>
      <c r="Z34" s="109">
        <v>636</v>
      </c>
      <c r="AA34" s="99">
        <f t="shared" si="12"/>
        <v>2.0871619847729062E-2</v>
      </c>
      <c r="AB34" s="109">
        <v>7310</v>
      </c>
      <c r="AC34" s="106">
        <f t="shared" si="13"/>
        <v>7.8545563948553193E-2</v>
      </c>
      <c r="AD34" s="211">
        <v>0</v>
      </c>
      <c r="AE34" s="99">
        <f t="shared" si="14"/>
        <v>0</v>
      </c>
      <c r="AF34" s="130">
        <v>81</v>
      </c>
      <c r="AG34" s="106">
        <f t="shared" si="15"/>
        <v>8.7034072227535004E-4</v>
      </c>
      <c r="AH34" s="211">
        <v>0</v>
      </c>
      <c r="AI34" s="99">
        <f t="shared" si="16"/>
        <v>0</v>
      </c>
      <c r="AJ34" s="109">
        <v>238</v>
      </c>
      <c r="AK34" s="106">
        <f t="shared" si="17"/>
        <v>2.5572974308831274E-3</v>
      </c>
      <c r="AL34" s="107">
        <v>0</v>
      </c>
      <c r="AM34" s="99">
        <f t="shared" si="18"/>
        <v>0</v>
      </c>
      <c r="AN34" s="109">
        <v>8395</v>
      </c>
      <c r="AO34" s="106">
        <f t="shared" si="19"/>
        <v>9.0203831648167448E-2</v>
      </c>
      <c r="AP34" s="138">
        <f t="shared" si="24"/>
        <v>30472</v>
      </c>
      <c r="AQ34" s="71">
        <f t="shared" si="23"/>
        <v>6.6534784906088829E-2</v>
      </c>
      <c r="AR34" s="138">
        <f t="shared" si="25"/>
        <v>93067</v>
      </c>
      <c r="AS34" s="72">
        <f t="shared" si="20"/>
        <v>5.0131594965455648E-2</v>
      </c>
      <c r="AT34" s="87">
        <v>29371</v>
      </c>
      <c r="AU34" s="75">
        <f t="shared" si="21"/>
        <v>6.7044066790691303E-2</v>
      </c>
      <c r="AV34" s="87">
        <v>38944</v>
      </c>
      <c r="AW34" s="76">
        <f t="shared" si="22"/>
        <v>5.5382059989647153E-2</v>
      </c>
      <c r="AX34" s="109">
        <v>0</v>
      </c>
      <c r="AY34" s="178">
        <v>54</v>
      </c>
      <c r="AZ34" s="109">
        <v>0</v>
      </c>
      <c r="BA34" s="178">
        <v>102</v>
      </c>
      <c r="BB34" s="32"/>
    </row>
    <row r="35" spans="1:54">
      <c r="A35" t="s">
        <v>59</v>
      </c>
      <c r="B35" s="109">
        <v>0</v>
      </c>
      <c r="C35" s="99">
        <f t="shared" si="26"/>
        <v>0</v>
      </c>
      <c r="D35" s="164">
        <v>540</v>
      </c>
      <c r="E35" s="119">
        <f t="shared" si="27"/>
        <v>9.623952949563358E-2</v>
      </c>
      <c r="F35" s="109">
        <v>32</v>
      </c>
      <c r="G35" s="99">
        <f t="shared" si="2"/>
        <v>4.9004594180704443E-2</v>
      </c>
      <c r="H35" s="109">
        <v>181</v>
      </c>
      <c r="I35" s="119">
        <f t="shared" si="28"/>
        <v>3.2258064516129031E-2</v>
      </c>
      <c r="J35" s="109">
        <v>0</v>
      </c>
      <c r="K35" s="99">
        <f t="shared" si="29"/>
        <v>0</v>
      </c>
      <c r="L35" s="165">
        <v>427</v>
      </c>
      <c r="M35" s="119">
        <f t="shared" si="5"/>
        <v>7.6100516841917668E-2</v>
      </c>
      <c r="N35" s="109">
        <v>102</v>
      </c>
      <c r="O35" s="99">
        <f t="shared" si="6"/>
        <v>0.15620214395099541</v>
      </c>
      <c r="P35" s="109">
        <v>852</v>
      </c>
      <c r="Q35" s="119">
        <f t="shared" si="7"/>
        <v>0.15184459098199965</v>
      </c>
      <c r="R35" s="109">
        <v>493</v>
      </c>
      <c r="S35" s="99">
        <f t="shared" si="8"/>
        <v>0.75497702909647779</v>
      </c>
      <c r="T35" s="109">
        <v>1326</v>
      </c>
      <c r="U35" s="119">
        <f t="shared" si="9"/>
        <v>0.23632151131705578</v>
      </c>
      <c r="V35" s="109">
        <v>0</v>
      </c>
      <c r="W35" s="99">
        <f t="shared" si="10"/>
        <v>0</v>
      </c>
      <c r="X35" s="109">
        <v>913</v>
      </c>
      <c r="Y35" s="119">
        <f t="shared" si="11"/>
        <v>0.16271609338798787</v>
      </c>
      <c r="Z35" s="109">
        <v>26</v>
      </c>
      <c r="AA35" s="99">
        <f t="shared" si="12"/>
        <v>3.9816232771822356E-2</v>
      </c>
      <c r="AB35" s="109">
        <v>323</v>
      </c>
      <c r="AC35" s="106">
        <f t="shared" si="13"/>
        <v>5.7565496346462304E-2</v>
      </c>
      <c r="AD35" s="211">
        <v>0</v>
      </c>
      <c r="AE35" s="99">
        <f t="shared" si="14"/>
        <v>0</v>
      </c>
      <c r="AF35" s="130">
        <v>10</v>
      </c>
      <c r="AG35" s="106">
        <f t="shared" si="15"/>
        <v>1.7822135091783995E-3</v>
      </c>
      <c r="AH35" s="211">
        <v>0</v>
      </c>
      <c r="AI35" s="99">
        <f t="shared" si="16"/>
        <v>0</v>
      </c>
      <c r="AJ35" s="109">
        <v>126</v>
      </c>
      <c r="AK35" s="106">
        <f t="shared" si="17"/>
        <v>2.2455890215647836E-2</v>
      </c>
      <c r="AL35" s="107">
        <v>0</v>
      </c>
      <c r="AM35" s="99">
        <f t="shared" si="18"/>
        <v>0</v>
      </c>
      <c r="AN35" s="109">
        <v>913</v>
      </c>
      <c r="AO35" s="106">
        <f t="shared" si="19"/>
        <v>0.16271609338798787</v>
      </c>
      <c r="AP35" s="138">
        <f t="shared" si="24"/>
        <v>653</v>
      </c>
      <c r="AQ35" s="71">
        <f t="shared" si="23"/>
        <v>1.4258077757835393E-3</v>
      </c>
      <c r="AR35" s="138">
        <f t="shared" si="25"/>
        <v>5611</v>
      </c>
      <c r="AS35" s="72">
        <f t="shared" si="20"/>
        <v>3.0224287808908812E-3</v>
      </c>
      <c r="AT35" s="87">
        <v>634</v>
      </c>
      <c r="AU35" s="75">
        <f t="shared" si="21"/>
        <v>1.4472077336589932E-3</v>
      </c>
      <c r="AV35" s="87">
        <v>2266</v>
      </c>
      <c r="AW35" s="76">
        <f t="shared" si="22"/>
        <v>3.2224668225282571E-3</v>
      </c>
      <c r="AX35" s="109">
        <v>0</v>
      </c>
      <c r="AY35" s="178">
        <v>13</v>
      </c>
      <c r="AZ35" s="109">
        <v>0</v>
      </c>
      <c r="BA35" s="178">
        <v>1</v>
      </c>
      <c r="BB35" s="32"/>
    </row>
    <row r="36" spans="1:54">
      <c r="A36" t="s">
        <v>60</v>
      </c>
      <c r="B36" s="109">
        <v>0</v>
      </c>
      <c r="C36" s="99">
        <f t="shared" si="26"/>
        <v>0</v>
      </c>
      <c r="D36" s="164">
        <v>6318</v>
      </c>
      <c r="E36" s="119">
        <f t="shared" si="27"/>
        <v>0.20133201618813931</v>
      </c>
      <c r="F36" s="109">
        <v>173</v>
      </c>
      <c r="G36" s="99">
        <f t="shared" si="2"/>
        <v>1.9111798497569599E-2</v>
      </c>
      <c r="H36" s="109">
        <v>2861</v>
      </c>
      <c r="I36" s="119">
        <f t="shared" si="28"/>
        <v>9.1169816130779777E-2</v>
      </c>
      <c r="J36" s="109">
        <v>0</v>
      </c>
      <c r="K36" s="99">
        <f t="shared" si="29"/>
        <v>0</v>
      </c>
      <c r="L36" s="165">
        <v>1027</v>
      </c>
      <c r="M36" s="119">
        <f t="shared" si="5"/>
        <v>3.2726809215767504E-2</v>
      </c>
      <c r="N36" s="109">
        <v>948</v>
      </c>
      <c r="O36" s="99">
        <f t="shared" si="6"/>
        <v>0.10472823685373397</v>
      </c>
      <c r="P36" s="109">
        <v>5771</v>
      </c>
      <c r="Q36" s="119">
        <f t="shared" si="7"/>
        <v>0.18390108664478505</v>
      </c>
      <c r="R36" s="109">
        <v>7757</v>
      </c>
      <c r="S36" s="99">
        <f t="shared" si="8"/>
        <v>0.85693769332744141</v>
      </c>
      <c r="T36" s="109">
        <v>7827</v>
      </c>
      <c r="U36" s="119">
        <f t="shared" si="9"/>
        <v>0.24941843790828847</v>
      </c>
      <c r="V36" s="109">
        <v>0</v>
      </c>
      <c r="W36" s="99">
        <f t="shared" si="10"/>
        <v>0</v>
      </c>
      <c r="X36" s="109">
        <v>2534</v>
      </c>
      <c r="Y36" s="119">
        <f t="shared" si="11"/>
        <v>8.0749498103948256E-2</v>
      </c>
      <c r="Z36" s="109">
        <v>174</v>
      </c>
      <c r="AA36" s="99">
        <f t="shared" si="12"/>
        <v>1.922227132125497E-2</v>
      </c>
      <c r="AB36" s="109">
        <v>2307</v>
      </c>
      <c r="AC36" s="106">
        <f t="shared" si="13"/>
        <v>7.351582167553615E-2</v>
      </c>
      <c r="AD36" s="211">
        <v>0</v>
      </c>
      <c r="AE36" s="99">
        <f t="shared" si="14"/>
        <v>0</v>
      </c>
      <c r="AF36" s="130">
        <v>51</v>
      </c>
      <c r="AG36" s="106">
        <f t="shared" si="15"/>
        <v>1.6251872151939071E-3</v>
      </c>
      <c r="AH36" s="211">
        <v>0</v>
      </c>
      <c r="AI36" s="99">
        <f t="shared" si="16"/>
        <v>0</v>
      </c>
      <c r="AJ36" s="109">
        <v>149</v>
      </c>
      <c r="AK36" s="106">
        <f t="shared" si="17"/>
        <v>4.7480959816449441E-3</v>
      </c>
      <c r="AL36" s="107">
        <v>0</v>
      </c>
      <c r="AM36" s="99">
        <f t="shared" si="18"/>
        <v>0</v>
      </c>
      <c r="AN36" s="109">
        <v>2536</v>
      </c>
      <c r="AO36" s="106">
        <f t="shared" si="19"/>
        <v>8.0813230935916636E-2</v>
      </c>
      <c r="AP36" s="138">
        <f t="shared" si="24"/>
        <v>9052</v>
      </c>
      <c r="AQ36" s="71">
        <f t="shared" si="23"/>
        <v>1.9764796303817146E-2</v>
      </c>
      <c r="AR36" s="138">
        <f t="shared" si="25"/>
        <v>31381</v>
      </c>
      <c r="AS36" s="72">
        <f t="shared" si="20"/>
        <v>1.6903731522569371E-2</v>
      </c>
      <c r="AT36" s="87">
        <v>8577</v>
      </c>
      <c r="AU36" s="75">
        <f t="shared" si="21"/>
        <v>1.9578392321124898E-2</v>
      </c>
      <c r="AV36" s="87">
        <v>12527</v>
      </c>
      <c r="AW36" s="76">
        <f t="shared" si="22"/>
        <v>1.7814581591267201E-2</v>
      </c>
      <c r="AX36" s="109">
        <v>0</v>
      </c>
      <c r="AY36" s="178">
        <v>26</v>
      </c>
      <c r="AZ36" s="109">
        <v>0</v>
      </c>
      <c r="BA36" s="178">
        <v>56</v>
      </c>
      <c r="BB36" s="32"/>
    </row>
    <row r="37" spans="1:54">
      <c r="A37" t="s">
        <v>61</v>
      </c>
      <c r="B37" s="109">
        <v>0</v>
      </c>
      <c r="C37" s="99">
        <f t="shared" si="26"/>
        <v>0</v>
      </c>
      <c r="D37" s="164">
        <v>908</v>
      </c>
      <c r="E37" s="119">
        <f t="shared" si="27"/>
        <v>0.20281438463256646</v>
      </c>
      <c r="F37" s="109">
        <v>32</v>
      </c>
      <c r="G37" s="99">
        <f t="shared" si="2"/>
        <v>2.0317460317460317E-2</v>
      </c>
      <c r="H37" s="109">
        <v>162</v>
      </c>
      <c r="I37" s="119">
        <f t="shared" si="28"/>
        <v>3.618494527585437E-2</v>
      </c>
      <c r="J37" s="109">
        <v>0</v>
      </c>
      <c r="K37" s="99">
        <f t="shared" si="29"/>
        <v>0</v>
      </c>
      <c r="L37" s="165">
        <v>105</v>
      </c>
      <c r="M37" s="119">
        <f t="shared" si="5"/>
        <v>2.3453205271387091E-2</v>
      </c>
      <c r="N37" s="109">
        <v>90</v>
      </c>
      <c r="O37" s="99">
        <f t="shared" si="6"/>
        <v>5.7142857142857141E-2</v>
      </c>
      <c r="P37" s="109">
        <v>883</v>
      </c>
      <c r="Q37" s="119">
        <f t="shared" si="7"/>
        <v>0.19723028813937904</v>
      </c>
      <c r="R37" s="109">
        <v>1414</v>
      </c>
      <c r="S37" s="99">
        <f t="shared" si="8"/>
        <v>0.89777777777777779</v>
      </c>
      <c r="T37" s="109">
        <v>1234</v>
      </c>
      <c r="U37" s="119">
        <f t="shared" si="9"/>
        <v>0.27563100290373016</v>
      </c>
      <c r="V37" s="109">
        <v>0</v>
      </c>
      <c r="W37" s="99">
        <f t="shared" si="10"/>
        <v>0</v>
      </c>
      <c r="X37" s="109">
        <v>384</v>
      </c>
      <c r="Y37" s="119">
        <f t="shared" si="11"/>
        <v>8.5771722135358497E-2</v>
      </c>
      <c r="Z37" s="109">
        <v>39</v>
      </c>
      <c r="AA37" s="99">
        <f t="shared" si="12"/>
        <v>2.4761904761904763E-2</v>
      </c>
      <c r="AB37" s="109">
        <v>331</v>
      </c>
      <c r="AC37" s="106">
        <f t="shared" si="13"/>
        <v>7.3933437569801211E-2</v>
      </c>
      <c r="AD37" s="211">
        <v>0</v>
      </c>
      <c r="AE37" s="99">
        <f t="shared" si="14"/>
        <v>0</v>
      </c>
      <c r="AF37" s="130">
        <v>18</v>
      </c>
      <c r="AG37" s="106">
        <f t="shared" si="15"/>
        <v>4.0205494750949295E-3</v>
      </c>
      <c r="AH37" s="211">
        <v>0</v>
      </c>
      <c r="AI37" s="99">
        <f t="shared" si="16"/>
        <v>0</v>
      </c>
      <c r="AJ37" s="109">
        <v>67</v>
      </c>
      <c r="AK37" s="106">
        <f t="shared" si="17"/>
        <v>1.4965378601742237E-2</v>
      </c>
      <c r="AL37" s="107">
        <v>0</v>
      </c>
      <c r="AM37" s="99">
        <f t="shared" si="18"/>
        <v>0</v>
      </c>
      <c r="AN37" s="109">
        <v>385</v>
      </c>
      <c r="AO37" s="106">
        <f t="shared" si="19"/>
        <v>8.5995085995085999E-2</v>
      </c>
      <c r="AP37" s="138">
        <f t="shared" si="24"/>
        <v>1575</v>
      </c>
      <c r="AQ37" s="71">
        <f t="shared" si="23"/>
        <v>3.4389697501670357E-3</v>
      </c>
      <c r="AR37" s="138">
        <f t="shared" si="25"/>
        <v>4477</v>
      </c>
      <c r="AS37" s="72">
        <f t="shared" si="20"/>
        <v>2.4115868208961816E-3</v>
      </c>
      <c r="AT37" s="87">
        <v>1518</v>
      </c>
      <c r="AU37" s="75">
        <f t="shared" si="21"/>
        <v>3.4650809774358859E-3</v>
      </c>
      <c r="AV37" s="87">
        <v>2011</v>
      </c>
      <c r="AW37" s="76">
        <f t="shared" si="22"/>
        <v>2.8598326478836383E-3</v>
      </c>
      <c r="AX37" s="109">
        <v>0</v>
      </c>
      <c r="AY37" s="178">
        <v>2</v>
      </c>
      <c r="AZ37" s="109">
        <v>0</v>
      </c>
      <c r="BA37" s="178">
        <v>2</v>
      </c>
      <c r="BB37" s="32"/>
    </row>
    <row r="38" spans="1:54">
      <c r="A38" t="s">
        <v>62</v>
      </c>
      <c r="B38" s="109">
        <v>0</v>
      </c>
      <c r="C38" s="99">
        <f t="shared" si="26"/>
        <v>0</v>
      </c>
      <c r="D38" s="164">
        <v>7696</v>
      </c>
      <c r="E38" s="119">
        <f t="shared" si="27"/>
        <v>0.17628329935634607</v>
      </c>
      <c r="F38" s="109">
        <v>151</v>
      </c>
      <c r="G38" s="99">
        <f t="shared" si="2"/>
        <v>1.5434938158029234E-2</v>
      </c>
      <c r="H38" s="109">
        <v>1319</v>
      </c>
      <c r="I38" s="119">
        <f t="shared" si="28"/>
        <v>3.0212795198937169E-2</v>
      </c>
      <c r="J38" s="109">
        <v>0</v>
      </c>
      <c r="K38" s="99">
        <f t="shared" si="29"/>
        <v>0</v>
      </c>
      <c r="L38" s="165">
        <v>1815</v>
      </c>
      <c r="M38" s="119">
        <f t="shared" si="5"/>
        <v>4.1574088920448039E-2</v>
      </c>
      <c r="N38" s="109">
        <v>711</v>
      </c>
      <c r="O38" s="99">
        <f t="shared" si="6"/>
        <v>7.2677092916283353E-2</v>
      </c>
      <c r="P38" s="109">
        <v>6278</v>
      </c>
      <c r="Q38" s="119">
        <f t="shared" si="7"/>
        <v>0.1438028265799299</v>
      </c>
      <c r="R38" s="109">
        <v>8671</v>
      </c>
      <c r="S38" s="99">
        <f t="shared" si="8"/>
        <v>0.88633343555146682</v>
      </c>
      <c r="T38" s="109">
        <v>11591</v>
      </c>
      <c r="U38" s="119">
        <f t="shared" si="9"/>
        <v>0.26550152323796872</v>
      </c>
      <c r="V38" s="109">
        <v>0</v>
      </c>
      <c r="W38" s="99">
        <f t="shared" si="10"/>
        <v>0</v>
      </c>
      <c r="X38" s="109">
        <v>5664</v>
      </c>
      <c r="Y38" s="119">
        <f t="shared" si="11"/>
        <v>0.12973864443273703</v>
      </c>
      <c r="Z38" s="109">
        <v>250</v>
      </c>
      <c r="AA38" s="99">
        <f t="shared" si="12"/>
        <v>2.5554533374220586E-2</v>
      </c>
      <c r="AB38" s="109">
        <v>2991</v>
      </c>
      <c r="AC38" s="106">
        <f t="shared" si="13"/>
        <v>6.8511349840804453E-2</v>
      </c>
      <c r="AD38" s="211">
        <v>0</v>
      </c>
      <c r="AE38" s="99">
        <f t="shared" si="14"/>
        <v>0</v>
      </c>
      <c r="AF38" s="130">
        <v>332</v>
      </c>
      <c r="AG38" s="106">
        <f t="shared" si="15"/>
        <v>7.6047369264951783E-3</v>
      </c>
      <c r="AH38" s="211">
        <v>0</v>
      </c>
      <c r="AI38" s="99">
        <f t="shared" si="16"/>
        <v>0</v>
      </c>
      <c r="AJ38" s="109">
        <v>297</v>
      </c>
      <c r="AK38" s="106">
        <f t="shared" si="17"/>
        <v>6.8030327324369519E-3</v>
      </c>
      <c r="AL38" s="107">
        <v>0</v>
      </c>
      <c r="AM38" s="99">
        <f t="shared" si="18"/>
        <v>0</v>
      </c>
      <c r="AN38" s="109">
        <v>5674</v>
      </c>
      <c r="AO38" s="106">
        <f t="shared" si="19"/>
        <v>0.12996770277389652</v>
      </c>
      <c r="AP38" s="138">
        <f t="shared" si="24"/>
        <v>9783</v>
      </c>
      <c r="AQ38" s="71">
        <f t="shared" si="23"/>
        <v>2.1360914962466102E-2</v>
      </c>
      <c r="AR38" s="138">
        <f t="shared" si="25"/>
        <v>43657</v>
      </c>
      <c r="AS38" s="72">
        <f t="shared" si="20"/>
        <v>2.3516338137115168E-2</v>
      </c>
      <c r="AT38" s="87">
        <v>9390</v>
      </c>
      <c r="AU38" s="75">
        <f t="shared" si="21"/>
        <v>2.1434196560028304E-2</v>
      </c>
      <c r="AV38" s="87">
        <v>15224</v>
      </c>
      <c r="AW38" s="76">
        <f t="shared" si="22"/>
        <v>2.1649971273684988E-2</v>
      </c>
      <c r="AX38" s="109">
        <v>0</v>
      </c>
      <c r="AY38" s="178">
        <v>91</v>
      </c>
      <c r="AZ38" s="109">
        <v>0</v>
      </c>
      <c r="BA38" s="178">
        <v>65</v>
      </c>
      <c r="BB38" s="32"/>
    </row>
    <row r="39" spans="1:54">
      <c r="A39" t="s">
        <v>63</v>
      </c>
      <c r="B39" s="109">
        <v>0</v>
      </c>
      <c r="C39" s="99">
        <f t="shared" si="26"/>
        <v>0</v>
      </c>
      <c r="D39" s="164">
        <v>12172</v>
      </c>
      <c r="E39" s="119">
        <f t="shared" si="27"/>
        <v>0.19636692156293356</v>
      </c>
      <c r="F39" s="109">
        <v>216</v>
      </c>
      <c r="G39" s="99">
        <f t="shared" si="2"/>
        <v>1.7661488143908423E-2</v>
      </c>
      <c r="H39" s="109">
        <v>1927</v>
      </c>
      <c r="I39" s="119">
        <f t="shared" si="28"/>
        <v>3.1087664956603103E-2</v>
      </c>
      <c r="J39" s="109">
        <v>0</v>
      </c>
      <c r="K39" s="99">
        <f t="shared" si="29"/>
        <v>0</v>
      </c>
      <c r="L39" s="165">
        <v>2868</v>
      </c>
      <c r="M39" s="119">
        <f t="shared" si="5"/>
        <v>4.6268512244700417E-2</v>
      </c>
      <c r="N39" s="109">
        <v>790</v>
      </c>
      <c r="O39" s="99">
        <f t="shared" si="6"/>
        <v>6.4595257563368771E-2</v>
      </c>
      <c r="P39" s="109">
        <v>8539</v>
      </c>
      <c r="Q39" s="119">
        <f t="shared" si="7"/>
        <v>0.13775691285128899</v>
      </c>
      <c r="R39" s="109">
        <v>10921</v>
      </c>
      <c r="S39" s="99">
        <f t="shared" si="8"/>
        <v>0.8929681112019624</v>
      </c>
      <c r="T39" s="109">
        <v>14104</v>
      </c>
      <c r="U39" s="119">
        <f t="shared" si="9"/>
        <v>0.2275352498951376</v>
      </c>
      <c r="V39" s="109">
        <v>0</v>
      </c>
      <c r="W39" s="99">
        <f t="shared" si="10"/>
        <v>0</v>
      </c>
      <c r="X39" s="109">
        <v>6722</v>
      </c>
      <c r="Y39" s="119">
        <f t="shared" si="11"/>
        <v>0.10844384215790663</v>
      </c>
      <c r="Z39" s="109">
        <v>303</v>
      </c>
      <c r="AA39" s="99">
        <f t="shared" si="12"/>
        <v>2.4775143090760426E-2</v>
      </c>
      <c r="AB39" s="109">
        <v>3251</v>
      </c>
      <c r="AC39" s="106">
        <f t="shared" si="13"/>
        <v>5.2447326815732588E-2</v>
      </c>
      <c r="AD39" s="211">
        <v>0</v>
      </c>
      <c r="AE39" s="99">
        <f t="shared" si="14"/>
        <v>0</v>
      </c>
      <c r="AF39" s="130">
        <v>209</v>
      </c>
      <c r="AG39" s="106">
        <f t="shared" si="15"/>
        <v>3.3717291001193819E-3</v>
      </c>
      <c r="AH39" s="211">
        <v>0</v>
      </c>
      <c r="AI39" s="99">
        <f t="shared" si="16"/>
        <v>0</v>
      </c>
      <c r="AJ39" s="109">
        <v>5461</v>
      </c>
      <c r="AK39" s="106">
        <f t="shared" si="17"/>
        <v>8.810053883134901E-2</v>
      </c>
      <c r="AL39" s="107">
        <v>0</v>
      </c>
      <c r="AM39" s="99">
        <f t="shared" si="18"/>
        <v>0</v>
      </c>
      <c r="AN39" s="109">
        <v>6733</v>
      </c>
      <c r="AO39" s="106">
        <f t="shared" si="19"/>
        <v>0.1086213015842287</v>
      </c>
      <c r="AP39" s="138">
        <f t="shared" si="24"/>
        <v>12230</v>
      </c>
      <c r="AQ39" s="71">
        <f t="shared" si="23"/>
        <v>2.6703873044154187E-2</v>
      </c>
      <c r="AR39" s="138">
        <f t="shared" si="25"/>
        <v>61986</v>
      </c>
      <c r="AS39" s="72">
        <f t="shared" si="20"/>
        <v>3.338946184500128E-2</v>
      </c>
      <c r="AT39" s="87">
        <v>11838</v>
      </c>
      <c r="AU39" s="75">
        <f t="shared" si="21"/>
        <v>2.7022153235102778E-2</v>
      </c>
      <c r="AV39" s="87">
        <v>23241</v>
      </c>
      <c r="AW39" s="76">
        <f t="shared" si="22"/>
        <v>3.3050905305551291E-2</v>
      </c>
      <c r="AX39" s="109">
        <v>0</v>
      </c>
      <c r="AY39" s="178">
        <v>133</v>
      </c>
      <c r="AZ39" s="109">
        <v>0</v>
      </c>
      <c r="BA39" s="178">
        <v>70</v>
      </c>
      <c r="BB39" s="32"/>
    </row>
    <row r="40" spans="1:54">
      <c r="A40" t="s">
        <v>64</v>
      </c>
      <c r="B40" s="109">
        <v>0</v>
      </c>
      <c r="C40" s="99">
        <f t="shared" si="26"/>
        <v>0</v>
      </c>
      <c r="D40" s="164">
        <v>61103</v>
      </c>
      <c r="E40" s="119">
        <f t="shared" si="27"/>
        <v>0.19288537299863628</v>
      </c>
      <c r="F40" s="109">
        <v>805</v>
      </c>
      <c r="G40" s="99">
        <f t="shared" si="2"/>
        <v>1.1481138130214648E-2</v>
      </c>
      <c r="H40" s="109">
        <v>8392</v>
      </c>
      <c r="I40" s="119">
        <f t="shared" si="28"/>
        <v>2.6491236931158138E-2</v>
      </c>
      <c r="J40" s="109">
        <v>0</v>
      </c>
      <c r="K40" s="99">
        <f t="shared" si="29"/>
        <v>0</v>
      </c>
      <c r="L40" s="165">
        <v>11188</v>
      </c>
      <c r="M40" s="119">
        <f t="shared" si="5"/>
        <v>3.5317440274761351E-2</v>
      </c>
      <c r="N40" s="109">
        <v>5003</v>
      </c>
      <c r="O40" s="99">
        <f t="shared" si="6"/>
        <v>7.1354203808029662E-2</v>
      </c>
      <c r="P40" s="109">
        <v>40743</v>
      </c>
      <c r="Q40" s="119">
        <f t="shared" si="7"/>
        <v>0.12861445022475881</v>
      </c>
      <c r="R40" s="109">
        <v>62844</v>
      </c>
      <c r="S40" s="99">
        <f t="shared" si="8"/>
        <v>0.89629893745988731</v>
      </c>
      <c r="T40" s="109">
        <v>75655</v>
      </c>
      <c r="U40" s="119">
        <f t="shared" si="9"/>
        <v>0.2388220364664882</v>
      </c>
      <c r="V40" s="109">
        <v>0</v>
      </c>
      <c r="W40" s="99">
        <f t="shared" si="10"/>
        <v>0</v>
      </c>
      <c r="X40" s="109">
        <v>34434</v>
      </c>
      <c r="Y40" s="119">
        <f t="shared" si="11"/>
        <v>0.10869867165008333</v>
      </c>
      <c r="Z40" s="109">
        <v>1463</v>
      </c>
      <c r="AA40" s="99">
        <f t="shared" si="12"/>
        <v>2.0865720601868358E-2</v>
      </c>
      <c r="AB40" s="109">
        <v>18476</v>
      </c>
      <c r="AC40" s="106">
        <f t="shared" si="13"/>
        <v>5.8323652709732818E-2</v>
      </c>
      <c r="AD40" s="211">
        <v>0</v>
      </c>
      <c r="AE40" s="99">
        <f t="shared" si="14"/>
        <v>0</v>
      </c>
      <c r="AF40" s="130">
        <v>949</v>
      </c>
      <c r="AG40" s="106">
        <f t="shared" si="15"/>
        <v>2.9957321076822061E-3</v>
      </c>
      <c r="AH40" s="211">
        <v>0</v>
      </c>
      <c r="AI40" s="99">
        <f t="shared" si="16"/>
        <v>0</v>
      </c>
      <c r="AJ40" s="109">
        <v>31377</v>
      </c>
      <c r="AK40" s="106">
        <f t="shared" si="17"/>
        <v>9.9048563058740338E-2</v>
      </c>
      <c r="AL40" s="107">
        <v>0</v>
      </c>
      <c r="AM40" s="99">
        <f t="shared" si="18"/>
        <v>0</v>
      </c>
      <c r="AN40" s="109">
        <v>34467</v>
      </c>
      <c r="AO40" s="106">
        <f t="shared" si="19"/>
        <v>0.10880284357795848</v>
      </c>
      <c r="AP40" s="138">
        <f t="shared" si="24"/>
        <v>70115</v>
      </c>
      <c r="AQ40" s="71">
        <f t="shared" si="23"/>
        <v>0.15309419938600743</v>
      </c>
      <c r="AR40" s="138">
        <f t="shared" si="25"/>
        <v>316784</v>
      </c>
      <c r="AS40" s="72">
        <f t="shared" si="20"/>
        <v>0.17063929405199374</v>
      </c>
      <c r="AT40" s="87">
        <v>66093</v>
      </c>
      <c r="AU40" s="75">
        <f t="shared" si="21"/>
        <v>0.15086798224088932</v>
      </c>
      <c r="AV40" s="87">
        <v>103503</v>
      </c>
      <c r="AW40" s="76">
        <f t="shared" si="22"/>
        <v>0.14719107834604686</v>
      </c>
      <c r="AX40" s="109">
        <v>0</v>
      </c>
      <c r="AY40" s="178">
        <v>579</v>
      </c>
      <c r="AZ40" s="109">
        <v>0</v>
      </c>
      <c r="BA40" s="178">
        <v>394</v>
      </c>
      <c r="BB40" s="32"/>
    </row>
    <row r="41" spans="1:54">
      <c r="A41" t="s">
        <v>65</v>
      </c>
      <c r="B41" s="109">
        <v>0</v>
      </c>
      <c r="C41" s="99">
        <f t="shared" si="26"/>
        <v>0</v>
      </c>
      <c r="D41" s="164">
        <v>6483</v>
      </c>
      <c r="E41" s="119">
        <f t="shared" si="27"/>
        <v>0.25402609615610672</v>
      </c>
      <c r="F41" s="109">
        <v>267</v>
      </c>
      <c r="G41" s="99">
        <f t="shared" si="2"/>
        <v>5.1071155317521037E-2</v>
      </c>
      <c r="H41" s="109">
        <v>2880</v>
      </c>
      <c r="I41" s="119">
        <f t="shared" si="28"/>
        <v>0.11284824262372165</v>
      </c>
      <c r="J41" s="109">
        <v>0</v>
      </c>
      <c r="K41" s="99">
        <f t="shared" si="29"/>
        <v>0</v>
      </c>
      <c r="L41" s="165">
        <v>317</v>
      </c>
      <c r="M41" s="119">
        <f t="shared" si="5"/>
        <v>1.2421143372124917E-2</v>
      </c>
      <c r="N41" s="109">
        <v>747</v>
      </c>
      <c r="O41" s="99">
        <f t="shared" si="6"/>
        <v>0.14288446824789594</v>
      </c>
      <c r="P41" s="109">
        <v>5336</v>
      </c>
      <c r="Q41" s="119">
        <f t="shared" si="7"/>
        <v>0.2090827161945065</v>
      </c>
      <c r="R41" s="109">
        <v>4127</v>
      </c>
      <c r="S41" s="99">
        <f t="shared" si="8"/>
        <v>0.78940321346595255</v>
      </c>
      <c r="T41" s="109">
        <v>6864</v>
      </c>
      <c r="U41" s="119">
        <f t="shared" si="9"/>
        <v>0.26895497825320325</v>
      </c>
      <c r="V41" s="109">
        <v>0</v>
      </c>
      <c r="W41" s="99">
        <f t="shared" si="10"/>
        <v>0</v>
      </c>
      <c r="X41" s="109">
        <v>913</v>
      </c>
      <c r="Y41" s="119">
        <f t="shared" si="11"/>
        <v>3.5774460248422867E-2</v>
      </c>
      <c r="Z41" s="109">
        <v>87</v>
      </c>
      <c r="AA41" s="99">
        <f t="shared" si="12"/>
        <v>1.6641162968630451E-2</v>
      </c>
      <c r="AB41" s="109">
        <v>1789</v>
      </c>
      <c r="AC41" s="106">
        <f t="shared" si="13"/>
        <v>7.0099134046471528E-2</v>
      </c>
      <c r="AD41" s="211">
        <v>0</v>
      </c>
      <c r="AE41" s="99">
        <f t="shared" si="14"/>
        <v>0</v>
      </c>
      <c r="AF41" s="130">
        <v>0</v>
      </c>
      <c r="AG41" s="106">
        <f t="shared" si="15"/>
        <v>0</v>
      </c>
      <c r="AH41" s="211">
        <v>0</v>
      </c>
      <c r="AI41" s="99">
        <f t="shared" si="16"/>
        <v>0</v>
      </c>
      <c r="AJ41" s="109">
        <v>24</v>
      </c>
      <c r="AK41" s="106">
        <f t="shared" si="17"/>
        <v>9.4040202186434704E-4</v>
      </c>
      <c r="AL41" s="107">
        <v>0</v>
      </c>
      <c r="AM41" s="99">
        <f t="shared" si="18"/>
        <v>0</v>
      </c>
      <c r="AN41" s="109">
        <v>915</v>
      </c>
      <c r="AO41" s="106">
        <f t="shared" si="19"/>
        <v>3.5852827083578231E-2</v>
      </c>
      <c r="AP41" s="138">
        <f t="shared" si="24"/>
        <v>5228</v>
      </c>
      <c r="AQ41" s="71">
        <f t="shared" si="23"/>
        <v>1.1415196097697309E-2</v>
      </c>
      <c r="AR41" s="138">
        <f t="shared" si="25"/>
        <v>25521</v>
      </c>
      <c r="AS41" s="72">
        <f t="shared" si="20"/>
        <v>1.374717606792304E-2</v>
      </c>
      <c r="AT41" s="87">
        <v>4938</v>
      </c>
      <c r="AU41" s="75">
        <f t="shared" si="21"/>
        <v>1.127178515584875E-2</v>
      </c>
      <c r="AV41" s="87">
        <v>11957</v>
      </c>
      <c r="AW41" s="76">
        <f t="shared" si="22"/>
        <v>1.7003987553826289E-2</v>
      </c>
      <c r="AX41" s="109">
        <v>0</v>
      </c>
      <c r="AY41" s="178">
        <v>1</v>
      </c>
      <c r="AZ41" s="109">
        <v>0</v>
      </c>
      <c r="BA41" s="178">
        <v>0</v>
      </c>
      <c r="BB41" s="32"/>
    </row>
    <row r="42" spans="1:54">
      <c r="A42" t="s">
        <v>66</v>
      </c>
      <c r="B42" s="109">
        <v>0</v>
      </c>
      <c r="C42" s="99">
        <f t="shared" si="26"/>
        <v>0</v>
      </c>
      <c r="D42" s="164">
        <v>51189</v>
      </c>
      <c r="E42" s="119">
        <f t="shared" si="27"/>
        <v>0.18012689006731578</v>
      </c>
      <c r="F42" s="109">
        <v>734</v>
      </c>
      <c r="G42" s="99">
        <f t="shared" si="2"/>
        <v>1.0805081626944988E-2</v>
      </c>
      <c r="H42" s="109">
        <v>6525</v>
      </c>
      <c r="I42" s="119">
        <f t="shared" si="28"/>
        <v>2.296055710580858E-2</v>
      </c>
      <c r="J42" s="109">
        <v>0</v>
      </c>
      <c r="K42" s="99">
        <f t="shared" si="29"/>
        <v>0</v>
      </c>
      <c r="L42" s="165">
        <v>21316</v>
      </c>
      <c r="M42" s="119">
        <f t="shared" si="5"/>
        <v>7.5008005404967923E-2</v>
      </c>
      <c r="N42" s="109">
        <v>4265</v>
      </c>
      <c r="O42" s="99">
        <f t="shared" si="6"/>
        <v>6.2784295829591788E-2</v>
      </c>
      <c r="P42" s="109">
        <v>36540</v>
      </c>
      <c r="Q42" s="119">
        <f t="shared" si="7"/>
        <v>0.12857911979252806</v>
      </c>
      <c r="R42" s="109">
        <v>61634</v>
      </c>
      <c r="S42" s="99">
        <f t="shared" si="8"/>
        <v>0.90730299863096375</v>
      </c>
      <c r="T42" s="109">
        <v>70071</v>
      </c>
      <c r="U42" s="119">
        <f t="shared" si="9"/>
        <v>0.24656999187143497</v>
      </c>
      <c r="V42" s="109">
        <v>0</v>
      </c>
      <c r="W42" s="99">
        <f t="shared" si="10"/>
        <v>0</v>
      </c>
      <c r="X42" s="109">
        <v>26730</v>
      </c>
      <c r="Y42" s="119">
        <f t="shared" si="11"/>
        <v>9.4059109798967561E-2</v>
      </c>
      <c r="Z42" s="109">
        <v>1298</v>
      </c>
      <c r="AA42" s="99">
        <f t="shared" si="12"/>
        <v>1.9107623912499448E-2</v>
      </c>
      <c r="AB42" s="109">
        <v>18063</v>
      </c>
      <c r="AC42" s="106">
        <f t="shared" si="13"/>
        <v>6.3561156015665962E-2</v>
      </c>
      <c r="AD42" s="211">
        <v>0</v>
      </c>
      <c r="AE42" s="99">
        <f t="shared" si="14"/>
        <v>0</v>
      </c>
      <c r="AF42" s="130">
        <v>25798</v>
      </c>
      <c r="AG42" s="106">
        <f t="shared" si="15"/>
        <v>9.0779532906612989E-2</v>
      </c>
      <c r="AH42" s="211">
        <v>0</v>
      </c>
      <c r="AI42" s="99">
        <f t="shared" si="16"/>
        <v>0</v>
      </c>
      <c r="AJ42" s="109">
        <v>1194</v>
      </c>
      <c r="AK42" s="106">
        <f t="shared" si="17"/>
        <v>4.2015180359134784E-3</v>
      </c>
      <c r="AL42" s="107">
        <v>0</v>
      </c>
      <c r="AM42" s="99">
        <f t="shared" si="18"/>
        <v>0</v>
      </c>
      <c r="AN42" s="109">
        <v>26757</v>
      </c>
      <c r="AO42" s="106">
        <f t="shared" si="19"/>
        <v>9.41541190007847E-2</v>
      </c>
      <c r="AP42" s="138">
        <f t="shared" si="24"/>
        <v>67931</v>
      </c>
      <c r="AQ42" s="71">
        <f t="shared" si="23"/>
        <v>0.1483254946657758</v>
      </c>
      <c r="AR42" s="138">
        <f t="shared" si="25"/>
        <v>284183</v>
      </c>
      <c r="AS42" s="72">
        <f t="shared" si="20"/>
        <v>0.15307839569415671</v>
      </c>
      <c r="AT42" s="87">
        <v>64754</v>
      </c>
      <c r="AU42" s="75">
        <f t="shared" si="21"/>
        <v>0.14781149776869787</v>
      </c>
      <c r="AV42" s="87">
        <v>112791</v>
      </c>
      <c r="AW42" s="76">
        <f t="shared" si="22"/>
        <v>0.16039949487192615</v>
      </c>
      <c r="AX42" s="109">
        <v>0</v>
      </c>
      <c r="AY42" s="178">
        <v>312</v>
      </c>
      <c r="AZ42" s="109">
        <v>0</v>
      </c>
      <c r="BA42" s="178">
        <v>395</v>
      </c>
      <c r="BB42" s="32"/>
    </row>
    <row r="43" spans="1:54">
      <c r="A43" t="s">
        <v>91</v>
      </c>
      <c r="B43" s="109">
        <v>0</v>
      </c>
      <c r="C43" s="99">
        <f t="shared" si="26"/>
        <v>0</v>
      </c>
      <c r="D43" s="164">
        <v>25</v>
      </c>
      <c r="E43" s="119">
        <f t="shared" si="27"/>
        <v>0.10775862068965517</v>
      </c>
      <c r="F43" s="109">
        <v>7</v>
      </c>
      <c r="G43" s="99">
        <f t="shared" si="2"/>
        <v>0.14893617021276595</v>
      </c>
      <c r="H43" s="109">
        <v>73</v>
      </c>
      <c r="I43" s="119">
        <f t="shared" si="28"/>
        <v>0.31465517241379309</v>
      </c>
      <c r="J43" s="109">
        <v>0</v>
      </c>
      <c r="K43" s="99">
        <f t="shared" si="29"/>
        <v>0</v>
      </c>
      <c r="L43" s="165">
        <v>4</v>
      </c>
      <c r="M43" s="119">
        <f t="shared" si="5"/>
        <v>1.7241379310344827E-2</v>
      </c>
      <c r="N43" s="109">
        <v>1</v>
      </c>
      <c r="O43" s="99">
        <f t="shared" si="6"/>
        <v>2.1276595744680851E-2</v>
      </c>
      <c r="P43" s="109">
        <v>51</v>
      </c>
      <c r="Q43" s="119">
        <f t="shared" si="7"/>
        <v>0.21982758620689655</v>
      </c>
      <c r="R43" s="109">
        <v>36</v>
      </c>
      <c r="S43" s="99">
        <f t="shared" si="8"/>
        <v>0.76595744680851063</v>
      </c>
      <c r="T43" s="109">
        <v>37</v>
      </c>
      <c r="U43" s="119">
        <f t="shared" si="9"/>
        <v>0.15948275862068967</v>
      </c>
      <c r="V43" s="109">
        <v>0</v>
      </c>
      <c r="W43" s="99">
        <f t="shared" si="10"/>
        <v>0</v>
      </c>
      <c r="X43" s="109">
        <v>17</v>
      </c>
      <c r="Y43" s="119">
        <f t="shared" si="11"/>
        <v>7.3275862068965511E-2</v>
      </c>
      <c r="Z43" s="109">
        <v>3</v>
      </c>
      <c r="AA43" s="99">
        <f t="shared" si="12"/>
        <v>6.3829787234042548E-2</v>
      </c>
      <c r="AB43" s="109">
        <v>8</v>
      </c>
      <c r="AC43" s="106">
        <f t="shared" si="13"/>
        <v>3.4482758620689655E-2</v>
      </c>
      <c r="AD43" s="211">
        <v>0</v>
      </c>
      <c r="AE43" s="99">
        <f t="shared" si="14"/>
        <v>0</v>
      </c>
      <c r="AF43" s="130">
        <v>0</v>
      </c>
      <c r="AG43" s="106">
        <f t="shared" si="15"/>
        <v>0</v>
      </c>
      <c r="AH43" s="211">
        <v>0</v>
      </c>
      <c r="AI43" s="99">
        <f t="shared" si="16"/>
        <v>0</v>
      </c>
      <c r="AJ43" s="109">
        <v>0</v>
      </c>
      <c r="AK43" s="106">
        <f t="shared" si="17"/>
        <v>0</v>
      </c>
      <c r="AL43" s="107">
        <v>0</v>
      </c>
      <c r="AM43" s="99">
        <f t="shared" si="18"/>
        <v>0</v>
      </c>
      <c r="AN43" s="109">
        <v>17</v>
      </c>
      <c r="AO43" s="106">
        <f t="shared" si="19"/>
        <v>7.3275862068965511E-2</v>
      </c>
      <c r="AP43" s="138">
        <f t="shared" si="24"/>
        <v>47</v>
      </c>
      <c r="AQ43" s="71">
        <f>AP43/$AP$56</f>
        <v>1.0262322429069884E-4</v>
      </c>
      <c r="AR43" s="138">
        <f t="shared" si="25"/>
        <v>232</v>
      </c>
      <c r="AS43" s="72">
        <f t="shared" si="20"/>
        <v>1.2496943096893326E-4</v>
      </c>
      <c r="AT43" s="87">
        <v>45</v>
      </c>
      <c r="AU43" s="75">
        <f t="shared" si="21"/>
        <v>1.027197918212219E-4</v>
      </c>
      <c r="AV43" s="87">
        <v>140</v>
      </c>
      <c r="AW43" s="76">
        <f t="shared" si="22"/>
        <v>1.9909327235390821E-4</v>
      </c>
      <c r="AX43" s="109">
        <v>0</v>
      </c>
      <c r="AY43" s="178">
        <v>0</v>
      </c>
      <c r="AZ43" s="109">
        <v>0</v>
      </c>
      <c r="BA43" s="178">
        <v>0</v>
      </c>
      <c r="BB43" s="32"/>
    </row>
    <row r="44" spans="1:54">
      <c r="A44" t="s">
        <v>67</v>
      </c>
      <c r="B44" s="109">
        <v>0</v>
      </c>
      <c r="C44" s="99">
        <f t="shared" si="26"/>
        <v>0</v>
      </c>
      <c r="D44" s="164">
        <v>9</v>
      </c>
      <c r="E44" s="119">
        <f t="shared" si="27"/>
        <v>4.1284403669724773E-2</v>
      </c>
      <c r="F44" s="109">
        <v>19</v>
      </c>
      <c r="G44" s="99">
        <f t="shared" si="2"/>
        <v>2.8400597907324365E-2</v>
      </c>
      <c r="H44" s="109">
        <v>34</v>
      </c>
      <c r="I44" s="119">
        <f t="shared" si="28"/>
        <v>0.15596330275229359</v>
      </c>
      <c r="J44" s="109">
        <v>0</v>
      </c>
      <c r="K44" s="99">
        <f t="shared" si="29"/>
        <v>0</v>
      </c>
      <c r="L44" s="39">
        <v>0</v>
      </c>
      <c r="M44" s="119">
        <f t="shared" si="5"/>
        <v>0</v>
      </c>
      <c r="N44" s="109">
        <v>21</v>
      </c>
      <c r="O44" s="99">
        <f t="shared" si="6"/>
        <v>3.1390134529147982E-2</v>
      </c>
      <c r="P44" s="109">
        <v>36</v>
      </c>
      <c r="Q44" s="119">
        <f t="shared" si="7"/>
        <v>0.16513761467889909</v>
      </c>
      <c r="R44" s="109">
        <v>620</v>
      </c>
      <c r="S44" s="99">
        <f t="shared" si="8"/>
        <v>0.92675635276532142</v>
      </c>
      <c r="T44" s="109">
        <v>111</v>
      </c>
      <c r="U44" s="119">
        <f t="shared" si="9"/>
        <v>0.50917431192660545</v>
      </c>
      <c r="V44" s="109">
        <v>0</v>
      </c>
      <c r="W44" s="99">
        <f t="shared" si="10"/>
        <v>0</v>
      </c>
      <c r="X44" s="109">
        <v>8</v>
      </c>
      <c r="Y44" s="119">
        <f t="shared" si="11"/>
        <v>3.669724770642202E-2</v>
      </c>
      <c r="Z44" s="109">
        <v>9</v>
      </c>
      <c r="AA44" s="99">
        <f t="shared" si="12"/>
        <v>1.3452914798206279E-2</v>
      </c>
      <c r="AB44" s="109">
        <v>11</v>
      </c>
      <c r="AC44" s="106">
        <f t="shared" si="13"/>
        <v>5.0458715596330278E-2</v>
      </c>
      <c r="AD44" s="211">
        <v>0</v>
      </c>
      <c r="AE44" s="99">
        <f t="shared" si="14"/>
        <v>0</v>
      </c>
      <c r="AF44" s="130">
        <v>0</v>
      </c>
      <c r="AG44" s="106">
        <f t="shared" si="15"/>
        <v>0</v>
      </c>
      <c r="AH44" s="211">
        <v>0</v>
      </c>
      <c r="AI44" s="99">
        <f t="shared" si="16"/>
        <v>0</v>
      </c>
      <c r="AJ44" s="109">
        <v>0</v>
      </c>
      <c r="AK44" s="106">
        <f t="shared" si="17"/>
        <v>0</v>
      </c>
      <c r="AL44" s="107">
        <v>0</v>
      </c>
      <c r="AM44" s="99">
        <f t="shared" si="18"/>
        <v>0</v>
      </c>
      <c r="AN44" s="109">
        <v>9</v>
      </c>
      <c r="AO44" s="106">
        <f t="shared" si="19"/>
        <v>4.1284403669724773E-2</v>
      </c>
      <c r="AP44" s="138">
        <f t="shared" si="24"/>
        <v>669</v>
      </c>
      <c r="AQ44" s="71">
        <f t="shared" si="23"/>
        <v>1.4607433414995218E-3</v>
      </c>
      <c r="AR44" s="138">
        <f t="shared" si="25"/>
        <v>218</v>
      </c>
      <c r="AS44" s="72">
        <f t="shared" si="20"/>
        <v>1.1742817220356658E-4</v>
      </c>
      <c r="AT44" s="87">
        <v>660</v>
      </c>
      <c r="AU44" s="75">
        <f t="shared" si="21"/>
        <v>1.5065569467112546E-3</v>
      </c>
      <c r="AV44" s="87">
        <v>171</v>
      </c>
      <c r="AW44" s="76">
        <f t="shared" si="22"/>
        <v>2.431782112322736E-4</v>
      </c>
      <c r="AX44" s="109">
        <v>0</v>
      </c>
      <c r="AY44" s="178">
        <v>0</v>
      </c>
      <c r="AZ44" s="109">
        <v>0</v>
      </c>
      <c r="BA44" s="178">
        <v>0</v>
      </c>
      <c r="BB44" s="32"/>
    </row>
    <row r="45" spans="1:54">
      <c r="A45" t="s">
        <v>68</v>
      </c>
      <c r="B45" s="109">
        <v>0</v>
      </c>
      <c r="C45" s="99">
        <f t="shared" si="26"/>
        <v>0</v>
      </c>
      <c r="D45" s="164">
        <v>50</v>
      </c>
      <c r="E45" s="119">
        <f t="shared" si="27"/>
        <v>0.2808988764044944</v>
      </c>
      <c r="F45" s="109">
        <v>19</v>
      </c>
      <c r="G45" s="99">
        <f t="shared" si="2"/>
        <v>4.3879907621247112E-2</v>
      </c>
      <c r="H45" s="109">
        <v>13</v>
      </c>
      <c r="I45" s="119">
        <f t="shared" si="28"/>
        <v>7.3033707865168537E-2</v>
      </c>
      <c r="J45" s="109">
        <v>0</v>
      </c>
      <c r="K45" s="99">
        <f t="shared" si="29"/>
        <v>0</v>
      </c>
      <c r="L45" s="39">
        <v>0</v>
      </c>
      <c r="M45" s="119">
        <f t="shared" si="5"/>
        <v>0</v>
      </c>
      <c r="N45" s="109">
        <v>35</v>
      </c>
      <c r="O45" s="99">
        <f t="shared" si="6"/>
        <v>8.0831408775981523E-2</v>
      </c>
      <c r="P45" s="109">
        <v>28</v>
      </c>
      <c r="Q45" s="119">
        <f t="shared" si="7"/>
        <v>0.15730337078651685</v>
      </c>
      <c r="R45" s="109">
        <v>372</v>
      </c>
      <c r="S45" s="99">
        <f t="shared" si="8"/>
        <v>0.85912240184757505</v>
      </c>
      <c r="T45" s="109">
        <v>64</v>
      </c>
      <c r="U45" s="119">
        <f t="shared" si="9"/>
        <v>0.3595505617977528</v>
      </c>
      <c r="V45" s="109">
        <v>0</v>
      </c>
      <c r="W45" s="99">
        <f t="shared" si="10"/>
        <v>0</v>
      </c>
      <c r="X45" s="109">
        <v>2</v>
      </c>
      <c r="Y45" s="119">
        <f t="shared" si="11"/>
        <v>1.1235955056179775E-2</v>
      </c>
      <c r="Z45" s="109">
        <v>7</v>
      </c>
      <c r="AA45" s="99">
        <f t="shared" si="12"/>
        <v>1.6166281755196306E-2</v>
      </c>
      <c r="AB45" s="109">
        <v>19</v>
      </c>
      <c r="AC45" s="106">
        <f t="shared" si="13"/>
        <v>0.10674157303370786</v>
      </c>
      <c r="AD45" s="211">
        <v>0</v>
      </c>
      <c r="AE45" s="99">
        <f t="shared" si="14"/>
        <v>0</v>
      </c>
      <c r="AF45" s="130">
        <v>0</v>
      </c>
      <c r="AG45" s="106">
        <f t="shared" si="15"/>
        <v>0</v>
      </c>
      <c r="AH45" s="211">
        <v>0</v>
      </c>
      <c r="AI45" s="99">
        <f t="shared" si="16"/>
        <v>0</v>
      </c>
      <c r="AJ45" s="109">
        <v>0</v>
      </c>
      <c r="AK45" s="106">
        <f t="shared" si="17"/>
        <v>0</v>
      </c>
      <c r="AL45" s="107">
        <v>0</v>
      </c>
      <c r="AM45" s="99">
        <f t="shared" si="18"/>
        <v>0</v>
      </c>
      <c r="AN45" s="109">
        <v>2</v>
      </c>
      <c r="AO45" s="106">
        <f t="shared" si="19"/>
        <v>1.1235955056179775E-2</v>
      </c>
      <c r="AP45" s="138">
        <f t="shared" si="24"/>
        <v>433</v>
      </c>
      <c r="AQ45" s="71">
        <f t="shared" si="23"/>
        <v>9.4544374718877864E-4</v>
      </c>
      <c r="AR45" s="138">
        <f t="shared" si="25"/>
        <v>178</v>
      </c>
      <c r="AS45" s="72">
        <f>AR45/$AR$56</f>
        <v>9.5881718588233268E-5</v>
      </c>
      <c r="AT45" s="87">
        <v>420</v>
      </c>
      <c r="AU45" s="75">
        <f t="shared" si="21"/>
        <v>9.587180569980712E-4</v>
      </c>
      <c r="AV45" s="87">
        <v>104</v>
      </c>
      <c r="AW45" s="76">
        <f t="shared" si="22"/>
        <v>1.4789785946290324E-4</v>
      </c>
      <c r="AX45" s="109">
        <v>0</v>
      </c>
      <c r="AY45" s="178">
        <v>0</v>
      </c>
      <c r="AZ45" s="109">
        <v>0</v>
      </c>
      <c r="BA45" s="178">
        <v>0</v>
      </c>
      <c r="BB45" s="32"/>
    </row>
    <row r="46" spans="1:54">
      <c r="A46" t="s">
        <v>69</v>
      </c>
      <c r="B46" s="109">
        <v>0</v>
      </c>
      <c r="C46" s="99">
        <f t="shared" si="26"/>
        <v>0</v>
      </c>
      <c r="D46" s="164">
        <v>4907</v>
      </c>
      <c r="E46" s="119">
        <f t="shared" si="27"/>
        <v>0.22191570188133142</v>
      </c>
      <c r="F46" s="109">
        <v>95</v>
      </c>
      <c r="G46" s="99">
        <f t="shared" si="2"/>
        <v>1.5112949411390391E-2</v>
      </c>
      <c r="H46" s="109">
        <v>750</v>
      </c>
      <c r="I46" s="119">
        <f t="shared" si="28"/>
        <v>3.3918234442836467E-2</v>
      </c>
      <c r="J46" s="109">
        <v>0</v>
      </c>
      <c r="K46" s="99">
        <f t="shared" si="29"/>
        <v>0</v>
      </c>
      <c r="L46" s="165">
        <v>1419</v>
      </c>
      <c r="M46" s="119">
        <f t="shared" si="5"/>
        <v>6.4173299565846595E-2</v>
      </c>
      <c r="N46" s="109">
        <v>441</v>
      </c>
      <c r="O46" s="99">
        <f t="shared" si="6"/>
        <v>7.0155902004454346E-2</v>
      </c>
      <c r="P46" s="109">
        <v>3157</v>
      </c>
      <c r="Q46" s="119">
        <f t="shared" si="7"/>
        <v>0.14277315484804631</v>
      </c>
      <c r="R46" s="109">
        <v>5669</v>
      </c>
      <c r="S46" s="99">
        <f t="shared" si="8"/>
        <v>0.90184537066496973</v>
      </c>
      <c r="T46" s="109">
        <v>5525</v>
      </c>
      <c r="U46" s="119">
        <f t="shared" si="9"/>
        <v>0.24986432706222866</v>
      </c>
      <c r="V46" s="109">
        <v>0</v>
      </c>
      <c r="W46" s="99">
        <f t="shared" si="10"/>
        <v>0</v>
      </c>
      <c r="X46" s="109">
        <v>2269</v>
      </c>
      <c r="Y46" s="119">
        <f t="shared" si="11"/>
        <v>0.10261396526772792</v>
      </c>
      <c r="Z46" s="109">
        <v>81</v>
      </c>
      <c r="AA46" s="99">
        <f t="shared" si="12"/>
        <v>1.2885777919185491E-2</v>
      </c>
      <c r="AB46" s="109">
        <v>1646</v>
      </c>
      <c r="AC46" s="106">
        <f t="shared" si="13"/>
        <v>7.4439218523878442E-2</v>
      </c>
      <c r="AD46" s="211">
        <v>0</v>
      </c>
      <c r="AE46" s="99">
        <f t="shared" si="14"/>
        <v>0</v>
      </c>
      <c r="AF46" s="130">
        <v>50</v>
      </c>
      <c r="AG46" s="106">
        <f t="shared" si="15"/>
        <v>2.2612156295224312E-3</v>
      </c>
      <c r="AH46" s="211">
        <v>0</v>
      </c>
      <c r="AI46" s="99">
        <f t="shared" si="16"/>
        <v>0</v>
      </c>
      <c r="AJ46" s="109">
        <v>112</v>
      </c>
      <c r="AK46" s="106">
        <f t="shared" si="17"/>
        <v>5.065123010130246E-3</v>
      </c>
      <c r="AL46" s="107">
        <v>0</v>
      </c>
      <c r="AM46" s="99">
        <f t="shared" si="18"/>
        <v>0</v>
      </c>
      <c r="AN46" s="109">
        <v>2277</v>
      </c>
      <c r="AO46" s="106">
        <f t="shared" si="19"/>
        <v>0.10297575976845152</v>
      </c>
      <c r="AP46" s="138">
        <f t="shared" si="24"/>
        <v>6286</v>
      </c>
      <c r="AQ46" s="71">
        <f t="shared" si="23"/>
        <v>1.3725310380666657E-2</v>
      </c>
      <c r="AR46" s="138">
        <f t="shared" si="25"/>
        <v>22112</v>
      </c>
      <c r="AS46" s="72">
        <f t="shared" si="20"/>
        <v>1.1910879558556258E-2</v>
      </c>
      <c r="AT46" s="87">
        <v>6057</v>
      </c>
      <c r="AU46" s="75">
        <f t="shared" si="21"/>
        <v>1.3826083979136469E-2</v>
      </c>
      <c r="AV46" s="87">
        <v>8041</v>
      </c>
      <c r="AW46" s="76">
        <f t="shared" si="22"/>
        <v>1.143506430712697E-2</v>
      </c>
      <c r="AX46" s="109">
        <v>0</v>
      </c>
      <c r="AY46" s="178">
        <v>39</v>
      </c>
      <c r="AZ46" s="109">
        <v>0</v>
      </c>
      <c r="BA46" s="178">
        <v>48</v>
      </c>
      <c r="BB46" s="32"/>
    </row>
    <row r="47" spans="1:54">
      <c r="A47" t="s">
        <v>70</v>
      </c>
      <c r="B47" s="109">
        <v>0</v>
      </c>
      <c r="C47" s="99">
        <f t="shared" si="26"/>
        <v>0</v>
      </c>
      <c r="D47" s="164">
        <v>3897</v>
      </c>
      <c r="E47" s="119">
        <f t="shared" si="27"/>
        <v>0.17595268195773886</v>
      </c>
      <c r="F47" s="109">
        <v>47</v>
      </c>
      <c r="G47" s="99">
        <f t="shared" si="2"/>
        <v>1.8800000000000001E-2</v>
      </c>
      <c r="H47" s="109">
        <v>886</v>
      </c>
      <c r="I47" s="119">
        <f t="shared" si="28"/>
        <v>4.0003612064294744E-2</v>
      </c>
      <c r="J47" s="109">
        <v>0</v>
      </c>
      <c r="K47" s="99">
        <f t="shared" si="29"/>
        <v>0</v>
      </c>
      <c r="L47" s="165">
        <v>2133</v>
      </c>
      <c r="M47" s="119">
        <f t="shared" si="5"/>
        <v>9.6306664258623803E-2</v>
      </c>
      <c r="N47" s="109">
        <v>266</v>
      </c>
      <c r="O47" s="99">
        <f t="shared" si="6"/>
        <v>0.10639999999999999</v>
      </c>
      <c r="P47" s="109">
        <v>3657</v>
      </c>
      <c r="Q47" s="119">
        <f t="shared" si="7"/>
        <v>0.16511648907350551</v>
      </c>
      <c r="R47" s="109">
        <v>2145</v>
      </c>
      <c r="S47" s="99">
        <f t="shared" si="8"/>
        <v>0.85799999999999998</v>
      </c>
      <c r="T47" s="109">
        <v>5145</v>
      </c>
      <c r="U47" s="119">
        <f t="shared" si="9"/>
        <v>0.23230088495575221</v>
      </c>
      <c r="V47" s="109">
        <v>0</v>
      </c>
      <c r="W47" s="99">
        <f t="shared" si="10"/>
        <v>0</v>
      </c>
      <c r="X47" s="109">
        <v>2339</v>
      </c>
      <c r="Y47" s="119">
        <f t="shared" si="11"/>
        <v>0.10560772981759076</v>
      </c>
      <c r="Z47" s="109">
        <v>42</v>
      </c>
      <c r="AA47" s="99">
        <f t="shared" si="12"/>
        <v>1.6799999999999999E-2</v>
      </c>
      <c r="AB47" s="109">
        <v>1614</v>
      </c>
      <c r="AC47" s="106">
        <f t="shared" si="13"/>
        <v>7.2873397146469204E-2</v>
      </c>
      <c r="AD47" s="211">
        <v>0</v>
      </c>
      <c r="AE47" s="99">
        <f t="shared" si="14"/>
        <v>0</v>
      </c>
      <c r="AF47" s="130">
        <v>41</v>
      </c>
      <c r="AG47" s="106">
        <f t="shared" si="15"/>
        <v>1.8511829510565287E-3</v>
      </c>
      <c r="AH47" s="211">
        <v>0</v>
      </c>
      <c r="AI47" s="99">
        <f t="shared" si="16"/>
        <v>0</v>
      </c>
      <c r="AJ47" s="109">
        <v>84</v>
      </c>
      <c r="AK47" s="106">
        <f t="shared" si="17"/>
        <v>3.7926675094816687E-3</v>
      </c>
      <c r="AL47" s="107">
        <v>0</v>
      </c>
      <c r="AM47" s="99">
        <f t="shared" si="18"/>
        <v>0</v>
      </c>
      <c r="AN47" s="109">
        <v>2352</v>
      </c>
      <c r="AO47" s="106">
        <f t="shared" si="19"/>
        <v>0.10619469026548672</v>
      </c>
      <c r="AP47" s="138">
        <f t="shared" si="24"/>
        <v>2500</v>
      </c>
      <c r="AQ47" s="71">
        <f t="shared" si="23"/>
        <v>5.4586821431222791E-3</v>
      </c>
      <c r="AR47" s="138">
        <f t="shared" si="25"/>
        <v>22148</v>
      </c>
      <c r="AS47" s="72">
        <f t="shared" si="20"/>
        <v>1.1930271366810059E-2</v>
      </c>
      <c r="AT47" s="87">
        <v>2368</v>
      </c>
      <c r="AU47" s="75">
        <f t="shared" si="21"/>
        <v>5.405343711836744E-3</v>
      </c>
      <c r="AV47" s="87">
        <v>8202</v>
      </c>
      <c r="AW47" s="76">
        <f t="shared" si="22"/>
        <v>1.1664021570333964E-2</v>
      </c>
      <c r="AX47" s="109">
        <v>0</v>
      </c>
      <c r="AY47" s="178">
        <v>49</v>
      </c>
      <c r="AZ47" s="109">
        <v>0</v>
      </c>
      <c r="BA47" s="178">
        <v>55</v>
      </c>
      <c r="BB47" s="32"/>
    </row>
    <row r="48" spans="1:54">
      <c r="A48" t="s">
        <v>71</v>
      </c>
      <c r="B48" s="109">
        <v>0</v>
      </c>
      <c r="C48" s="99">
        <f t="shared" si="26"/>
        <v>0</v>
      </c>
      <c r="D48" s="164">
        <v>894</v>
      </c>
      <c r="E48" s="119">
        <f t="shared" si="27"/>
        <v>0.23166623477584866</v>
      </c>
      <c r="F48" s="109">
        <v>26</v>
      </c>
      <c r="G48" s="99">
        <f t="shared" si="2"/>
        <v>1.61993769470405E-2</v>
      </c>
      <c r="H48" s="109">
        <v>157</v>
      </c>
      <c r="I48" s="119">
        <f t="shared" si="28"/>
        <v>4.0684115055713913E-2</v>
      </c>
      <c r="J48" s="109">
        <v>0</v>
      </c>
      <c r="K48" s="99">
        <f t="shared" si="29"/>
        <v>0</v>
      </c>
      <c r="L48" s="165">
        <v>165</v>
      </c>
      <c r="M48" s="119">
        <f t="shared" si="5"/>
        <v>4.2757190982119719E-2</v>
      </c>
      <c r="N48" s="109">
        <v>184</v>
      </c>
      <c r="O48" s="99">
        <f t="shared" si="6"/>
        <v>0.1146417445482866</v>
      </c>
      <c r="P48" s="109">
        <v>814</v>
      </c>
      <c r="Q48" s="119">
        <f t="shared" si="7"/>
        <v>0.21093547551179062</v>
      </c>
      <c r="R48" s="109">
        <v>1365</v>
      </c>
      <c r="S48" s="99">
        <f t="shared" si="8"/>
        <v>0.85046728971962615</v>
      </c>
      <c r="T48" s="109">
        <v>989</v>
      </c>
      <c r="U48" s="119">
        <f t="shared" si="9"/>
        <v>0.25628401140191759</v>
      </c>
      <c r="V48" s="109">
        <v>0</v>
      </c>
      <c r="W48" s="99">
        <f t="shared" si="10"/>
        <v>0</v>
      </c>
      <c r="X48" s="109">
        <v>263</v>
      </c>
      <c r="Y48" s="119">
        <f t="shared" si="11"/>
        <v>6.8152371080590829E-2</v>
      </c>
      <c r="Z48" s="109">
        <v>30</v>
      </c>
      <c r="AA48" s="99">
        <f t="shared" si="12"/>
        <v>1.8691588785046728E-2</v>
      </c>
      <c r="AB48" s="109">
        <v>288</v>
      </c>
      <c r="AC48" s="106">
        <f t="shared" si="13"/>
        <v>7.4630733350608963E-2</v>
      </c>
      <c r="AD48" s="211">
        <v>0</v>
      </c>
      <c r="AE48" s="99">
        <f t="shared" si="14"/>
        <v>0</v>
      </c>
      <c r="AF48" s="130">
        <v>9</v>
      </c>
      <c r="AG48" s="106">
        <f t="shared" si="15"/>
        <v>2.3322104172065301E-3</v>
      </c>
      <c r="AH48" s="211">
        <v>0</v>
      </c>
      <c r="AI48" s="99">
        <f t="shared" si="16"/>
        <v>0</v>
      </c>
      <c r="AJ48" s="109">
        <v>17</v>
      </c>
      <c r="AK48" s="106">
        <f t="shared" si="17"/>
        <v>4.4052863436123352E-3</v>
      </c>
      <c r="AL48" s="107">
        <v>0</v>
      </c>
      <c r="AM48" s="99">
        <f t="shared" si="18"/>
        <v>0</v>
      </c>
      <c r="AN48" s="109">
        <v>263</v>
      </c>
      <c r="AO48" s="106">
        <f t="shared" si="19"/>
        <v>6.8152371080590829E-2</v>
      </c>
      <c r="AP48" s="138">
        <f t="shared" si="24"/>
        <v>1605</v>
      </c>
      <c r="AQ48" s="71">
        <f t="shared" si="23"/>
        <v>3.5044739358845028E-3</v>
      </c>
      <c r="AR48" s="138">
        <f t="shared" si="25"/>
        <v>3859</v>
      </c>
      <c r="AS48" s="72">
        <f t="shared" si="20"/>
        <v>2.078694112539282E-3</v>
      </c>
      <c r="AT48" s="87">
        <v>1539</v>
      </c>
      <c r="AU48" s="75">
        <f t="shared" si="21"/>
        <v>3.5130168802857895E-3</v>
      </c>
      <c r="AV48" s="87">
        <v>1544</v>
      </c>
      <c r="AW48" s="76">
        <f t="shared" si="22"/>
        <v>2.1957143751031019E-3</v>
      </c>
      <c r="AX48" s="109">
        <v>0</v>
      </c>
      <c r="AY48" s="178">
        <v>3</v>
      </c>
      <c r="AZ48" s="109">
        <v>0</v>
      </c>
      <c r="BA48" s="178">
        <v>7</v>
      </c>
      <c r="BB48" s="32"/>
    </row>
    <row r="49" spans="1:64">
      <c r="A49" t="s">
        <v>72</v>
      </c>
      <c r="B49" s="109">
        <v>0</v>
      </c>
      <c r="C49" s="99">
        <f t="shared" si="26"/>
        <v>0</v>
      </c>
      <c r="D49" s="164">
        <v>92</v>
      </c>
      <c r="E49" s="119">
        <f t="shared" si="27"/>
        <v>0.27299703264094954</v>
      </c>
      <c r="F49" s="109">
        <v>4</v>
      </c>
      <c r="G49" s="99">
        <f t="shared" si="2"/>
        <v>2.1739130434782608E-2</v>
      </c>
      <c r="H49" s="109">
        <v>25</v>
      </c>
      <c r="I49" s="119">
        <f t="shared" si="28"/>
        <v>7.418397626112759E-2</v>
      </c>
      <c r="J49" s="109">
        <v>0</v>
      </c>
      <c r="K49" s="99">
        <f t="shared" si="29"/>
        <v>0</v>
      </c>
      <c r="L49" s="165">
        <v>4</v>
      </c>
      <c r="M49" s="119">
        <f t="shared" si="5"/>
        <v>1.1869436201780416E-2</v>
      </c>
      <c r="N49" s="109">
        <v>6</v>
      </c>
      <c r="O49" s="99">
        <f t="shared" si="6"/>
        <v>3.2608695652173912E-2</v>
      </c>
      <c r="P49" s="109">
        <v>51</v>
      </c>
      <c r="Q49" s="119">
        <f t="shared" si="7"/>
        <v>0.1513353115727003</v>
      </c>
      <c r="R49" s="109">
        <v>172</v>
      </c>
      <c r="S49" s="99">
        <f t="shared" si="8"/>
        <v>0.93478260869565222</v>
      </c>
      <c r="T49" s="109">
        <v>101</v>
      </c>
      <c r="U49" s="119">
        <f t="shared" si="9"/>
        <v>0.29970326409495551</v>
      </c>
      <c r="V49" s="109">
        <v>0</v>
      </c>
      <c r="W49" s="99">
        <f t="shared" si="10"/>
        <v>0</v>
      </c>
      <c r="X49" s="109">
        <v>20</v>
      </c>
      <c r="Y49" s="119">
        <f t="shared" si="11"/>
        <v>5.9347181008902079E-2</v>
      </c>
      <c r="Z49" s="109">
        <v>2</v>
      </c>
      <c r="AA49" s="99">
        <f t="shared" si="12"/>
        <v>1.0869565217391304E-2</v>
      </c>
      <c r="AB49" s="109">
        <v>24</v>
      </c>
      <c r="AC49" s="106">
        <f t="shared" si="13"/>
        <v>7.1216617210682495E-2</v>
      </c>
      <c r="AD49" s="211">
        <v>0</v>
      </c>
      <c r="AE49" s="99">
        <f t="shared" si="14"/>
        <v>0</v>
      </c>
      <c r="AF49" s="130">
        <v>0</v>
      </c>
      <c r="AG49" s="106">
        <f t="shared" si="15"/>
        <v>0</v>
      </c>
      <c r="AH49" s="211">
        <v>0</v>
      </c>
      <c r="AI49" s="99">
        <f t="shared" si="16"/>
        <v>0</v>
      </c>
      <c r="AJ49" s="109">
        <v>0</v>
      </c>
      <c r="AK49" s="106">
        <f t="shared" si="17"/>
        <v>0</v>
      </c>
      <c r="AL49" s="107">
        <v>0</v>
      </c>
      <c r="AM49" s="99">
        <f t="shared" si="18"/>
        <v>0</v>
      </c>
      <c r="AN49" s="109">
        <v>20</v>
      </c>
      <c r="AO49" s="106">
        <f t="shared" si="19"/>
        <v>5.9347181008902079E-2</v>
      </c>
      <c r="AP49" s="138">
        <f t="shared" si="24"/>
        <v>184</v>
      </c>
      <c r="AQ49" s="71">
        <f t="shared" si="23"/>
        <v>4.0175900573379973E-4</v>
      </c>
      <c r="AR49" s="138">
        <f t="shared" si="25"/>
        <v>337</v>
      </c>
      <c r="AS49" s="72">
        <f t="shared" si="20"/>
        <v>1.8152887170918322E-4</v>
      </c>
      <c r="AT49" s="87">
        <v>181</v>
      </c>
      <c r="AU49" s="75">
        <f t="shared" si="21"/>
        <v>4.1316182932535925E-4</v>
      </c>
      <c r="AV49" s="87">
        <v>159</v>
      </c>
      <c r="AW49" s="76">
        <f t="shared" si="22"/>
        <v>2.261130736019386E-4</v>
      </c>
      <c r="AX49" s="109">
        <v>0</v>
      </c>
      <c r="AY49" s="178">
        <v>0</v>
      </c>
      <c r="AZ49" s="109">
        <v>0</v>
      </c>
      <c r="BA49" s="178">
        <v>0</v>
      </c>
      <c r="BB49" s="32"/>
    </row>
    <row r="50" spans="1:64">
      <c r="A50" t="s">
        <v>73</v>
      </c>
      <c r="B50" s="109">
        <v>0</v>
      </c>
      <c r="C50" s="99">
        <f t="shared" si="26"/>
        <v>0</v>
      </c>
      <c r="D50" s="164">
        <v>137</v>
      </c>
      <c r="E50" s="119">
        <f t="shared" si="27"/>
        <v>0.27510040160642568</v>
      </c>
      <c r="F50" s="109">
        <v>13</v>
      </c>
      <c r="G50" s="99">
        <f t="shared" si="2"/>
        <v>3.2581453634085211E-2</v>
      </c>
      <c r="H50" s="109">
        <v>28</v>
      </c>
      <c r="I50" s="119">
        <f t="shared" si="28"/>
        <v>5.6224899598393573E-2</v>
      </c>
      <c r="J50" s="109">
        <v>0</v>
      </c>
      <c r="K50" s="99">
        <f t="shared" si="29"/>
        <v>0</v>
      </c>
      <c r="L50" s="165">
        <v>1</v>
      </c>
      <c r="M50" s="119">
        <f t="shared" si="5"/>
        <v>2.008032128514056E-3</v>
      </c>
      <c r="N50" s="109">
        <v>19</v>
      </c>
      <c r="O50" s="99">
        <f t="shared" si="6"/>
        <v>4.7619047619047616E-2</v>
      </c>
      <c r="P50" s="109">
        <v>80</v>
      </c>
      <c r="Q50" s="119">
        <f t="shared" si="7"/>
        <v>0.1606425702811245</v>
      </c>
      <c r="R50" s="109">
        <v>361</v>
      </c>
      <c r="S50" s="99">
        <f t="shared" si="8"/>
        <v>0.90476190476190477</v>
      </c>
      <c r="T50" s="109">
        <v>160</v>
      </c>
      <c r="U50" s="119">
        <f t="shared" si="9"/>
        <v>0.32128514056224899</v>
      </c>
      <c r="V50" s="109">
        <v>0</v>
      </c>
      <c r="W50" s="99">
        <f t="shared" si="10"/>
        <v>0</v>
      </c>
      <c r="X50" s="109">
        <v>23</v>
      </c>
      <c r="Y50" s="119">
        <f t="shared" si="11"/>
        <v>4.6184738955823292E-2</v>
      </c>
      <c r="Z50" s="109">
        <v>6</v>
      </c>
      <c r="AA50" s="99">
        <f t="shared" si="12"/>
        <v>1.5037593984962405E-2</v>
      </c>
      <c r="AB50" s="109">
        <v>43</v>
      </c>
      <c r="AC50" s="106">
        <f t="shared" si="13"/>
        <v>8.6345381526104423E-2</v>
      </c>
      <c r="AD50" s="211">
        <v>0</v>
      </c>
      <c r="AE50" s="99">
        <f t="shared" si="14"/>
        <v>0</v>
      </c>
      <c r="AF50" s="130">
        <v>0</v>
      </c>
      <c r="AG50" s="106">
        <f t="shared" si="15"/>
        <v>0</v>
      </c>
      <c r="AH50" s="211">
        <v>0</v>
      </c>
      <c r="AI50" s="99">
        <f t="shared" si="16"/>
        <v>0</v>
      </c>
      <c r="AJ50" s="109">
        <v>3</v>
      </c>
      <c r="AK50" s="106">
        <f t="shared" si="17"/>
        <v>6.024096385542169E-3</v>
      </c>
      <c r="AL50" s="107">
        <v>0</v>
      </c>
      <c r="AM50" s="99">
        <f t="shared" si="18"/>
        <v>0</v>
      </c>
      <c r="AN50" s="109">
        <v>23</v>
      </c>
      <c r="AO50" s="106">
        <f t="shared" si="19"/>
        <v>4.6184738955823292E-2</v>
      </c>
      <c r="AP50" s="138">
        <f t="shared" si="24"/>
        <v>399</v>
      </c>
      <c r="AQ50" s="71">
        <f t="shared" si="23"/>
        <v>8.7120567004231569E-4</v>
      </c>
      <c r="AR50" s="138">
        <f t="shared" si="25"/>
        <v>498</v>
      </c>
      <c r="AS50" s="72">
        <f t="shared" si="20"/>
        <v>2.6825334751089981E-4</v>
      </c>
      <c r="AT50" s="87">
        <v>388</v>
      </c>
      <c r="AU50" s="75">
        <f t="shared" si="21"/>
        <v>8.8567287170297998E-4</v>
      </c>
      <c r="AV50" s="87">
        <v>251</v>
      </c>
      <c r="AW50" s="76">
        <f t="shared" si="22"/>
        <v>3.5694579543450684E-4</v>
      </c>
      <c r="AX50" s="109">
        <v>0</v>
      </c>
      <c r="AY50" s="178">
        <v>0</v>
      </c>
      <c r="AZ50" s="109">
        <v>0</v>
      </c>
      <c r="BA50" s="178">
        <v>2</v>
      </c>
      <c r="BB50" s="32"/>
    </row>
    <row r="51" spans="1:64">
      <c r="A51" t="s">
        <v>74</v>
      </c>
      <c r="B51" s="109">
        <v>0</v>
      </c>
      <c r="C51" s="99">
        <f t="shared" si="26"/>
        <v>0</v>
      </c>
      <c r="D51" s="164">
        <v>2564</v>
      </c>
      <c r="E51" s="119">
        <f t="shared" si="27"/>
        <v>0.18821111355795347</v>
      </c>
      <c r="F51" s="109">
        <v>42</v>
      </c>
      <c r="G51" s="99">
        <f t="shared" si="2"/>
        <v>1.4165261382799325E-2</v>
      </c>
      <c r="H51" s="109">
        <v>536</v>
      </c>
      <c r="I51" s="119">
        <f t="shared" si="28"/>
        <v>3.9345224987154079E-2</v>
      </c>
      <c r="J51" s="109">
        <v>0</v>
      </c>
      <c r="K51" s="99">
        <f t="shared" si="29"/>
        <v>0</v>
      </c>
      <c r="L51" s="165">
        <v>447</v>
      </c>
      <c r="M51" s="119">
        <f t="shared" si="5"/>
        <v>3.2812155912794537E-2</v>
      </c>
      <c r="N51" s="109">
        <v>263</v>
      </c>
      <c r="O51" s="99">
        <f t="shared" si="6"/>
        <v>8.8701517706576735E-2</v>
      </c>
      <c r="P51" s="109">
        <v>2648</v>
      </c>
      <c r="Q51" s="119">
        <f t="shared" si="7"/>
        <v>0.19437715627982088</v>
      </c>
      <c r="R51" s="109">
        <v>2588</v>
      </c>
      <c r="S51" s="99">
        <f t="shared" si="8"/>
        <v>0.87284991568296799</v>
      </c>
      <c r="T51" s="109">
        <v>3565</v>
      </c>
      <c r="U51" s="119">
        <f t="shared" si="9"/>
        <v>0.26168978932687365</v>
      </c>
      <c r="V51" s="109">
        <v>0</v>
      </c>
      <c r="W51" s="99">
        <f t="shared" si="10"/>
        <v>0</v>
      </c>
      <c r="X51" s="109">
        <v>1391</v>
      </c>
      <c r="Y51" s="119">
        <f t="shared" si="11"/>
        <v>0.1021067312633047</v>
      </c>
      <c r="Z51" s="109">
        <v>72</v>
      </c>
      <c r="AA51" s="99">
        <f t="shared" si="12"/>
        <v>2.4283305227655986E-2</v>
      </c>
      <c r="AB51" s="109">
        <v>812</v>
      </c>
      <c r="AC51" s="106">
        <f t="shared" si="13"/>
        <v>5.9605079644718492E-2</v>
      </c>
      <c r="AD51" s="211">
        <v>0</v>
      </c>
      <c r="AE51" s="99">
        <f t="shared" si="14"/>
        <v>0</v>
      </c>
      <c r="AF51" s="130">
        <v>52</v>
      </c>
      <c r="AG51" s="106">
        <f t="shared" si="15"/>
        <v>3.8170740659179327E-3</v>
      </c>
      <c r="AH51" s="211">
        <v>0</v>
      </c>
      <c r="AI51" s="99">
        <f t="shared" si="16"/>
        <v>0</v>
      </c>
      <c r="AJ51" s="109">
        <v>216</v>
      </c>
      <c r="AK51" s="106">
        <f t="shared" si="17"/>
        <v>1.5855538427659105E-2</v>
      </c>
      <c r="AL51" s="107">
        <v>0</v>
      </c>
      <c r="AM51" s="99">
        <f t="shared" si="18"/>
        <v>0</v>
      </c>
      <c r="AN51" s="109">
        <v>1392</v>
      </c>
      <c r="AO51" s="106">
        <f t="shared" si="19"/>
        <v>0.10218013653380313</v>
      </c>
      <c r="AP51" s="138">
        <f t="shared" si="24"/>
        <v>2965</v>
      </c>
      <c r="AQ51" s="71">
        <f t="shared" si="23"/>
        <v>6.4739970217430227E-3</v>
      </c>
      <c r="AR51" s="138">
        <f t="shared" si="25"/>
        <v>13623</v>
      </c>
      <c r="AS51" s="72">
        <f t="shared" si="20"/>
        <v>7.3381834400421449E-3</v>
      </c>
      <c r="AT51" s="87">
        <v>2843</v>
      </c>
      <c r="AU51" s="75">
        <f t="shared" si="21"/>
        <v>6.4896081810607532E-3</v>
      </c>
      <c r="AV51" s="87">
        <v>4923</v>
      </c>
      <c r="AW51" s="76">
        <f t="shared" si="22"/>
        <v>7.0009727128449292E-3</v>
      </c>
      <c r="AX51" s="109">
        <v>0</v>
      </c>
      <c r="AY51" s="178">
        <v>12</v>
      </c>
      <c r="AZ51" s="109">
        <v>0</v>
      </c>
      <c r="BA51" s="178">
        <v>11</v>
      </c>
      <c r="BB51" s="32"/>
    </row>
    <row r="52" spans="1:64">
      <c r="A52" t="s">
        <v>75</v>
      </c>
      <c r="B52" s="109">
        <v>0</v>
      </c>
      <c r="C52" s="99">
        <f t="shared" si="26"/>
        <v>0</v>
      </c>
      <c r="D52" s="164">
        <v>14662</v>
      </c>
      <c r="E52" s="119">
        <f t="shared" si="27"/>
        <v>0.2108578413748472</v>
      </c>
      <c r="F52" s="109">
        <v>233</v>
      </c>
      <c r="G52" s="99">
        <f t="shared" si="2"/>
        <v>2.2709551656920079E-2</v>
      </c>
      <c r="H52" s="109">
        <v>1827</v>
      </c>
      <c r="I52" s="119">
        <f t="shared" si="28"/>
        <v>2.6274538002444812E-2</v>
      </c>
      <c r="J52" s="109">
        <v>0</v>
      </c>
      <c r="K52" s="99">
        <f t="shared" si="29"/>
        <v>0</v>
      </c>
      <c r="L52" s="165">
        <v>2884</v>
      </c>
      <c r="M52" s="119">
        <f t="shared" si="5"/>
        <v>4.1475515927230894E-2</v>
      </c>
      <c r="N52" s="109">
        <v>1018</v>
      </c>
      <c r="O52" s="99">
        <f t="shared" si="6"/>
        <v>9.9220272904483431E-2</v>
      </c>
      <c r="P52" s="109">
        <v>12212</v>
      </c>
      <c r="Q52" s="119">
        <f t="shared" si="7"/>
        <v>0.17562378658229669</v>
      </c>
      <c r="R52" s="109">
        <v>8714</v>
      </c>
      <c r="S52" s="99">
        <f t="shared" si="8"/>
        <v>0.84931773879142303</v>
      </c>
      <c r="T52" s="109">
        <v>16397</v>
      </c>
      <c r="U52" s="119">
        <f t="shared" si="9"/>
        <v>0.2358093046667146</v>
      </c>
      <c r="V52" s="109">
        <v>0</v>
      </c>
      <c r="W52" s="99">
        <f t="shared" si="10"/>
        <v>0</v>
      </c>
      <c r="X52" s="109">
        <v>8783</v>
      </c>
      <c r="Y52" s="119">
        <f t="shared" si="11"/>
        <v>0.12631049111958007</v>
      </c>
      <c r="Z52" s="109">
        <v>295</v>
      </c>
      <c r="AA52" s="99">
        <f t="shared" si="12"/>
        <v>2.8752436647173488E-2</v>
      </c>
      <c r="AB52" s="109">
        <v>3448</v>
      </c>
      <c r="AC52" s="106">
        <f t="shared" si="13"/>
        <v>4.9586539152944559E-2</v>
      </c>
      <c r="AD52" s="211">
        <v>0</v>
      </c>
      <c r="AE52" s="99">
        <f t="shared" si="14"/>
        <v>0</v>
      </c>
      <c r="AF52" s="130">
        <v>230</v>
      </c>
      <c r="AG52" s="106">
        <f t="shared" si="15"/>
        <v>3.3076867764435178E-3</v>
      </c>
      <c r="AH52" s="211">
        <v>0</v>
      </c>
      <c r="AI52" s="99">
        <f t="shared" si="16"/>
        <v>0</v>
      </c>
      <c r="AJ52" s="109">
        <v>305</v>
      </c>
      <c r="AK52" s="106">
        <f t="shared" si="17"/>
        <v>4.3862802905011867E-3</v>
      </c>
      <c r="AL52" s="107">
        <v>0</v>
      </c>
      <c r="AM52" s="99">
        <f t="shared" si="18"/>
        <v>0</v>
      </c>
      <c r="AN52" s="109">
        <v>8787</v>
      </c>
      <c r="AO52" s="106">
        <f t="shared" si="19"/>
        <v>0.12636801610699647</v>
      </c>
      <c r="AP52" s="138">
        <f t="shared" si="24"/>
        <v>10260</v>
      </c>
      <c r="AQ52" s="71">
        <f t="shared" si="23"/>
        <v>2.2402431515373831E-2</v>
      </c>
      <c r="AR52" s="138">
        <f t="shared" si="25"/>
        <v>69535</v>
      </c>
      <c r="AS52" s="72">
        <f t="shared" si="20"/>
        <v>3.7455816303555059E-2</v>
      </c>
      <c r="AT52" s="87">
        <v>9816</v>
      </c>
      <c r="AU52" s="75">
        <f t="shared" si="21"/>
        <v>2.2406610589269207E-2</v>
      </c>
      <c r="AV52" s="87">
        <v>22269</v>
      </c>
      <c r="AW52" s="76">
        <f t="shared" si="22"/>
        <v>3.1668629157494153E-2</v>
      </c>
      <c r="AX52" s="109">
        <v>0</v>
      </c>
      <c r="AY52" s="178">
        <v>114</v>
      </c>
      <c r="AZ52" s="109">
        <v>0</v>
      </c>
      <c r="BA52" s="178">
        <v>79</v>
      </c>
      <c r="BB52" s="32"/>
    </row>
    <row r="53" spans="1:64">
      <c r="A53" t="s">
        <v>76</v>
      </c>
      <c r="B53" s="109">
        <v>0</v>
      </c>
      <c r="C53" s="99">
        <f t="shared" si="26"/>
        <v>0</v>
      </c>
      <c r="D53" s="164">
        <v>23612</v>
      </c>
      <c r="E53" s="119">
        <f t="shared" si="27"/>
        <v>0.20318039445151964</v>
      </c>
      <c r="F53" s="109">
        <v>763</v>
      </c>
      <c r="G53" s="99">
        <f t="shared" si="2"/>
        <v>2.0044660449231578E-2</v>
      </c>
      <c r="H53" s="109">
        <v>3560</v>
      </c>
      <c r="I53" s="119">
        <f t="shared" si="28"/>
        <v>3.0633669500567926E-2</v>
      </c>
      <c r="J53" s="109">
        <v>0</v>
      </c>
      <c r="K53" s="99">
        <f t="shared" si="29"/>
        <v>0</v>
      </c>
      <c r="L53" s="165">
        <v>7629</v>
      </c>
      <c r="M53" s="119">
        <f t="shared" si="5"/>
        <v>6.5647265342649641E-2</v>
      </c>
      <c r="N53" s="109">
        <v>2449</v>
      </c>
      <c r="O53" s="99">
        <f t="shared" si="6"/>
        <v>6.4337317745960854E-2</v>
      </c>
      <c r="P53" s="109">
        <v>17072</v>
      </c>
      <c r="Q53" s="119">
        <f t="shared" si="7"/>
        <v>0.14690393418924036</v>
      </c>
      <c r="R53" s="109">
        <v>34253</v>
      </c>
      <c r="S53" s="99">
        <f t="shared" si="8"/>
        <v>0.89985551031130961</v>
      </c>
      <c r="T53" s="109">
        <v>30660</v>
      </c>
      <c r="U53" s="119">
        <f t="shared" si="9"/>
        <v>0.26382817609196985</v>
      </c>
      <c r="V53" s="109">
        <v>0</v>
      </c>
      <c r="W53" s="99">
        <f t="shared" si="10"/>
        <v>0</v>
      </c>
      <c r="X53" s="109">
        <v>12824</v>
      </c>
      <c r="Y53" s="119">
        <f t="shared" si="11"/>
        <v>0.11035004990878738</v>
      </c>
      <c r="Z53" s="109">
        <v>600</v>
      </c>
      <c r="AA53" s="99">
        <f t="shared" si="12"/>
        <v>1.5762511493497965E-2</v>
      </c>
      <c r="AB53" s="109">
        <v>7567</v>
      </c>
      <c r="AC53" s="106">
        <f t="shared" si="13"/>
        <v>6.5113757615392565E-2</v>
      </c>
      <c r="AD53" s="211">
        <v>0</v>
      </c>
      <c r="AE53" s="99">
        <f t="shared" si="14"/>
        <v>0</v>
      </c>
      <c r="AF53" s="130">
        <v>117</v>
      </c>
      <c r="AG53" s="106">
        <f t="shared" si="15"/>
        <v>1.0067807111141707E-3</v>
      </c>
      <c r="AH53" s="211">
        <v>0</v>
      </c>
      <c r="AI53" s="99">
        <f t="shared" si="16"/>
        <v>0</v>
      </c>
      <c r="AJ53" s="109">
        <v>321</v>
      </c>
      <c r="AK53" s="106">
        <f t="shared" si="17"/>
        <v>2.7621932330568273E-3</v>
      </c>
      <c r="AL53" s="107">
        <v>0</v>
      </c>
      <c r="AM53" s="99">
        <f t="shared" si="18"/>
        <v>0</v>
      </c>
      <c r="AN53" s="109">
        <v>12850</v>
      </c>
      <c r="AO53" s="106">
        <f t="shared" si="19"/>
        <v>0.11057377895570165</v>
      </c>
      <c r="AP53" s="138">
        <f t="shared" si="24"/>
        <v>38065</v>
      </c>
      <c r="AQ53" s="71">
        <f t="shared" si="23"/>
        <v>8.3113894311179812E-2</v>
      </c>
      <c r="AR53" s="138">
        <f t="shared" si="25"/>
        <v>116212</v>
      </c>
      <c r="AS53" s="72">
        <f t="shared" si="20"/>
        <v>6.2598911688627884E-2</v>
      </c>
      <c r="AT53" s="87">
        <v>36525</v>
      </c>
      <c r="AU53" s="75">
        <f t="shared" si="21"/>
        <v>8.337423102822511E-2</v>
      </c>
      <c r="AV53" s="87">
        <v>43713</v>
      </c>
      <c r="AW53" s="76">
        <f t="shared" si="22"/>
        <v>6.2164030102902779E-2</v>
      </c>
      <c r="AX53" s="109">
        <v>0</v>
      </c>
      <c r="AY53" s="178">
        <v>138</v>
      </c>
      <c r="AZ53" s="109">
        <v>0</v>
      </c>
      <c r="BA53" s="178">
        <v>220</v>
      </c>
      <c r="BB53" s="32"/>
    </row>
    <row r="54" spans="1:64">
      <c r="A54" t="s">
        <v>77</v>
      </c>
      <c r="B54" s="109">
        <v>0</v>
      </c>
      <c r="C54" s="99">
        <f t="shared" si="26"/>
        <v>0</v>
      </c>
      <c r="D54" s="164">
        <v>4324</v>
      </c>
      <c r="E54" s="119">
        <f t="shared" si="27"/>
        <v>0.1955764620742684</v>
      </c>
      <c r="F54" s="109">
        <v>86</v>
      </c>
      <c r="G54" s="99">
        <f t="shared" si="2"/>
        <v>3.1091829356471441E-2</v>
      </c>
      <c r="H54" s="109">
        <v>813</v>
      </c>
      <c r="I54" s="119">
        <f t="shared" si="28"/>
        <v>3.6772355149486631E-2</v>
      </c>
      <c r="J54" s="130">
        <v>0</v>
      </c>
      <c r="K54" s="99">
        <f t="shared" si="29"/>
        <v>0</v>
      </c>
      <c r="L54" s="165">
        <v>1003</v>
      </c>
      <c r="M54" s="119">
        <f t="shared" si="5"/>
        <v>4.5366140485775024E-2</v>
      </c>
      <c r="N54" s="109">
        <v>297</v>
      </c>
      <c r="O54" s="99">
        <f t="shared" si="6"/>
        <v>0.10737527114967461</v>
      </c>
      <c r="P54" s="109">
        <v>3959</v>
      </c>
      <c r="Q54" s="119">
        <f t="shared" si="7"/>
        <v>0.17906734813876701</v>
      </c>
      <c r="R54" s="109">
        <v>2328</v>
      </c>
      <c r="S54" s="99">
        <f t="shared" si="8"/>
        <v>0.84164859002169201</v>
      </c>
      <c r="T54" s="109">
        <v>4946</v>
      </c>
      <c r="U54" s="119">
        <f t="shared" si="9"/>
        <v>0.22370980143832828</v>
      </c>
      <c r="V54" s="109">
        <v>0</v>
      </c>
      <c r="W54" s="99">
        <f t="shared" si="10"/>
        <v>0</v>
      </c>
      <c r="X54" s="109">
        <v>2868</v>
      </c>
      <c r="Y54" s="119">
        <f t="shared" si="11"/>
        <v>0.12972092812881633</v>
      </c>
      <c r="Z54" s="109">
        <v>55</v>
      </c>
      <c r="AA54" s="99">
        <f t="shared" si="12"/>
        <v>1.9884309472161965E-2</v>
      </c>
      <c r="AB54" s="109">
        <v>1223</v>
      </c>
      <c r="AC54" s="106">
        <f t="shared" si="13"/>
        <v>5.5316839296214212E-2</v>
      </c>
      <c r="AD54" s="211">
        <v>0</v>
      </c>
      <c r="AE54" s="99">
        <f t="shared" si="14"/>
        <v>0</v>
      </c>
      <c r="AF54" s="130">
        <v>22</v>
      </c>
      <c r="AG54" s="106">
        <f t="shared" si="15"/>
        <v>9.9506988104391871E-4</v>
      </c>
      <c r="AH54" s="211">
        <v>0</v>
      </c>
      <c r="AI54" s="99">
        <f t="shared" si="16"/>
        <v>0</v>
      </c>
      <c r="AJ54" s="109">
        <v>79</v>
      </c>
      <c r="AK54" s="106">
        <f t="shared" si="17"/>
        <v>3.5732054819304355E-3</v>
      </c>
      <c r="AL54" s="107">
        <v>0</v>
      </c>
      <c r="AM54" s="99">
        <f t="shared" si="18"/>
        <v>0</v>
      </c>
      <c r="AN54" s="109">
        <v>2872</v>
      </c>
      <c r="AO54" s="106">
        <f t="shared" si="19"/>
        <v>0.12990184992536977</v>
      </c>
      <c r="AP54" s="138">
        <f t="shared" si="24"/>
        <v>2766</v>
      </c>
      <c r="AQ54" s="71">
        <f t="shared" si="23"/>
        <v>6.039485923150489E-3</v>
      </c>
      <c r="AR54" s="138">
        <f t="shared" si="25"/>
        <v>22109</v>
      </c>
      <c r="AS54" s="72">
        <f t="shared" si="20"/>
        <v>1.1909263574535109E-2</v>
      </c>
      <c r="AT54" s="87">
        <v>2639</v>
      </c>
      <c r="AU54" s="75">
        <f t="shared" si="21"/>
        <v>6.0239451248045471E-3</v>
      </c>
      <c r="AV54" s="87">
        <v>7492</v>
      </c>
      <c r="AW54" s="76">
        <f t="shared" si="22"/>
        <v>1.0654334260539144E-2</v>
      </c>
      <c r="AX54" s="109">
        <v>0</v>
      </c>
      <c r="AY54" s="178">
        <v>19</v>
      </c>
      <c r="AZ54" s="109">
        <v>0</v>
      </c>
      <c r="BA54" s="178">
        <v>21</v>
      </c>
      <c r="BB54" s="32"/>
    </row>
    <row r="55" spans="1:64">
      <c r="A55" s="184" t="s">
        <v>201</v>
      </c>
      <c r="B55" s="121">
        <v>0</v>
      </c>
      <c r="C55" s="120">
        <f t="shared" si="26"/>
        <v>0</v>
      </c>
      <c r="D55" s="121">
        <v>5526</v>
      </c>
      <c r="E55" s="122">
        <f t="shared" si="27"/>
        <v>0.17799394446949687</v>
      </c>
      <c r="F55" s="121">
        <v>358</v>
      </c>
      <c r="G55" s="120">
        <f t="shared" si="2"/>
        <v>3.3498643211378312E-2</v>
      </c>
      <c r="H55" s="121">
        <v>2860</v>
      </c>
      <c r="I55" s="122">
        <f t="shared" si="28"/>
        <v>9.2121368292211556E-2</v>
      </c>
      <c r="J55" s="129">
        <v>0</v>
      </c>
      <c r="K55" s="120">
        <f t="shared" si="29"/>
        <v>0</v>
      </c>
      <c r="L55" s="166">
        <v>858</v>
      </c>
      <c r="M55" s="122">
        <f t="shared" si="5"/>
        <v>2.7636410487663469E-2</v>
      </c>
      <c r="N55" s="121">
        <v>707</v>
      </c>
      <c r="O55" s="120">
        <f t="shared" si="6"/>
        <v>6.6155141761018055E-2</v>
      </c>
      <c r="P55" s="121">
        <v>4628</v>
      </c>
      <c r="Q55" s="122">
        <f t="shared" si="7"/>
        <v>0.1490691232364878</v>
      </c>
      <c r="R55" s="121">
        <v>9421</v>
      </c>
      <c r="S55" s="120">
        <f t="shared" si="8"/>
        <v>0.8815383175821091</v>
      </c>
      <c r="T55" s="121">
        <v>8206</v>
      </c>
      <c r="U55" s="122">
        <f t="shared" si="9"/>
        <v>0.26431746440765314</v>
      </c>
      <c r="V55" s="121">
        <v>0</v>
      </c>
      <c r="W55" s="120">
        <f t="shared" si="10"/>
        <v>0</v>
      </c>
      <c r="X55" s="121">
        <v>2365</v>
      </c>
      <c r="Y55" s="122">
        <f t="shared" si="11"/>
        <v>7.6177285318559551E-2</v>
      </c>
      <c r="Z55" s="121">
        <v>201</v>
      </c>
      <c r="AA55" s="120">
        <f t="shared" si="12"/>
        <v>1.8807897445494527E-2</v>
      </c>
      <c r="AB55" s="121">
        <v>2413</v>
      </c>
      <c r="AC55" s="123">
        <f t="shared" si="13"/>
        <v>7.7723378212974301E-2</v>
      </c>
      <c r="AD55" s="212">
        <v>0</v>
      </c>
      <c r="AE55" s="120">
        <f t="shared" si="14"/>
        <v>0</v>
      </c>
      <c r="AF55" s="129">
        <v>11</v>
      </c>
      <c r="AG55" s="123">
        <f t="shared" si="15"/>
        <v>3.5431295497004447E-4</v>
      </c>
      <c r="AH55" s="212">
        <v>0</v>
      </c>
      <c r="AI55" s="120">
        <f t="shared" si="16"/>
        <v>0</v>
      </c>
      <c r="AJ55" s="121">
        <v>1810</v>
      </c>
      <c r="AK55" s="123">
        <f t="shared" si="17"/>
        <v>5.8300586226889134E-2</v>
      </c>
      <c r="AL55" s="185">
        <v>0</v>
      </c>
      <c r="AM55" s="120">
        <f t="shared" si="18"/>
        <v>0</v>
      </c>
      <c r="AN55" s="121">
        <v>2369</v>
      </c>
      <c r="AO55" s="122">
        <f t="shared" si="19"/>
        <v>7.6306126393094115E-2</v>
      </c>
      <c r="AP55" s="213">
        <f>+B55+F55+N55+R55+V55+Z55+AL55+J55+AD55+AH55</f>
        <v>10687</v>
      </c>
      <c r="AQ55" s="147">
        <f t="shared" si="23"/>
        <v>2.3334774425419119E-2</v>
      </c>
      <c r="AR55" s="213">
        <f>+D55+H55+P55+T55+X55+AB55+AN55+L55+AF55+AJ55</f>
        <v>31046</v>
      </c>
      <c r="AS55" s="148">
        <f t="shared" si="20"/>
        <v>1.6723279973540953E-2</v>
      </c>
      <c r="AT55" s="149">
        <f>AT56-SUM(AT4:AT54)</f>
        <v>10400</v>
      </c>
      <c r="AU55" s="168">
        <v>2.0960656169632681E-2</v>
      </c>
      <c r="AV55" s="169">
        <f>AV56-SUM(AV4:AV54)</f>
        <v>17298</v>
      </c>
      <c r="AW55" s="170">
        <f t="shared" si="22"/>
        <v>2.4599395894127886E-2</v>
      </c>
      <c r="AX55" s="121">
        <v>0</v>
      </c>
      <c r="AY55" s="179">
        <v>50</v>
      </c>
      <c r="AZ55" s="121">
        <v>0</v>
      </c>
      <c r="BA55" s="179">
        <v>5</v>
      </c>
      <c r="BB55" s="32"/>
    </row>
    <row r="56" spans="1:64" s="58" customFormat="1" ht="13.5" thickBot="1">
      <c r="A56" s="84" t="s">
        <v>30</v>
      </c>
      <c r="B56" s="128">
        <f>SUM(B4:B55)</f>
        <v>0</v>
      </c>
      <c r="C56" s="126">
        <f>B56/$AP$56</f>
        <v>0</v>
      </c>
      <c r="D56" s="127">
        <f>SUM(D4:D55)</f>
        <v>364809</v>
      </c>
      <c r="E56" s="126">
        <f>D56/$AR$56</f>
        <v>0.19650850492390332</v>
      </c>
      <c r="F56" s="128">
        <f>SUM(F4:F55)</f>
        <v>8607</v>
      </c>
      <c r="G56" s="126">
        <f>F56/$AP$56</f>
        <v>1.8793150882341382E-2</v>
      </c>
      <c r="H56" s="127">
        <f>SUM(H4:H55)</f>
        <v>68318</v>
      </c>
      <c r="I56" s="126">
        <f>H56/$AR$56</f>
        <v>3.6800265452308543E-2</v>
      </c>
      <c r="J56" s="127">
        <f>SUM(J4:J55)</f>
        <v>0</v>
      </c>
      <c r="K56" s="197">
        <f>J56/$AR$56</f>
        <v>0</v>
      </c>
      <c r="L56" s="128">
        <f>SUM(L4:L55)</f>
        <v>85157</v>
      </c>
      <c r="M56" s="196">
        <f>L56/$AR$56</f>
        <v>4.5870783763023483E-2</v>
      </c>
      <c r="N56" s="195">
        <f>SUM(N4:N55)</f>
        <v>33868</v>
      </c>
      <c r="O56" s="126">
        <f>N56/$AP$56</f>
        <v>7.3949858729306137E-2</v>
      </c>
      <c r="P56" s="127">
        <f>SUM(P4:P55)</f>
        <v>277651</v>
      </c>
      <c r="Q56" s="126">
        <f>P56/$AR$56</f>
        <v>0.14955985981877279</v>
      </c>
      <c r="R56" s="128">
        <f>SUM(R4:R55)</f>
        <v>406022</v>
      </c>
      <c r="S56" s="126">
        <f>R56/$AP$56</f>
        <v>0.88653801644591756</v>
      </c>
      <c r="T56" s="127">
        <f>SUM(T4:T55)</f>
        <v>458659</v>
      </c>
      <c r="U56" s="126">
        <f>T56/$AR$56</f>
        <v>0.24706187171887911</v>
      </c>
      <c r="V56" s="128">
        <f>SUM(V4:V55)</f>
        <v>0</v>
      </c>
      <c r="W56" s="126">
        <f>V56/$AP$56</f>
        <v>0</v>
      </c>
      <c r="X56" s="127">
        <f>SUM(X4:X55)</f>
        <v>189573</v>
      </c>
      <c r="Y56" s="126">
        <f>X56/$AR$56</f>
        <v>0.10211564628048958</v>
      </c>
      <c r="Z56" s="128">
        <f>SUM(Z4:Z55)</f>
        <v>9489</v>
      </c>
      <c r="AA56" s="126">
        <f>Z56/$AP$56</f>
        <v>2.071897394243492E-2</v>
      </c>
      <c r="AB56" s="128">
        <f>SUM(AB4:AB55)</f>
        <v>119819</v>
      </c>
      <c r="AC56" s="126">
        <f>AB56/$AR$56</f>
        <v>6.4541863143390568E-2</v>
      </c>
      <c r="AD56" s="128">
        <f>SUM(AD4:AD55)</f>
        <v>0</v>
      </c>
      <c r="AE56" s="126">
        <f>AD56/$AP$56</f>
        <v>0</v>
      </c>
      <c r="AF56" s="127">
        <f>SUM(AF4:AF55)</f>
        <v>33543</v>
      </c>
      <c r="AG56" s="126">
        <f>AF56/$AR$56</f>
        <v>1.8068317340478136E-2</v>
      </c>
      <c r="AH56" s="128">
        <f>SUM(AH4:AH55)</f>
        <v>0</v>
      </c>
      <c r="AI56" s="126">
        <f>AH56/$AP$56</f>
        <v>0</v>
      </c>
      <c r="AJ56" s="195">
        <f>SUM(AJ4:AJ55)</f>
        <v>69109</v>
      </c>
      <c r="AK56" s="126">
        <f>AJ56/$AR$56</f>
        <v>3.7226346572551756E-2</v>
      </c>
      <c r="AL56" s="128">
        <f>SUM(AL4:AL55)</f>
        <v>0</v>
      </c>
      <c r="AM56" s="126">
        <f>AL56/$AP$56</f>
        <v>0</v>
      </c>
      <c r="AN56" s="127">
        <f>SUM(AN4:AN55)</f>
        <v>189816</v>
      </c>
      <c r="AO56" s="126">
        <f>AN56/$AR$56</f>
        <v>0.10224654098620273</v>
      </c>
      <c r="AP56" s="214">
        <f>+B56+F56+N56+R56+V56+Z56+AL56+J56+AD56+AH56</f>
        <v>457986</v>
      </c>
      <c r="AQ56" s="150"/>
      <c r="AR56" s="214">
        <f>+D56+H56+P56+T56+X56+AB56+AN56+L56+AF56+AJ56</f>
        <v>1856454</v>
      </c>
      <c r="AS56" s="150"/>
      <c r="AT56" s="151">
        <v>438085</v>
      </c>
      <c r="AU56" s="208">
        <f t="shared" si="21"/>
        <v>1</v>
      </c>
      <c r="AV56" s="151">
        <v>703188</v>
      </c>
      <c r="AW56" s="208">
        <f t="shared" si="22"/>
        <v>1</v>
      </c>
      <c r="AX56" s="128">
        <f>SUM(AX4:AX55)</f>
        <v>0</v>
      </c>
      <c r="AY56" s="181">
        <f>SUM(AY4:AY55)</f>
        <v>2533</v>
      </c>
      <c r="AZ56" s="182">
        <f>SUM(AZ4:AZ55)</f>
        <v>0</v>
      </c>
      <c r="BA56" s="180">
        <f>SUM(BA4:BA55)</f>
        <v>2381</v>
      </c>
    </row>
    <row r="57" spans="1:64">
      <c r="A57" s="2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</row>
    <row r="58" spans="1:64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</row>
    <row r="59" spans="1:64">
      <c r="A59" s="186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</row>
    <row r="60" spans="1:64"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32"/>
      <c r="BA60" s="85"/>
      <c r="BB60" s="85"/>
      <c r="BC60" s="85"/>
      <c r="BD60" s="85"/>
    </row>
    <row r="61" spans="1:64"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85"/>
      <c r="BA61" s="32"/>
      <c r="BB61" s="32"/>
    </row>
    <row r="62" spans="1:64"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</row>
    <row r="63" spans="1:64"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T63" s="171"/>
      <c r="AX63" s="32"/>
      <c r="AY63" s="32"/>
      <c r="BA63" s="32"/>
    </row>
    <row r="64" spans="1:64">
      <c r="D64" s="85"/>
      <c r="F64" s="85"/>
      <c r="H64" s="85"/>
      <c r="N64" s="85"/>
      <c r="P64" s="85"/>
      <c r="R64" s="85"/>
      <c r="T64" s="85"/>
      <c r="V64" s="85"/>
      <c r="X64" s="85"/>
      <c r="Z64" s="85"/>
      <c r="AB64" s="85"/>
      <c r="AN64" s="85"/>
      <c r="AP64" s="85"/>
      <c r="AY64" s="85"/>
      <c r="AZ64" s="32"/>
      <c r="BA64" s="85"/>
    </row>
    <row r="65" spans="6:53">
      <c r="F65" s="32"/>
      <c r="G65" s="32"/>
      <c r="H65" s="32"/>
      <c r="I65" s="32"/>
      <c r="AP65" s="85"/>
    </row>
    <row r="66" spans="6:53">
      <c r="AP66" s="85"/>
      <c r="AT66" s="171"/>
      <c r="AU66" s="171"/>
      <c r="AV66" s="171"/>
    </row>
    <row r="67" spans="6:53">
      <c r="AP67" s="85"/>
      <c r="AT67" s="171"/>
      <c r="AV67" s="171"/>
      <c r="AY67" s="32"/>
      <c r="AZ67" s="32"/>
      <c r="BA67" s="32"/>
    </row>
    <row r="70" spans="6:53">
      <c r="AT70" s="171"/>
    </row>
    <row r="71" spans="6:53">
      <c r="AT71" s="171"/>
    </row>
  </sheetData>
  <mergeCells count="39">
    <mergeCell ref="AZ1:BA1"/>
    <mergeCell ref="T2:U2"/>
    <mergeCell ref="V2:W2"/>
    <mergeCell ref="Z2:AA2"/>
    <mergeCell ref="V1:Y1"/>
    <mergeCell ref="R1:U1"/>
    <mergeCell ref="X2:Y2"/>
    <mergeCell ref="AX1:AY1"/>
    <mergeCell ref="AB2:AC2"/>
    <mergeCell ref="AV2:AW2"/>
    <mergeCell ref="AT2:AU2"/>
    <mergeCell ref="AR2:AS2"/>
    <mergeCell ref="AJ2:AK2"/>
    <mergeCell ref="AT1:AW1"/>
    <mergeCell ref="AP1:AS1"/>
    <mergeCell ref="AP2:AQ2"/>
    <mergeCell ref="A2:A3"/>
    <mergeCell ref="B2:C2"/>
    <mergeCell ref="N1:Q1"/>
    <mergeCell ref="P2:Q2"/>
    <mergeCell ref="J1:M1"/>
    <mergeCell ref="J2:K2"/>
    <mergeCell ref="L2:M2"/>
    <mergeCell ref="B1:E1"/>
    <mergeCell ref="D2:E2"/>
    <mergeCell ref="N2:O2"/>
    <mergeCell ref="F1:I1"/>
    <mergeCell ref="F2:G2"/>
    <mergeCell ref="H2:I2"/>
    <mergeCell ref="Z1:AC1"/>
    <mergeCell ref="R2:S2"/>
    <mergeCell ref="AH1:AK1"/>
    <mergeCell ref="AH2:AI2"/>
    <mergeCell ref="AL1:AO1"/>
    <mergeCell ref="AD1:AG1"/>
    <mergeCell ref="AD2:AE2"/>
    <mergeCell ref="AF2:AG2"/>
    <mergeCell ref="AL2:AM2"/>
    <mergeCell ref="AN2:AO2"/>
  </mergeCells>
  <phoneticPr fontId="7" type="noConversion"/>
  <printOptions gridLines="1"/>
  <pageMargins left="0.74791666666666667" right="0.74791666666666667" top="0.98402777777777772" bottom="0.98402777777777772" header="0.51180555555555551" footer="0.51180555555555551"/>
  <pageSetup paperSize="8" scale="36" firstPageNumber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4</vt:i4>
      </vt:variant>
    </vt:vector>
  </HeadingPairs>
  <TitlesOfParts>
    <vt:vector size="10" baseType="lpstr">
      <vt:lpstr>region</vt:lpstr>
      <vt:lpstr>regionpartype</vt:lpstr>
      <vt:lpstr>departement</vt:lpstr>
      <vt:lpstr>departementpartype</vt:lpstr>
      <vt:lpstr>marque</vt:lpstr>
      <vt:lpstr>marquepartype</vt:lpstr>
      <vt:lpstr>departementpartype!Zone_d_impression</vt:lpstr>
      <vt:lpstr>marque!Zone_d_impression</vt:lpstr>
      <vt:lpstr>marquepartype!Zone_d_impression</vt:lpstr>
      <vt:lpstr>regionpartype!Zone_d_impression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SARIAKA</dc:creator>
  <cp:lastModifiedBy>TOKINIAINA</cp:lastModifiedBy>
  <cp:revision>1</cp:revision>
  <cp:lastPrinted>2007-07-09T12:51:00Z</cp:lastPrinted>
  <dcterms:created xsi:type="dcterms:W3CDTF">2006-09-13T11:45:24Z</dcterms:created>
  <dcterms:modified xsi:type="dcterms:W3CDTF">2024-09-16T11:41:09Z</dcterms:modified>
</cp:coreProperties>
</file>