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3-BOM" sheetId="1" r:id="rId3"/>
  </sheets>
  <definedNames/>
  <calcPr/>
</workbook>
</file>

<file path=xl/sharedStrings.xml><?xml version="1.0" encoding="utf-8"?>
<sst xmlns="http://schemas.openxmlformats.org/spreadsheetml/2006/main" count="53" uniqueCount="43">
  <si>
    <t>Nº</t>
  </si>
  <si>
    <t>Identificador</t>
  </si>
  <si>
    <t>Valor</t>
  </si>
  <si>
    <t>Encapsulamento</t>
  </si>
  <si>
    <t>ID</t>
  </si>
  <si>
    <t>Qnt.</t>
  </si>
  <si>
    <t>Preço Un. (R$)</t>
  </si>
  <si>
    <t>TOTAL (R$)</t>
  </si>
  <si>
    <t>Resistor</t>
  </si>
  <si>
    <t>10Ω - 5W</t>
  </si>
  <si>
    <t>AXIAL-0.8</t>
  </si>
  <si>
    <t>R4, R8</t>
  </si>
  <si>
    <t>220Ω - 1/4W</t>
  </si>
  <si>
    <t>AXIAL-0.3</t>
  </si>
  <si>
    <t>R1, R2</t>
  </si>
  <si>
    <t>5.6KΩ - 1/4W</t>
  </si>
  <si>
    <t>R3, R7</t>
  </si>
  <si>
    <t>10KΩ - 1/4W</t>
  </si>
  <si>
    <t>R5, R9</t>
  </si>
  <si>
    <t>Capacitor</t>
  </si>
  <si>
    <t>100nF/50V</t>
  </si>
  <si>
    <t>RAD-0.1</t>
  </si>
  <si>
    <t>C2, C4, C5</t>
  </si>
  <si>
    <t>4.7uF/25V</t>
  </si>
  <si>
    <t>CAP-D6.3XF2.5</t>
  </si>
  <si>
    <t>C3</t>
  </si>
  <si>
    <t>100uF/25V</t>
  </si>
  <si>
    <t>C1</t>
  </si>
  <si>
    <t>LED</t>
  </si>
  <si>
    <t>Verde</t>
  </si>
  <si>
    <t>5mm</t>
  </si>
  <si>
    <t>LED1</t>
  </si>
  <si>
    <t>Azul</t>
  </si>
  <si>
    <t>LED2</t>
  </si>
  <si>
    <t>Transistor NPN</t>
  </si>
  <si>
    <t>2N2222A</t>
  </si>
  <si>
    <t>TO-92</t>
  </si>
  <si>
    <t>Q1, Q2</t>
  </si>
  <si>
    <t>Sensor NTC</t>
  </si>
  <si>
    <t>10KΩ</t>
  </si>
  <si>
    <t>-</t>
  </si>
  <si>
    <t>R6, R10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</si>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</sst>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5">
    <font>
      <sz val="10.0"/>
      <color rgb="FF000000"/>
      <name val="Arial"/>
    </font>
    <font>
      <sz val="10.0"/>
      <name val="Arial"/>
    </font>
    <font>
      <name val="Arial"/>
    </font>
    <font>
      <u/>
      <sz val="10.0"/>
      <color rgb="FF1155CC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2" fontId="1" numFmtId="0" xfId="0" applyFont="1"/>
    <xf borderId="0" fillId="2" fontId="4" numFmtId="0" xfId="0" applyAlignment="1" applyFont="1">
      <alignment horizontal="right" readingOrder="0"/>
    </xf>
    <xf borderId="0" fillId="2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22.14"/>
    <col customWidth="1" min="3" max="3" width="23.43"/>
    <col customWidth="1" min="4" max="4" width="17.57"/>
    <col customWidth="1" min="5" max="5" width="26.71"/>
    <col customWidth="1" min="6" max="6" width="9.43"/>
    <col customWidth="1" min="7" max="7" width="15.86"/>
    <col customWidth="1" min="8" max="8" width="1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3" t="s">
        <v>8</v>
      </c>
      <c r="C2" s="2" t="s">
        <v>9</v>
      </c>
      <c r="D2" s="3" t="s">
        <v>10</v>
      </c>
      <c r="E2" s="3" t="s">
        <v>11</v>
      </c>
      <c r="F2" s="3">
        <v>2.0</v>
      </c>
      <c r="G2" s="4" t="str">
        <f>HYPERLINK("https://www.huinfinito.com.br/resistores-de-fio/334-resistor-de-fio-10r-5w.html","0.74")</f>
        <v>0.74</v>
      </c>
      <c r="H2" s="5">
        <f t="shared" ref="H2:H12" si="1">F2*G2</f>
        <v>1.48</v>
      </c>
    </row>
    <row r="3">
      <c r="A3" s="6">
        <v>2.0</v>
      </c>
      <c r="B3" s="6" t="s">
        <v>8</v>
      </c>
      <c r="C3" s="6" t="s">
        <v>12</v>
      </c>
      <c r="D3" s="6" t="s">
        <v>13</v>
      </c>
      <c r="E3" s="6" t="s">
        <v>14</v>
      </c>
      <c r="F3" s="6">
        <v>2.0</v>
      </c>
      <c r="G3" s="4" t="str">
        <f>HYPERLINK("https://www.huinfinito.com.br/resistores-de-filme-de-carbono/294-resistor-de-filme-de-carbono-220r-1-4w.html","0.04")</f>
        <v>0.04</v>
      </c>
      <c r="H3" s="5">
        <f t="shared" si="1"/>
        <v>0.08</v>
      </c>
    </row>
    <row r="4">
      <c r="A4" s="6">
        <v>3.0</v>
      </c>
      <c r="B4" s="6" t="s">
        <v>8</v>
      </c>
      <c r="C4" s="6" t="s">
        <v>15</v>
      </c>
      <c r="D4" s="6" t="s">
        <v>13</v>
      </c>
      <c r="E4" s="6" t="s">
        <v>16</v>
      </c>
      <c r="F4" s="6">
        <v>2.0</v>
      </c>
      <c r="G4" s="4" t="str">
        <f>HYPERLINK("https://www.huinfinito.com.br/resistores-de-filme-de-carbono/310-resistor-de-filme-de-carbono-5k6-1-4w.html","0.04")</f>
        <v>0.04</v>
      </c>
      <c r="H4" s="5">
        <f t="shared" si="1"/>
        <v>0.08</v>
      </c>
    </row>
    <row r="5">
      <c r="A5" s="6">
        <v>4.0</v>
      </c>
      <c r="B5" s="6" t="s">
        <v>8</v>
      </c>
      <c r="C5" s="6" t="s">
        <v>17</v>
      </c>
      <c r="D5" s="6" t="s">
        <v>13</v>
      </c>
      <c r="E5" s="6" t="s">
        <v>18</v>
      </c>
      <c r="F5" s="6">
        <v>2.0</v>
      </c>
      <c r="G5" s="4" t="str">
        <f>HYPERLINK("https://www.huinfinito.com.br/resistores-de-filme-de-carbono/313-resistor-de-filme-de-carbono-10k-1-4w.html","0.04")</f>
        <v>0.04</v>
      </c>
      <c r="H5" s="5">
        <f t="shared" si="1"/>
        <v>0.08</v>
      </c>
    </row>
    <row r="6">
      <c r="A6" s="6">
        <v>5.0</v>
      </c>
      <c r="B6" s="6" t="s">
        <v>19</v>
      </c>
      <c r="C6" s="6" t="s">
        <v>20</v>
      </c>
      <c r="D6" s="6" t="s">
        <v>21</v>
      </c>
      <c r="E6" s="6" t="s">
        <v>22</v>
      </c>
      <c r="F6" s="6">
        <v>3.0</v>
      </c>
      <c r="G6" s="4" t="str">
        <f>HYPERLINK("https://www.huinfinito.com.br/capacitor-ceramico/40-capacitor-ceramico-100nf-50v.html","0.05")</f>
        <v>0.05</v>
      </c>
      <c r="H6" s="5">
        <f t="shared" si="1"/>
        <v>0.15</v>
      </c>
    </row>
    <row r="7">
      <c r="A7" s="6">
        <v>6.0</v>
      </c>
      <c r="B7" s="6" t="s">
        <v>19</v>
      </c>
      <c r="C7" s="6" t="s">
        <v>23</v>
      </c>
      <c r="D7" s="6" t="s">
        <v>24</v>
      </c>
      <c r="E7" s="6" t="s">
        <v>25</v>
      </c>
      <c r="F7" s="6">
        <v>1.0</v>
      </c>
      <c r="G7" s="4" t="str">
        <f>HYPERLINK("https://www.huinfinito.com.br/capacitor-eletrolitico/63-capacitor-eletrolitico-47uf-50v.html","0.06")</f>
        <v>0.06</v>
      </c>
      <c r="H7" s="5">
        <f t="shared" si="1"/>
        <v>0.06</v>
      </c>
    </row>
    <row r="8">
      <c r="A8" s="2">
        <v>7.0</v>
      </c>
      <c r="B8" s="3" t="s">
        <v>19</v>
      </c>
      <c r="C8" s="3" t="s">
        <v>26</v>
      </c>
      <c r="D8" s="3" t="s">
        <v>24</v>
      </c>
      <c r="E8" s="3" t="s">
        <v>27</v>
      </c>
      <c r="F8" s="2">
        <v>1.0</v>
      </c>
      <c r="G8" s="4" t="str">
        <f>HYPERLINK("https://www.huinfinito.com.br/capacitor-eletrolitico/92-capacitor-eletrolitico-100uf-25v.html","0.13")</f>
        <v>0.13</v>
      </c>
      <c r="H8" s="5">
        <f t="shared" si="1"/>
        <v>0.13</v>
      </c>
    </row>
    <row r="9">
      <c r="A9" s="6">
        <v>8.0</v>
      </c>
      <c r="B9" s="6" t="s">
        <v>28</v>
      </c>
      <c r="C9" s="6" t="s">
        <v>29</v>
      </c>
      <c r="D9" s="6" t="s">
        <v>30</v>
      </c>
      <c r="E9" s="6" t="s">
        <v>31</v>
      </c>
      <c r="F9" s="6">
        <v>1.0</v>
      </c>
      <c r="G9" s="4" t="str">
        <f>HYPERLINK("https://www.huinfinito.com.br/leds/263-led-difuso-verde-5mm.html","0.12")</f>
        <v>0.12</v>
      </c>
      <c r="H9" s="5">
        <f t="shared" si="1"/>
        <v>0.12</v>
      </c>
    </row>
    <row r="10">
      <c r="A10" s="6">
        <v>9.0</v>
      </c>
      <c r="B10" s="6" t="s">
        <v>28</v>
      </c>
      <c r="C10" s="6" t="s">
        <v>32</v>
      </c>
      <c r="D10" s="6" t="s">
        <v>30</v>
      </c>
      <c r="E10" s="6" t="s">
        <v>33</v>
      </c>
      <c r="F10" s="6">
        <v>2.0</v>
      </c>
      <c r="G10" s="4" t="str">
        <f>HYPERLINK("https://www.huinfinito.com.br/leds/665-led-difuso-azul-5mm.html","0.41")</f>
        <v>0.41</v>
      </c>
      <c r="H10" s="5">
        <f t="shared" si="1"/>
        <v>0.82</v>
      </c>
    </row>
    <row r="11">
      <c r="A11" s="6">
        <v>10.0</v>
      </c>
      <c r="B11" s="6" t="s">
        <v>34</v>
      </c>
      <c r="C11" s="6" t="s">
        <v>35</v>
      </c>
      <c r="D11" s="6" t="s">
        <v>36</v>
      </c>
      <c r="E11" s="6" t="s">
        <v>37</v>
      </c>
      <c r="F11" s="6">
        <v>2.0</v>
      </c>
      <c r="G11" s="4" t="str">
        <f>HYPERLINK("https://www.huinfinito.com.br/npn/749-transistor-2n2222-npn-plastico.html","0.17")</f>
        <v>0.17</v>
      </c>
      <c r="H11" s="5">
        <f t="shared" si="1"/>
        <v>0.34</v>
      </c>
    </row>
    <row r="12">
      <c r="A12" s="6">
        <v>11.0</v>
      </c>
      <c r="B12" s="6" t="s">
        <v>38</v>
      </c>
      <c r="C12" s="6" t="s">
        <v>39</v>
      </c>
      <c r="D12" s="6" t="s">
        <v>40</v>
      </c>
      <c r="E12" s="6" t="s">
        <v>41</v>
      </c>
      <c r="F12" s="6">
        <v>2.0</v>
      </c>
      <c r="G12" s="4" t="str">
        <f>HYPERLINK("https://www.huinfinito.com.br/home/1084-termistor-ntc-10k-5mm.html","0.31")</f>
        <v>0.31</v>
      </c>
      <c r="H12" s="5">
        <f t="shared" si="1"/>
        <v>0.62</v>
      </c>
    </row>
    <row r="13">
      <c r="A13" s="7"/>
      <c r="B13" s="7"/>
      <c r="C13" s="7"/>
      <c r="D13" s="7"/>
      <c r="E13" s="8"/>
      <c r="F13" s="8"/>
      <c r="G13" s="8" t="s">
        <v>42</v>
      </c>
      <c r="H13" s="9">
        <f>SUM(H2:H12)</f>
        <v>3.96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