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liyinqiao/Desktop/CSIT883/"/>
    </mc:Choice>
  </mc:AlternateContent>
  <xr:revisionPtr revIDLastSave="0" documentId="13_ncr:1_{27F7D7CD-FDA5-CE42-AAE3-1006405248E1}" xr6:coauthVersionLast="47" xr6:coauthVersionMax="47" xr10:uidLastSave="{00000000-0000-0000-0000-000000000000}"/>
  <bookViews>
    <workbookView xWindow="0" yWindow="740" windowWidth="30240" windowHeight="18900" activeTab="3" xr2:uid="{C3A39AA5-AB44-2C43-A204-41569CFB7C6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1" i="4" l="1"/>
  <c r="Q21" i="4"/>
  <c r="O21" i="4"/>
  <c r="M21" i="4"/>
  <c r="S20" i="4"/>
  <c r="Q20" i="4"/>
  <c r="O20" i="4"/>
  <c r="M20" i="4"/>
  <c r="S19" i="4"/>
  <c r="Q19" i="4"/>
  <c r="O19" i="4"/>
  <c r="M19" i="4"/>
  <c r="S18" i="4"/>
  <c r="Q18" i="4"/>
  <c r="O18" i="4"/>
  <c r="M18" i="4"/>
  <c r="S17" i="4"/>
  <c r="Q17" i="4"/>
  <c r="O17" i="4"/>
  <c r="M17" i="4"/>
  <c r="S16" i="4"/>
  <c r="Q16" i="4"/>
  <c r="O16" i="4"/>
  <c r="M16" i="4"/>
  <c r="Q26" i="3"/>
  <c r="Q25" i="3"/>
  <c r="Q24" i="3"/>
  <c r="Q23" i="3"/>
  <c r="Q22" i="3"/>
  <c r="Q21" i="3"/>
  <c r="O26" i="3"/>
  <c r="O25" i="3"/>
  <c r="O24" i="3"/>
  <c r="O23" i="3"/>
  <c r="O22" i="3"/>
  <c r="O21" i="3"/>
  <c r="M26" i="3"/>
  <c r="M25" i="3"/>
  <c r="M24" i="3"/>
  <c r="M23" i="3"/>
  <c r="M22" i="3"/>
  <c r="M21" i="3"/>
  <c r="K26" i="3"/>
  <c r="K25" i="3"/>
  <c r="K24" i="3"/>
  <c r="K23" i="3"/>
  <c r="K22" i="3"/>
  <c r="K21" i="3"/>
  <c r="L11" i="1"/>
  <c r="L10" i="1"/>
  <c r="L9" i="1"/>
  <c r="L8" i="1"/>
  <c r="L7" i="1"/>
  <c r="H19" i="1" s="1"/>
  <c r="H16" i="1" l="1"/>
  <c r="H17" i="1"/>
  <c r="H18" i="1"/>
</calcChain>
</file>

<file path=xl/sharedStrings.xml><?xml version="1.0" encoding="utf-8"?>
<sst xmlns="http://schemas.openxmlformats.org/spreadsheetml/2006/main" count="49" uniqueCount="21">
  <si>
    <t>Calculation of NPV</t>
  </si>
  <si>
    <t xml:space="preserve">Project </t>
  </si>
  <si>
    <t>A</t>
  </si>
  <si>
    <t>B</t>
  </si>
  <si>
    <t>C</t>
  </si>
  <si>
    <t>D</t>
  </si>
  <si>
    <t>NPVA</t>
  </si>
  <si>
    <t>NPVB</t>
  </si>
  <si>
    <t>NPVC</t>
  </si>
  <si>
    <t>NPVD</t>
  </si>
  <si>
    <t>(1+r)</t>
  </si>
  <si>
    <t>Discount rate=</t>
  </si>
  <si>
    <t>H6/L6+H7/L7+H8/L8+H9/L9+H10/L10+H11/L11</t>
  </si>
  <si>
    <t>I6/L6+I7/L7+I8/L8+I9/L9+I10/L10+I11/L11</t>
  </si>
  <si>
    <t>J6/L6+J7/L7+J8/L8+J9/L9+J10/L10+J11/L11</t>
  </si>
  <si>
    <t>K6/L6+K7/L7+K8/L8+K9/L9+K10/L10+K11/L11</t>
  </si>
  <si>
    <t>Cell Content=</t>
  </si>
  <si>
    <t>Payback Period</t>
  </si>
  <si>
    <t>cal</t>
  </si>
  <si>
    <t>Calculation of Payback Period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</si>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</sst>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111827"/>
      <name val="Monac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" xfId="0" applyBorder="1"/>
    <xf numFmtId="0" fontId="0" fillId="0" borderId="0" xfId="0" applyBorder="1"/>
    <xf numFmtId="9" fontId="0" fillId="0" borderId="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/>
    <xf numFmtId="0" fontId="0" fillId="2" borderId="6" xfId="0" applyFill="1" applyBorder="1"/>
    <xf numFmtId="0" fontId="0" fillId="2" borderId="8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7</xdr:row>
      <xdr:rowOff>0</xdr:rowOff>
    </xdr:from>
    <xdr:to>
      <xdr:col>17</xdr:col>
      <xdr:colOff>10376</xdr:colOff>
      <xdr:row>36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8DDE1B-4936-B4AF-FB73-0A4F70BCA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1422400"/>
          <a:ext cx="11567376" cy="596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825499</xdr:colOff>
      <xdr:row>28</xdr:row>
      <xdr:rowOff>0</xdr:rowOff>
    </xdr:from>
    <xdr:to>
      <xdr:col>19</xdr:col>
      <xdr:colOff>812586</xdr:colOff>
      <xdr:row>50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F94205-C0D0-9DD1-30BB-AA140EEE6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2999" y="5715000"/>
          <a:ext cx="11544087" cy="462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0CA39-3DF4-4C47-BEE0-BF3199D2B2C2}">
  <dimension ref="G3:L20"/>
  <sheetViews>
    <sheetView topLeftCell="D1" zoomScale="149" workbookViewId="0">
      <selection activeCell="E2" sqref="E2"/>
    </sheetView>
  </sheetViews>
  <sheetFormatPr baseColWidth="10" defaultRowHeight="16" x14ac:dyDescent="0.2"/>
  <cols>
    <col min="7" max="12" width="12.83203125" customWidth="1"/>
  </cols>
  <sheetData>
    <row r="3" spans="7:12" ht="17" thickBot="1" x14ac:dyDescent="0.25"/>
    <row r="4" spans="7:12" x14ac:dyDescent="0.2">
      <c r="G4" s="1" t="s">
        <v>0</v>
      </c>
      <c r="H4" s="2"/>
      <c r="I4" s="2"/>
      <c r="J4" s="2"/>
      <c r="K4" s="2"/>
      <c r="L4" s="3"/>
    </row>
    <row r="5" spans="7:12" x14ac:dyDescent="0.2">
      <c r="G5" s="4" t="s">
        <v>1</v>
      </c>
      <c r="H5" s="5" t="s">
        <v>2</v>
      </c>
      <c r="I5" s="5" t="s">
        <v>3</v>
      </c>
      <c r="J5" s="5" t="s">
        <v>4</v>
      </c>
      <c r="K5" s="5" t="s">
        <v>5</v>
      </c>
      <c r="L5" s="6"/>
    </row>
    <row r="6" spans="7:12" x14ac:dyDescent="0.2">
      <c r="G6" s="4">
        <v>0</v>
      </c>
      <c r="H6" s="5">
        <v>-10000</v>
      </c>
      <c r="I6" s="5">
        <v>-100000</v>
      </c>
      <c r="J6" s="5">
        <v>-10000</v>
      </c>
      <c r="K6" s="5">
        <v>-12000</v>
      </c>
      <c r="L6" s="6">
        <v>1</v>
      </c>
    </row>
    <row r="7" spans="7:12" ht="19" x14ac:dyDescent="0.25">
      <c r="G7" s="4">
        <v>1</v>
      </c>
      <c r="H7" s="5">
        <v>-1000</v>
      </c>
      <c r="I7" s="5">
        <v>20000</v>
      </c>
      <c r="J7" s="5">
        <v>3000</v>
      </c>
      <c r="K7" s="5">
        <v>3000</v>
      </c>
      <c r="L7" s="7">
        <f>1.1^1</f>
        <v>1.1000000000000001</v>
      </c>
    </row>
    <row r="8" spans="7:12" ht="19" x14ac:dyDescent="0.25">
      <c r="G8" s="4">
        <v>2</v>
      </c>
      <c r="H8" s="5">
        <v>-1000</v>
      </c>
      <c r="I8" s="5">
        <v>20000</v>
      </c>
      <c r="J8" s="5">
        <v>3000</v>
      </c>
      <c r="K8" s="5">
        <v>3000</v>
      </c>
      <c r="L8" s="7">
        <f>1.1^2</f>
        <v>1.2100000000000002</v>
      </c>
    </row>
    <row r="9" spans="7:12" ht="19" x14ac:dyDescent="0.25">
      <c r="G9" s="4">
        <v>3</v>
      </c>
      <c r="H9" s="5">
        <v>-1000</v>
      </c>
      <c r="I9" s="5">
        <v>20000</v>
      </c>
      <c r="J9" s="5">
        <v>3000</v>
      </c>
      <c r="K9" s="5">
        <v>3000</v>
      </c>
      <c r="L9" s="7">
        <f>1.1^3</f>
        <v>1.3310000000000004</v>
      </c>
    </row>
    <row r="10" spans="7:12" ht="19" x14ac:dyDescent="0.25">
      <c r="G10" s="4">
        <v>4</v>
      </c>
      <c r="H10" s="5">
        <v>-2000</v>
      </c>
      <c r="I10" s="5">
        <v>20000</v>
      </c>
      <c r="J10" s="5">
        <v>3000</v>
      </c>
      <c r="K10" s="5">
        <v>3000</v>
      </c>
      <c r="L10" s="7">
        <f>1.1^4</f>
        <v>1.4641000000000004</v>
      </c>
    </row>
    <row r="11" spans="7:12" ht="20" thickBot="1" x14ac:dyDescent="0.3">
      <c r="G11" s="9">
        <v>5</v>
      </c>
      <c r="H11" s="8">
        <v>10000</v>
      </c>
      <c r="I11" s="8">
        <v>30000</v>
      </c>
      <c r="J11" s="8">
        <v>3000</v>
      </c>
      <c r="K11" s="8">
        <v>7500</v>
      </c>
      <c r="L11" s="10">
        <f>1.1^5</f>
        <v>1.6105100000000006</v>
      </c>
    </row>
    <row r="12" spans="7:12" x14ac:dyDescent="0.2">
      <c r="G12" s="11"/>
      <c r="H12" s="11"/>
      <c r="I12" s="11"/>
      <c r="J12" s="11"/>
      <c r="K12" s="11"/>
      <c r="L12" s="11"/>
    </row>
    <row r="13" spans="7:12" x14ac:dyDescent="0.2">
      <c r="G13" s="12" t="s">
        <v>11</v>
      </c>
      <c r="H13" s="13">
        <v>0.1</v>
      </c>
      <c r="I13" s="12"/>
      <c r="J13" s="12"/>
      <c r="K13" s="12"/>
      <c r="L13" s="12"/>
    </row>
    <row r="14" spans="7:12" x14ac:dyDescent="0.2">
      <c r="G14" s="12" t="s">
        <v>10</v>
      </c>
      <c r="H14" s="12">
        <v>1.1000000000000001</v>
      </c>
      <c r="I14" s="12"/>
      <c r="J14" s="12"/>
      <c r="K14" s="12"/>
      <c r="L14" s="12"/>
    </row>
    <row r="15" spans="7:12" x14ac:dyDescent="0.2">
      <c r="G15" s="12"/>
      <c r="H15" s="12"/>
      <c r="I15" s="12"/>
      <c r="J15" s="12"/>
      <c r="K15" s="12"/>
      <c r="L15" s="12"/>
    </row>
    <row r="16" spans="7:12" x14ac:dyDescent="0.2">
      <c r="G16" s="12" t="s">
        <v>6</v>
      </c>
      <c r="H16" s="12">
        <f>H6/L6+H7/L7+H8/L8+H9/L9+H10/L10+H11/L11</f>
        <v>-7643.6656711228115</v>
      </c>
      <c r="I16" t="s">
        <v>16</v>
      </c>
      <c r="J16" s="12" t="s">
        <v>12</v>
      </c>
      <c r="K16" s="12"/>
      <c r="L16" s="12"/>
    </row>
    <row r="17" spans="7:12" x14ac:dyDescent="0.2">
      <c r="G17" s="12" t="s">
        <v>7</v>
      </c>
      <c r="H17" s="12">
        <f>I6/L6+I7/L7+I8/L8+I9/L9+I10/L10+I11/L11</f>
        <v>-17975.051381239504</v>
      </c>
      <c r="I17" t="s">
        <v>16</v>
      </c>
      <c r="J17" s="12" t="s">
        <v>13</v>
      </c>
      <c r="K17" s="12"/>
      <c r="L17" s="12"/>
    </row>
    <row r="18" spans="7:12" x14ac:dyDescent="0.2">
      <c r="G18" s="12" t="s">
        <v>8</v>
      </c>
      <c r="H18" s="12">
        <f>J6/L6+J7/L7+J8/L8+J9/L9+J10/L10+J11/L11</f>
        <v>1372.3603082253417</v>
      </c>
      <c r="I18" t="s">
        <v>16</v>
      </c>
      <c r="J18" s="12" t="s">
        <v>14</v>
      </c>
      <c r="K18" s="12"/>
      <c r="L18" s="12"/>
    </row>
    <row r="19" spans="7:12" x14ac:dyDescent="0.2">
      <c r="G19" s="12" t="s">
        <v>9</v>
      </c>
      <c r="H19" s="12">
        <f>K6/L6+K7/L7+K8/L8+K9/L9+K10/L10+K11/L11</f>
        <v>2166.5062619915407</v>
      </c>
      <c r="I19" t="s">
        <v>16</v>
      </c>
      <c r="J19" s="12" t="s">
        <v>15</v>
      </c>
      <c r="K19" s="12"/>
      <c r="L19" s="12"/>
    </row>
    <row r="20" spans="7:12" x14ac:dyDescent="0.2">
      <c r="G20" s="12"/>
      <c r="H20" s="12"/>
      <c r="I20" s="12"/>
      <c r="J20" s="12"/>
      <c r="K20" s="12"/>
      <c r="L20" s="12"/>
    </row>
  </sheetData>
  <mergeCells count="1">
    <mergeCell ref="G4: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0819-0D6C-CA46-8703-142C5856BDB4}">
  <dimension ref="A1"/>
  <sheetViews>
    <sheetView workbookViewId="0">
      <selection activeCell="D8" sqref="D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91CFA-F3CD-7446-A2F5-2512F5E94D86}">
  <dimension ref="I7:Q27"/>
  <sheetViews>
    <sheetView topLeftCell="A10" zoomScale="186" workbookViewId="0">
      <selection activeCell="H18" sqref="H18:R28"/>
    </sheetView>
  </sheetViews>
  <sheetFormatPr baseColWidth="10" defaultRowHeight="16" x14ac:dyDescent="0.2"/>
  <cols>
    <col min="8" max="8" width="2.83203125" customWidth="1"/>
    <col min="9" max="9" width="6" customWidth="1"/>
    <col min="10" max="17" width="7.83203125" customWidth="1"/>
    <col min="18" max="18" width="2.83203125" customWidth="1"/>
  </cols>
  <sheetData>
    <row r="7" spans="11:17" ht="17" thickBot="1" x14ac:dyDescent="0.25"/>
    <row r="8" spans="11:17" x14ac:dyDescent="0.2">
      <c r="K8" s="1" t="s">
        <v>0</v>
      </c>
      <c r="L8" s="2"/>
      <c r="M8" s="2"/>
      <c r="N8" s="2"/>
      <c r="O8" s="2"/>
      <c r="P8" s="3"/>
      <c r="Q8" s="3"/>
    </row>
    <row r="9" spans="11:17" x14ac:dyDescent="0.2">
      <c r="K9" s="4" t="s">
        <v>1</v>
      </c>
      <c r="L9" s="5" t="s">
        <v>2</v>
      </c>
      <c r="M9" s="5" t="s">
        <v>3</v>
      </c>
      <c r="N9" s="5" t="s">
        <v>4</v>
      </c>
      <c r="O9" s="5" t="s">
        <v>5</v>
      </c>
      <c r="Q9" s="6" t="s">
        <v>17</v>
      </c>
    </row>
    <row r="10" spans="11:17" x14ac:dyDescent="0.2">
      <c r="K10" s="4">
        <v>0</v>
      </c>
      <c r="L10" s="5">
        <v>-10000</v>
      </c>
      <c r="M10" s="5">
        <v>-100000</v>
      </c>
      <c r="N10" s="5">
        <v>-10000</v>
      </c>
      <c r="O10" s="5">
        <v>-12000</v>
      </c>
      <c r="P10" s="6"/>
      <c r="Q10" s="6"/>
    </row>
    <row r="11" spans="11:17" ht="19" x14ac:dyDescent="0.25">
      <c r="K11" s="4">
        <v>1</v>
      </c>
      <c r="L11" s="5">
        <v>-1000</v>
      </c>
      <c r="M11" s="5">
        <v>20000</v>
      </c>
      <c r="N11" s="5">
        <v>3000</v>
      </c>
      <c r="O11" s="5">
        <v>3000</v>
      </c>
      <c r="P11" s="7">
        <v>-9000</v>
      </c>
      <c r="Q11" s="7"/>
    </row>
    <row r="12" spans="11:17" ht="19" x14ac:dyDescent="0.25">
      <c r="K12" s="4">
        <v>2</v>
      </c>
      <c r="L12" s="5">
        <v>-1000</v>
      </c>
      <c r="M12" s="5">
        <v>20000</v>
      </c>
      <c r="N12" s="5">
        <v>3000</v>
      </c>
      <c r="O12" s="5">
        <v>3000</v>
      </c>
      <c r="P12" s="7">
        <v>-6000</v>
      </c>
      <c r="Q12" s="7"/>
    </row>
    <row r="13" spans="11:17" ht="19" x14ac:dyDescent="0.25">
      <c r="K13" s="4">
        <v>3</v>
      </c>
      <c r="L13" s="5">
        <v>-1000</v>
      </c>
      <c r="M13" s="5">
        <v>20000</v>
      </c>
      <c r="N13" s="5">
        <v>3000</v>
      </c>
      <c r="O13" s="5">
        <v>3000</v>
      </c>
      <c r="P13" s="7">
        <v>-3000</v>
      </c>
      <c r="Q13" s="7"/>
    </row>
    <row r="14" spans="11:17" ht="19" x14ac:dyDescent="0.25">
      <c r="K14" s="4">
        <v>4</v>
      </c>
      <c r="L14" s="5">
        <v>-2000</v>
      </c>
      <c r="M14" s="5">
        <v>20000</v>
      </c>
      <c r="N14" s="5">
        <v>3000</v>
      </c>
      <c r="O14" s="5">
        <v>3000</v>
      </c>
      <c r="P14" s="7">
        <v>0</v>
      </c>
      <c r="Q14" s="7"/>
    </row>
    <row r="15" spans="11:17" ht="20" thickBot="1" x14ac:dyDescent="0.3">
      <c r="K15" s="9">
        <v>5</v>
      </c>
      <c r="L15" s="8">
        <v>10000</v>
      </c>
      <c r="M15" s="8">
        <v>30000</v>
      </c>
      <c r="N15" s="8">
        <v>3000</v>
      </c>
      <c r="O15" s="8">
        <v>7500</v>
      </c>
      <c r="P15" s="10">
        <v>7500</v>
      </c>
      <c r="Q15" s="10"/>
    </row>
    <row r="16" spans="11:17" x14ac:dyDescent="0.2">
      <c r="K16" s="11"/>
      <c r="L16" s="11"/>
      <c r="M16" s="11"/>
      <c r="N16" s="11"/>
      <c r="O16" s="11"/>
      <c r="P16" s="11"/>
    </row>
    <row r="17" spans="9:17" x14ac:dyDescent="0.2">
      <c r="K17" s="12"/>
      <c r="L17" s="13"/>
      <c r="M17" s="12"/>
      <c r="N17" s="12"/>
      <c r="O17" s="12"/>
      <c r="P17" s="12"/>
    </row>
    <row r="18" spans="9:17" ht="17" thickBot="1" x14ac:dyDescent="0.25">
      <c r="K18" s="12"/>
      <c r="L18" s="12"/>
      <c r="M18" s="12"/>
      <c r="N18" s="12"/>
      <c r="O18" s="12"/>
      <c r="P18" s="12"/>
    </row>
    <row r="19" spans="9:17" x14ac:dyDescent="0.2">
      <c r="I19" s="14" t="s">
        <v>19</v>
      </c>
      <c r="J19" s="15"/>
      <c r="K19" s="15"/>
      <c r="L19" s="15"/>
      <c r="M19" s="15"/>
      <c r="N19" s="15"/>
      <c r="O19" s="15"/>
      <c r="P19" s="15"/>
      <c r="Q19" s="16"/>
    </row>
    <row r="20" spans="9:17" x14ac:dyDescent="0.2">
      <c r="I20" s="4" t="s">
        <v>1</v>
      </c>
      <c r="J20" s="18" t="s">
        <v>2</v>
      </c>
      <c r="K20" s="5" t="s">
        <v>18</v>
      </c>
      <c r="L20" s="18" t="s">
        <v>3</v>
      </c>
      <c r="M20" s="5" t="s">
        <v>18</v>
      </c>
      <c r="N20" s="18" t="s">
        <v>4</v>
      </c>
      <c r="O20" s="5" t="s">
        <v>18</v>
      </c>
      <c r="P20" s="18" t="s">
        <v>5</v>
      </c>
      <c r="Q20" s="6" t="s">
        <v>18</v>
      </c>
    </row>
    <row r="21" spans="9:17" x14ac:dyDescent="0.2">
      <c r="I21" s="4">
        <v>0</v>
      </c>
      <c r="J21" s="18">
        <v>-10000</v>
      </c>
      <c r="K21" s="5">
        <f>SUM(J21)</f>
        <v>-10000</v>
      </c>
      <c r="L21" s="18">
        <v>-100000</v>
      </c>
      <c r="M21" s="5">
        <f>SUM(L21)</f>
        <v>-100000</v>
      </c>
      <c r="N21" s="18">
        <v>-10000</v>
      </c>
      <c r="O21" s="5">
        <f>SUM(N21)</f>
        <v>-10000</v>
      </c>
      <c r="P21" s="18">
        <v>-12000</v>
      </c>
      <c r="Q21" s="6">
        <f>SUM(P21)</f>
        <v>-12000</v>
      </c>
    </row>
    <row r="22" spans="9:17" x14ac:dyDescent="0.2">
      <c r="I22" s="4">
        <v>1</v>
      </c>
      <c r="J22" s="18">
        <v>-1000</v>
      </c>
      <c r="K22" s="5">
        <f>SUM(J21,J22)</f>
        <v>-11000</v>
      </c>
      <c r="L22" s="18">
        <v>20000</v>
      </c>
      <c r="M22" s="5">
        <f>SUM(L21,L22)</f>
        <v>-80000</v>
      </c>
      <c r="N22" s="18">
        <v>3000</v>
      </c>
      <c r="O22" s="5">
        <f>SUM(N21,N22)</f>
        <v>-7000</v>
      </c>
      <c r="P22" s="18">
        <v>3000</v>
      </c>
      <c r="Q22" s="6">
        <f>SUM(P21,P22)</f>
        <v>-9000</v>
      </c>
    </row>
    <row r="23" spans="9:17" x14ac:dyDescent="0.2">
      <c r="I23" s="4">
        <v>2</v>
      </c>
      <c r="J23" s="18">
        <v>-1000</v>
      </c>
      <c r="K23" s="5">
        <f>SUM(J21,J22,J23)</f>
        <v>-12000</v>
      </c>
      <c r="L23" s="18">
        <v>20000</v>
      </c>
      <c r="M23" s="5">
        <f>SUM(L21,L22,L23)</f>
        <v>-60000</v>
      </c>
      <c r="N23" s="18">
        <v>3000</v>
      </c>
      <c r="O23" s="5">
        <f>SUM(N21,N22,N23)</f>
        <v>-4000</v>
      </c>
      <c r="P23" s="18">
        <v>3000</v>
      </c>
      <c r="Q23" s="6">
        <f>SUM(P21,P22,P23)</f>
        <v>-6000</v>
      </c>
    </row>
    <row r="24" spans="9:17" x14ac:dyDescent="0.2">
      <c r="I24" s="4">
        <v>3</v>
      </c>
      <c r="J24" s="18">
        <v>-1000</v>
      </c>
      <c r="K24" s="5">
        <f>SUM(J21,J22,J23,J24)</f>
        <v>-13000</v>
      </c>
      <c r="L24" s="18">
        <v>20000</v>
      </c>
      <c r="M24" s="5">
        <f>SUM(L21,L22,L23,L24)</f>
        <v>-40000</v>
      </c>
      <c r="N24" s="18">
        <v>3000</v>
      </c>
      <c r="O24" s="5">
        <f>SUM(N21,N22,N23,N24)</f>
        <v>-1000</v>
      </c>
      <c r="P24" s="18">
        <v>3000</v>
      </c>
      <c r="Q24" s="6">
        <f>SUM(P21,P22,P23,P24)</f>
        <v>-3000</v>
      </c>
    </row>
    <row r="25" spans="9:17" x14ac:dyDescent="0.2">
      <c r="I25" s="4">
        <v>4</v>
      </c>
      <c r="J25" s="18">
        <v>-2000</v>
      </c>
      <c r="K25" s="5">
        <f>SUM(J21,J22,J23,J24,J25)</f>
        <v>-15000</v>
      </c>
      <c r="L25" s="18">
        <v>20000</v>
      </c>
      <c r="M25" s="5">
        <f>SUM(L21,L22,L23,L24,L25)</f>
        <v>-20000</v>
      </c>
      <c r="N25" s="18">
        <v>3000</v>
      </c>
      <c r="O25" s="5">
        <f>SUM(N21,N22,N23,N24,N25)</f>
        <v>2000</v>
      </c>
      <c r="P25" s="18">
        <v>3000</v>
      </c>
      <c r="Q25" s="6">
        <f>SUM(P21,P22,P23,P24,P25)</f>
        <v>0</v>
      </c>
    </row>
    <row r="26" spans="9:17" x14ac:dyDescent="0.2">
      <c r="I26" s="4">
        <v>5</v>
      </c>
      <c r="J26" s="18">
        <v>10000</v>
      </c>
      <c r="K26" s="5">
        <f>SUM(J21,J22,J23,J24,J25,J26)</f>
        <v>-5000</v>
      </c>
      <c r="L26" s="18">
        <v>30000</v>
      </c>
      <c r="M26" s="5">
        <f>SUM(L21,L22,L23,L24,L25,L26)</f>
        <v>10000</v>
      </c>
      <c r="N26" s="18">
        <v>3000</v>
      </c>
      <c r="O26" s="5">
        <f>SUM(N21,N22,N23,N24,N25,N26)</f>
        <v>5000</v>
      </c>
      <c r="P26" s="18">
        <v>7500</v>
      </c>
      <c r="Q26" s="6">
        <f>SUM(P21,P22,P23,P24,P25,P26)</f>
        <v>7500</v>
      </c>
    </row>
    <row r="27" spans="9:17" ht="17" thickBot="1" x14ac:dyDescent="0.25">
      <c r="I27" s="9" t="s">
        <v>20</v>
      </c>
      <c r="J27" s="19">
        <v>5</v>
      </c>
      <c r="K27" s="8"/>
      <c r="L27" s="19">
        <v>5</v>
      </c>
      <c r="M27" s="8"/>
      <c r="N27" s="19">
        <v>4</v>
      </c>
      <c r="O27" s="8"/>
      <c r="P27" s="19">
        <v>5</v>
      </c>
      <c r="Q27" s="17"/>
    </row>
  </sheetData>
  <mergeCells count="2">
    <mergeCell ref="K8:O8"/>
    <mergeCell ref="I19:Q19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A81C-80BB-5740-B979-6A586BDCE748}">
  <dimension ref="K13:S22"/>
  <sheetViews>
    <sheetView tabSelected="1" topLeftCell="B17" workbookViewId="0">
      <selection activeCell="R23" activeCellId="1" sqref="G29:G31 R23"/>
    </sheetView>
  </sheetViews>
  <sheetFormatPr baseColWidth="10" defaultRowHeight="16" x14ac:dyDescent="0.2"/>
  <sheetData>
    <row r="13" spans="11:19" ht="17" thickBot="1" x14ac:dyDescent="0.25">
      <c r="M13" s="12"/>
      <c r="N13" s="12"/>
      <c r="O13" s="12"/>
      <c r="P13" s="12"/>
      <c r="Q13" s="12"/>
      <c r="R13" s="12"/>
    </row>
    <row r="14" spans="11:19" x14ac:dyDescent="0.2">
      <c r="K14" s="14" t="s">
        <v>19</v>
      </c>
      <c r="L14" s="15"/>
      <c r="M14" s="15"/>
      <c r="N14" s="15"/>
      <c r="O14" s="15"/>
      <c r="P14" s="15"/>
      <c r="Q14" s="15"/>
      <c r="R14" s="15"/>
      <c r="S14" s="16"/>
    </row>
    <row r="15" spans="11:19" x14ac:dyDescent="0.2">
      <c r="K15" s="4" t="s">
        <v>1</v>
      </c>
      <c r="L15" s="18" t="s">
        <v>2</v>
      </c>
      <c r="M15" s="5" t="s">
        <v>18</v>
      </c>
      <c r="N15" s="18" t="s">
        <v>3</v>
      </c>
      <c r="O15" s="5" t="s">
        <v>18</v>
      </c>
      <c r="P15" s="18" t="s">
        <v>4</v>
      </c>
      <c r="Q15" s="5" t="s">
        <v>18</v>
      </c>
      <c r="R15" s="18" t="s">
        <v>5</v>
      </c>
      <c r="S15" s="6" t="s">
        <v>18</v>
      </c>
    </row>
    <row r="16" spans="11:19" x14ac:dyDescent="0.2">
      <c r="K16" s="4">
        <v>0</v>
      </c>
      <c r="L16" s="18">
        <v>-10000</v>
      </c>
      <c r="M16" s="5">
        <f>SUM(L16)</f>
        <v>-10000</v>
      </c>
      <c r="N16" s="18">
        <v>-100000</v>
      </c>
      <c r="O16" s="5">
        <f>SUM(N16)</f>
        <v>-100000</v>
      </c>
      <c r="P16" s="18">
        <v>-10000</v>
      </c>
      <c r="Q16" s="5">
        <f>SUM(P16)</f>
        <v>-10000</v>
      </c>
      <c r="R16" s="18">
        <v>-12000</v>
      </c>
      <c r="S16" s="6">
        <f>SUM(R16)</f>
        <v>-12000</v>
      </c>
    </row>
    <row r="17" spans="11:19" x14ac:dyDescent="0.2">
      <c r="K17" s="4">
        <v>1</v>
      </c>
      <c r="L17" s="18">
        <v>-1000</v>
      </c>
      <c r="M17" s="5">
        <f>SUM(L16,L17)</f>
        <v>-11000</v>
      </c>
      <c r="N17" s="18">
        <v>20000</v>
      </c>
      <c r="O17" s="5">
        <f>SUM(N16,N17)</f>
        <v>-80000</v>
      </c>
      <c r="P17" s="18">
        <v>3000</v>
      </c>
      <c r="Q17" s="5">
        <f>SUM(P16,P17)</f>
        <v>-7000</v>
      </c>
      <c r="R17" s="18">
        <v>3000</v>
      </c>
      <c r="S17" s="6">
        <f>SUM(R16,R17)</f>
        <v>-9000</v>
      </c>
    </row>
    <row r="18" spans="11:19" x14ac:dyDescent="0.2">
      <c r="K18" s="4">
        <v>2</v>
      </c>
      <c r="L18" s="18">
        <v>-1000</v>
      </c>
      <c r="M18" s="5">
        <f>SUM(L16,L17,L18)</f>
        <v>-12000</v>
      </c>
      <c r="N18" s="18">
        <v>20000</v>
      </c>
      <c r="O18" s="5">
        <f>SUM(N16,N17,N18)</f>
        <v>-60000</v>
      </c>
      <c r="P18" s="18">
        <v>3000</v>
      </c>
      <c r="Q18" s="5">
        <f>SUM(P16,P17,P18)</f>
        <v>-4000</v>
      </c>
      <c r="R18" s="18">
        <v>3000</v>
      </c>
      <c r="S18" s="6">
        <f>SUM(R16,R17,R18)</f>
        <v>-6000</v>
      </c>
    </row>
    <row r="19" spans="11:19" x14ac:dyDescent="0.2">
      <c r="K19" s="4">
        <v>3</v>
      </c>
      <c r="L19" s="18">
        <v>-1000</v>
      </c>
      <c r="M19" s="5">
        <f>SUM(L16,L17,L18,L19)</f>
        <v>-13000</v>
      </c>
      <c r="N19" s="18">
        <v>20000</v>
      </c>
      <c r="O19" s="5">
        <f>SUM(N16,N17,N18,N19)</f>
        <v>-40000</v>
      </c>
      <c r="P19" s="18">
        <v>3000</v>
      </c>
      <c r="Q19" s="5">
        <f>SUM(P16,P17,P18,P19)</f>
        <v>-1000</v>
      </c>
      <c r="R19" s="18">
        <v>3000</v>
      </c>
      <c r="S19" s="6">
        <f>SUM(R16,R17,R18,R19)</f>
        <v>-3000</v>
      </c>
    </row>
    <row r="20" spans="11:19" x14ac:dyDescent="0.2">
      <c r="K20" s="4">
        <v>4</v>
      </c>
      <c r="L20" s="18">
        <v>-2000</v>
      </c>
      <c r="M20" s="5">
        <f>SUM(L16,L17,L18,L19,L20)</f>
        <v>-15000</v>
      </c>
      <c r="N20" s="18">
        <v>20000</v>
      </c>
      <c r="O20" s="5">
        <f>SUM(N16,N17,N18,N19,N20)</f>
        <v>-20000</v>
      </c>
      <c r="P20" s="18">
        <v>3000</v>
      </c>
      <c r="Q20" s="5">
        <f>SUM(P16,P17,P18,P19,P20)</f>
        <v>2000</v>
      </c>
      <c r="R20" s="18">
        <v>3000</v>
      </c>
      <c r="S20" s="6">
        <f>SUM(R16,R17,R18,R19,R20)</f>
        <v>0</v>
      </c>
    </row>
    <row r="21" spans="11:19" x14ac:dyDescent="0.2">
      <c r="K21" s="4">
        <v>5</v>
      </c>
      <c r="L21" s="18">
        <v>10000</v>
      </c>
      <c r="M21" s="5">
        <f>SUM(L16,L17,L18,L19,L20,L21)</f>
        <v>-5000</v>
      </c>
      <c r="N21" s="18">
        <v>30000</v>
      </c>
      <c r="O21" s="5">
        <f>SUM(N16,N17,N18,N19,N20,N21)</f>
        <v>10000</v>
      </c>
      <c r="P21" s="18">
        <v>3000</v>
      </c>
      <c r="Q21" s="5">
        <f>SUM(P16,P17,P18,P19,P20,P21)</f>
        <v>5000</v>
      </c>
      <c r="R21" s="18">
        <v>7500</v>
      </c>
      <c r="S21" s="6">
        <f>SUM(R16,R17,R18,R19,R20,R21)</f>
        <v>7500</v>
      </c>
    </row>
    <row r="22" spans="11:19" ht="17" thickBot="1" x14ac:dyDescent="0.25">
      <c r="K22" s="9" t="s">
        <v>20</v>
      </c>
      <c r="L22" s="19">
        <v>5</v>
      </c>
      <c r="M22" s="8"/>
      <c r="N22" s="19">
        <v>5</v>
      </c>
      <c r="O22" s="8"/>
      <c r="P22" s="19">
        <v>4</v>
      </c>
      <c r="Q22" s="8"/>
      <c r="R22" s="19">
        <v>4</v>
      </c>
      <c r="S22" s="17"/>
    </row>
  </sheetData>
  <mergeCells count="1">
    <mergeCell ref="K14:S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Yinqiao Li</dc:creator>
  <cp:lastModifiedBy>Yinqiao Li</cp:lastModifiedBy>
  <dcterms:created xsi:type="dcterms:W3CDTF">2023-10-14T07:10:14Z</dcterms:created>
  <dcterms:modified xsi:type="dcterms:W3CDTF">2023-10-14T09:26:16Z</dcterms:modified>
</cp:coreProperties>
</file>