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Programming Hero Course Code\A-Comprehens-ive-Excel-Masterclass\Module-1\"/>
    </mc:Choice>
  </mc:AlternateContent>
  <xr:revisionPtr revIDLastSave="0" documentId="13_ncr:1_{E1617E5D-1BD5-45A9-A8E9-310DB9FD18AC}" xr6:coauthVersionLast="47" xr6:coauthVersionMax="47" xr10:uidLastSave="{00000000-0000-0000-0000-000000000000}"/>
  <bookViews>
    <workbookView xWindow="-108" yWindow="-108" windowWidth="23256" windowHeight="12456" tabRatio="812" activeTab="1" xr2:uid="{78026A60-5450-4226-83D3-33DCE503EA7D}"/>
  </bookViews>
  <sheets>
    <sheet name="Summary" sheetId="32" r:id="rId1"/>
    <sheet name="Cash Flow Representations" sheetId="1" r:id="rId2"/>
    <sheet name="Simple &amp; Compounding Interest" sheetId="2" r:id="rId3"/>
    <sheet name="Rule of 72" sheetId="6" r:id="rId4"/>
    <sheet name="Nominal vs APR" sheetId="8" r:id="rId5"/>
    <sheet name="Effective Interest Rate" sheetId="9" r:id="rId6"/>
    <sheet name="Nominal_Effective Annual Rate" sheetId="10" r:id="rId7"/>
    <sheet name="Rate -- Power of Compounding" sheetId="11" r:id="rId8"/>
    <sheet name="No. Compounding Periods Effect" sheetId="12" r:id="rId9"/>
    <sheet name="Future Value (FV)" sheetId="13" r:id="rId10"/>
    <sheet name="Present Value (PV)" sheetId="14" r:id="rId11"/>
    <sheet name="Future Value (FV) -- 2 " sheetId="15" r:id="rId12"/>
    <sheet name="NPER -- Example 1" sheetId="16" r:id="rId13"/>
    <sheet name="NPER -- Example 2" sheetId="17" r:id="rId14"/>
    <sheet name="RATE" sheetId="18" r:id="rId15"/>
    <sheet name="Quote, EAR, FV Example" sheetId="19" r:id="rId16"/>
    <sheet name="Mismatch quoted rate &amp; period" sheetId="20" r:id="rId17"/>
    <sheet name="More Complex Example" sheetId="21" r:id="rId18"/>
    <sheet name="More Complex Example (2)" sheetId="22" r:id="rId19"/>
    <sheet name="NPV" sheetId="23" r:id="rId20"/>
    <sheet name="XNPV" sheetId="24" r:id="rId21"/>
    <sheet name="Example - Annuity Payout" sheetId="28" r:id="rId22"/>
    <sheet name="Example - Annuity" sheetId="29" r:id="rId23"/>
    <sheet name="Example -- Down Payment Savings" sheetId="30" r:id="rId24"/>
    <sheet name="Example -- Scholarship" sheetId="31" r:id="rId25"/>
  </sheets>
  <externalReferences>
    <externalReference r:id="rId2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WorkbookPriority" hidden="1">-1591358542</definedName>
    <definedName name="ds" localSheetId="13" hidden="1">#REF!</definedName>
    <definedName name="ds" localSheetId="10" hidden="1">#REF!</definedName>
    <definedName name="ds" hidden="1">#REF!</definedName>
    <definedName name="erw" localSheetId="13" hidden="1">#REF!</definedName>
    <definedName name="erw" localSheetId="10" hidden="1">#REF!</definedName>
    <definedName name="erw" hidden="1">#REF!</definedName>
    <definedName name="ew" localSheetId="13" hidden="1">#REF!</definedName>
    <definedName name="ew" localSheetId="10" hidden="1">#REF!</definedName>
    <definedName name="ew" hidden="1">#REF!</definedName>
    <definedName name="ffff" localSheetId="13" hidden="1">#REF!</definedName>
    <definedName name="ffff" localSheetId="10" hidden="1">#REF!</definedName>
    <definedName name="ffff" hidden="1">#REF!</definedName>
    <definedName name="fffff" localSheetId="13" hidden="1">#REF!</definedName>
    <definedName name="fffff" localSheetId="10" hidden="1">#REF!</definedName>
    <definedName name="fffff" hidden="1">#REF!</definedName>
    <definedName name="ffffff" localSheetId="13" hidden="1">#REF!</definedName>
    <definedName name="ffffff" localSheetId="10" hidden="1">#REF!</definedName>
    <definedName name="ffffff" hidden="1">#REF!</definedName>
    <definedName name="fg" localSheetId="13" hidden="1">#REF!</definedName>
    <definedName name="fg" localSheetId="10" hidden="1">#REF!</definedName>
    <definedName name="fg" hidden="1">#REF!</definedName>
    <definedName name="fsdsd" localSheetId="13" hidden="1">PTreeObjectReference(PTDecisionTree_9,[1]treeCalc_9!$A$1)</definedName>
    <definedName name="fsdsd" localSheetId="10" hidden="1">PTreeObjectReference(PTDecisionTree_9,[1]treeCalc_9!$A$1)</definedName>
    <definedName name="fsdsd" localSheetId="0" hidden="1">PTreeObjectReference(PTDecisionTree_9,[1]treeCalc_9!$A$1)</definedName>
    <definedName name="fsdsd" hidden="1">PTreeObjectReference(PTDecisionTree_9,[1]treeCalc_9!$A$1)</definedName>
    <definedName name="gg" localSheetId="13" hidden="1">#REF!</definedName>
    <definedName name="gg" localSheetId="10" hidden="1">#REF!</definedName>
    <definedName name="gg" localSheetId="0" hidden="1">#REF!</definedName>
    <definedName name="gg" hidden="1">#REF!</definedName>
    <definedName name="Pal_Workbook_GUID" hidden="1">"UYWG6RU9N5BDGXZHMJ46F8PV"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localSheetId="13" hidden="1">#REF!</definedName>
    <definedName name="PTree_SensitivityAnalysis_Inputs_1_VaryCell" localSheetId="10" hidden="1">#REF!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localSheetId="13" hidden="1">#REF!</definedName>
    <definedName name="PTree_SensitivityAnalysis_Inputs_2_VaryCell" localSheetId="10" hidden="1">#REF!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localSheetId="13" hidden="1">#REF!</definedName>
    <definedName name="PTree_SensitivityAnalysis_Inputs_3_VaryCell" localSheetId="10" hidden="1">#REF!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localSheetId="13" hidden="1">#REF!</definedName>
    <definedName name="PTree_SensitivityAnalysis_Inputs_4_VaryCell" localSheetId="10" hidden="1">#REF!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localSheetId="13" hidden="1">#REF!</definedName>
    <definedName name="PTree_SensitivityAnalysis_Inputs_5_VaryCell" localSheetId="10" hidden="1">#REF!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localSheetId="13" hidden="1">#REF!</definedName>
    <definedName name="PTree_SensitivityAnalysis_Inputs_6_VaryCell" localSheetId="10" hidden="1">#REF!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localSheetId="13" hidden="1">#REF!</definedName>
    <definedName name="PTree_SensitivityAnalysis_Inputs_7_VaryCell" localSheetId="10" hidden="1">#REF!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localSheetId="13" hidden="1">#REF!</definedName>
    <definedName name="PTree_SensitivityAnalysis_Inputs_8_VaryCell" localSheetId="10" hidden="1">#REF!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localSheetId="13" hidden="1">PTreeObjectReference(PTDecisionTree_9,[1]treeCalc_9!$A$1)</definedName>
    <definedName name="PTree_SensitivityAnalysis_Output_Model" localSheetId="10" hidden="1">PTreeObjectReference(PTDecisionTree_9,[1]treeCalc_9!$A$1)</definedName>
    <definedName name="PTree_SensitivityAnalysis_Output_Model" localSheetId="0" hidden="1">PTreeObjectReference(PTDecisionTree_9,[1]treeCalc_9!$A$1)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localSheetId="13" hidden="1">PTreeObjectReference(PTDecisionTreeNode_9_8,#REF!)</definedName>
    <definedName name="PTree_SensitivityAnalysis_Output_StartingNode" localSheetId="10" hidden="1">PTreeObjectReference(PTDecisionTreeNode_9_8,#REF!)</definedName>
    <definedName name="PTree_SensitivityAnalysis_Output_StartingNode" localSheetId="0" hidden="1">PTreeObjectReference(PTDecisionTreeNode_9_8,#REF!)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sdsd" localSheetId="13" hidden="1">PTreeObjectReference(PTDecisionTreeNode_9_8,#REF!)</definedName>
    <definedName name="sdsdsd" localSheetId="10" hidden="1">PTreeObjectReference(PTDecisionTreeNode_9_8,#REF!)</definedName>
    <definedName name="sdsdsd" localSheetId="0" hidden="1">PTreeObjectReference(PTDecisionTreeNode_9_8,#REF!)</definedName>
    <definedName name="sdsdsd" hidden="1">PTreeObjectReference(PTDecisionTreeNode_9_8,#REF!)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4" l="1"/>
  <c r="F13" i="19" l="1"/>
  <c r="E12" i="19"/>
  <c r="F7" i="19"/>
  <c r="I8" i="10" l="1"/>
  <c r="H8" i="10"/>
  <c r="G8" i="10"/>
  <c r="F8" i="10"/>
  <c r="E8" i="10"/>
  <c r="C6" i="9"/>
</calcChain>
</file>

<file path=xl/sharedStrings.xml><?xml version="1.0" encoding="utf-8"?>
<sst xmlns="http://schemas.openxmlformats.org/spreadsheetml/2006/main" count="285" uniqueCount="194">
  <si>
    <t>Start (Now)</t>
  </si>
  <si>
    <t>Senior Year</t>
  </si>
  <si>
    <t>1st Year Working</t>
  </si>
  <si>
    <t>2nd Year Working</t>
  </si>
  <si>
    <t>3rd Year Working</t>
  </si>
  <si>
    <t>4th Year Working</t>
  </si>
  <si>
    <t>5th Year Working</t>
  </si>
  <si>
    <t>Year</t>
  </si>
  <si>
    <t>Transaction</t>
  </si>
  <si>
    <t xml:space="preserve"> </t>
  </si>
  <si>
    <t>Cash Flow Table</t>
  </si>
  <si>
    <t>Simple vs. Compound Interest</t>
  </si>
  <si>
    <t>Annual Interest</t>
  </si>
  <si>
    <t>Principal</t>
  </si>
  <si>
    <t>Period</t>
  </si>
  <si>
    <t>Simple Interest</t>
  </si>
  <si>
    <t>Compound Interest</t>
  </si>
  <si>
    <t>Years required to double an investment</t>
  </si>
  <si>
    <t>Interest Rate</t>
  </si>
  <si>
    <t>Rule of 72</t>
  </si>
  <si>
    <t>Actual</t>
  </si>
  <si>
    <t>APR</t>
  </si>
  <si>
    <t>Nominal vs. Annual Percentage Rate (APR)</t>
  </si>
  <si>
    <t>Nominal Rate</t>
  </si>
  <si>
    <t>Compounding Period</t>
  </si>
  <si>
    <t>Number Compounding Periods</t>
  </si>
  <si>
    <t>Annual
Percentage 
Rate (APR)</t>
  </si>
  <si>
    <t>Daily</t>
  </si>
  <si>
    <t>Weekly</t>
  </si>
  <si>
    <t>Monthly</t>
  </si>
  <si>
    <t>Quarterly</t>
  </si>
  <si>
    <t>Effective Interest Rate</t>
  </si>
  <si>
    <t>APR, r</t>
  </si>
  <si>
    <t>compounded monthly</t>
  </si>
  <si>
    <t>No. compounding 
periods, m</t>
  </si>
  <si>
    <t>i_month = r/m</t>
  </si>
  <si>
    <t>Straight</t>
  </si>
  <si>
    <t>Using FV</t>
  </si>
  <si>
    <t>Period (month)</t>
  </si>
  <si>
    <t>Balance</t>
  </si>
  <si>
    <t>Nominal vs. Effect Functions</t>
  </si>
  <si>
    <t>Continuous Compounding</t>
  </si>
  <si>
    <t>Yearly</t>
  </si>
  <si>
    <t>Semi-Annual</t>
  </si>
  <si>
    <t>Continuous</t>
  </si>
  <si>
    <t>Compounding Periods:</t>
  </si>
  <si>
    <t>--</t>
  </si>
  <si>
    <t>Effective</t>
  </si>
  <si>
    <t>Period Rate</t>
  </si>
  <si>
    <t>EAR = APY</t>
  </si>
  <si>
    <t>Nominal or APR</t>
  </si>
  <si>
    <t>Power of Componding -- Effect of Interest Rate</t>
  </si>
  <si>
    <t>Power of Componding -- Effect of Compounding Periods</t>
  </si>
  <si>
    <t>No. Compounding Periods</t>
  </si>
  <si>
    <t>Effective Rate</t>
  </si>
  <si>
    <t>Future Value -- FV Function</t>
  </si>
  <si>
    <t>Suppose you invest $100 today in an account that earns 10% per year, how much will it be worth in 5 years?</t>
  </si>
  <si>
    <t>Investment (PV)</t>
  </si>
  <si>
    <t>Annual Interest Rate (RATE)</t>
  </si>
  <si>
    <t>No. of Years (NPER)</t>
  </si>
  <si>
    <t>Annual Investments (PMT)</t>
  </si>
  <si>
    <t>Investor</t>
  </si>
  <si>
    <t>Bank</t>
  </si>
  <si>
    <t>Future Value (FV)</t>
  </si>
  <si>
    <t>Present Value -- PV Function</t>
  </si>
  <si>
    <t>How much is $100 two years from now worth today, if your discount rate (i.e. opportunity cost) is 5% per year?</t>
  </si>
  <si>
    <t>Present Value (PV)</t>
  </si>
  <si>
    <t xml:space="preserve">Future Value -- FV Function </t>
  </si>
  <si>
    <t>Suppose you invest $1,000 today, plus $200 annually in an account that earns 10% per year, how much will it be worth in 5 years?</t>
  </si>
  <si>
    <t>Initial Investment (PV)</t>
  </si>
  <si>
    <t>Annual deposits (PMT)</t>
  </si>
  <si>
    <t>Number of Periods -- NPER Function</t>
  </si>
  <si>
    <t>Example 1:</t>
  </si>
  <si>
    <t>APR (monthly compounding)</t>
  </si>
  <si>
    <t>Monthly Payment</t>
  </si>
  <si>
    <t>Loan Amount</t>
  </si>
  <si>
    <t>No. Periods to Payoff Loan (NPER)</t>
  </si>
  <si>
    <t>Example 2:</t>
  </si>
  <si>
    <t>APR 
(monthly compounding)</t>
  </si>
  <si>
    <t>Monthly Deposits</t>
  </si>
  <si>
    <t>Initial Deposit</t>
  </si>
  <si>
    <t>Desired Balance</t>
  </si>
  <si>
    <t>No. Periods to Reach Goal (NPER)</t>
  </si>
  <si>
    <t>Rate Function</t>
  </si>
  <si>
    <t>At what interest rate could one pay off a $25,000 loan in 60 months by paying $475 monthly?</t>
  </si>
  <si>
    <t>Loan Term</t>
  </si>
  <si>
    <t>Annual Payments</t>
  </si>
  <si>
    <t>Monthly Rate</t>
  </si>
  <si>
    <t>EAR and APR Example</t>
  </si>
  <si>
    <t>Initial Investment</t>
  </si>
  <si>
    <t>i_weekly</t>
  </si>
  <si>
    <t>i_a</t>
  </si>
  <si>
    <t>EAR</t>
  </si>
  <si>
    <t>Weekly Rate</t>
  </si>
  <si>
    <t>Future Value_20</t>
  </si>
  <si>
    <t>No. Periods</t>
  </si>
  <si>
    <t>i_daily</t>
  </si>
  <si>
    <t>More Complex EAR and FV Example</t>
  </si>
  <si>
    <t>Term</t>
  </si>
  <si>
    <t>EOY</t>
  </si>
  <si>
    <t>Cash Flow</t>
  </si>
  <si>
    <t>FV_EOY5</t>
  </si>
  <si>
    <t>Total</t>
  </si>
  <si>
    <t>More Complex APR, EAR, and Present Value Example.</t>
  </si>
  <si>
    <t>i_month</t>
  </si>
  <si>
    <t>Cash Flows</t>
  </si>
  <si>
    <t>Present Value</t>
  </si>
  <si>
    <t>Month</t>
  </si>
  <si>
    <t>Using PV Formula Recursively</t>
  </si>
  <si>
    <t>Net Present Value Function (NPV Function)</t>
  </si>
  <si>
    <t>Discount Rate</t>
  </si>
  <si>
    <t>INCORRECT</t>
  </si>
  <si>
    <t>Not Including $0 CF</t>
  </si>
  <si>
    <t>Including CF_0 in NPV function</t>
  </si>
  <si>
    <t>NPV</t>
  </si>
  <si>
    <t>Using Dates for Net Present Value Function (XNPV Function)</t>
  </si>
  <si>
    <t>Daily Rate</t>
  </si>
  <si>
    <t>Date</t>
  </si>
  <si>
    <t>Day</t>
  </si>
  <si>
    <t>Annuity Example: Lottery</t>
  </si>
  <si>
    <t>Rate</t>
  </si>
  <si>
    <t>Finding Present Value using Cash Flow Structure</t>
  </si>
  <si>
    <t>Payouts</t>
  </si>
  <si>
    <t>PV_brute force</t>
  </si>
  <si>
    <t>PV???</t>
  </si>
  <si>
    <t>===</t>
  </si>
  <si>
    <t>Annuity Example: Lottery Payout</t>
  </si>
  <si>
    <t>Perpetuity Example: Scholarship</t>
  </si>
  <si>
    <t>A</t>
  </si>
  <si>
    <t>Endowment</t>
  </si>
  <si>
    <t>Lotto PV</t>
  </si>
  <si>
    <t>Yearly Disbursements</t>
  </si>
  <si>
    <t xml:space="preserve">     0     1      2     …                                19    20</t>
  </si>
  <si>
    <t>payments</t>
  </si>
  <si>
    <t xml:space="preserve">     0      1      2     …                                      19</t>
  </si>
  <si>
    <t>Annuity Example: Down Payment Savings</t>
  </si>
  <si>
    <t>monthly compounding</t>
  </si>
  <si>
    <t>Future Value</t>
  </si>
  <si>
    <t>Savings Term</t>
  </si>
  <si>
    <t>Monthly Savings</t>
  </si>
  <si>
    <t>Monthly Savings (60)</t>
  </si>
  <si>
    <t>Worksheet</t>
  </si>
  <si>
    <t>Video Lesson</t>
  </si>
  <si>
    <t>Topics Covered</t>
  </si>
  <si>
    <t>Cash Flow Representations</t>
  </si>
  <si>
    <t>Cash Flow Diagrams in Excel</t>
  </si>
  <si>
    <t>Overview of Cash Flow Diagrams, and how to construct them  in Excel</t>
  </si>
  <si>
    <t>Simple &amp; Compounding Interest</t>
  </si>
  <si>
    <t>Types of Interest: Simple vs. Compound</t>
  </si>
  <si>
    <t>Defining and comparing Simple vs. Compound Interest</t>
  </si>
  <si>
    <t>Rule of 72 for Interest Rate Estimation</t>
  </si>
  <si>
    <t>Nominal vs APR</t>
  </si>
  <si>
    <t>Nominal and Effective Interest Rates</t>
  </si>
  <si>
    <t>Understanding Annual Percentage Rates and nominal interest rates</t>
  </si>
  <si>
    <t>An overview of Effective Interest Rates</t>
  </si>
  <si>
    <t>Nominal_Effective Annual Rate</t>
  </si>
  <si>
    <t>Calculating Nominal and Effective Annual Interest Rates using the NOMINAL &amp; EFFECT functions</t>
  </si>
  <si>
    <t>Rate -- Power of Compounding</t>
  </si>
  <si>
    <t xml:space="preserve"> The Power of Compounding</t>
  </si>
  <si>
    <t>The role time and interest rate play on investment growth under compounding</t>
  </si>
  <si>
    <t>  Basic Excel Financial functions I (FV, PV)</t>
  </si>
  <si>
    <t>Calculating Future Values in Excel using the FV function</t>
  </si>
  <si>
    <t>Calculating Present Values in Excel using the PV function</t>
  </si>
  <si>
    <t xml:space="preserve">Future Value (FV) -- 2 </t>
  </si>
  <si>
    <t>Advanced Future Value Calculations in Excel</t>
  </si>
  <si>
    <t>NPER -- Example 1</t>
  </si>
  <si>
    <t>Basic Excel Financial functions II (RATE, NPER)</t>
  </si>
  <si>
    <t>Calculating the Number of Periods Required to pay off a loan or save money using NPER function</t>
  </si>
  <si>
    <t>NPER -- Example 2</t>
  </si>
  <si>
    <t>More Examples using NPER function</t>
  </si>
  <si>
    <t>RATE</t>
  </si>
  <si>
    <t>Applying the RATE function</t>
  </si>
  <si>
    <t>Quote, EAR, FV Example</t>
  </si>
  <si>
    <t xml:space="preserve"> Examples using APR, EAR, FV and PV Functions </t>
  </si>
  <si>
    <t>Illustrating APR, EAR, FV, and PV Functions in Excel.</t>
  </si>
  <si>
    <t>Mismatch quoted rate &amp; period</t>
  </si>
  <si>
    <t>Handling Cases of Mismatched Interest Rates and Periods.</t>
  </si>
  <si>
    <t>More Complex Example</t>
  </si>
  <si>
    <t>Exploring More Complex Financial Scenarios.</t>
  </si>
  <si>
    <t>More Complex Example (2)</t>
  </si>
  <si>
    <t>Continuing with More Complex Financial Examples.</t>
  </si>
  <si>
    <t>  Net Present Value (NPV, XNPV) Function</t>
  </si>
  <si>
    <t>Calculating Net Present Value (NPV) in Excel.</t>
  </si>
  <si>
    <t>XNPV</t>
  </si>
  <si>
    <t>Using Excel's XNPV Function for when using a ledger to track cash flows</t>
  </si>
  <si>
    <t>Example - Annuity Payout</t>
  </si>
  <si>
    <t xml:space="preserve"> Annuities (PMT) &amp; Perpetuities</t>
  </si>
  <si>
    <t>Calculating Annuity Payouts in Excel using PMT function</t>
  </si>
  <si>
    <t>Example - Annuity</t>
  </si>
  <si>
    <t>Another example using PMT function</t>
  </si>
  <si>
    <t>Example -- Down Payment Savings</t>
  </si>
  <si>
    <t>Example -- Scholarship</t>
  </si>
  <si>
    <t>Understading and calculating endowment needed to support a perpetuity.</t>
  </si>
  <si>
    <t>Introduction to Time Value of Money and Excel's Financial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</si>
</sst>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0.000%"/>
    <numFmt numFmtId="166" formatCode="&quot;$&quot;#,##0.00"/>
    <numFmt numFmtId="167" formatCode="0.0%"/>
    <numFmt numFmtId="168" formatCode="0.00000000000000%"/>
    <numFmt numFmtId="169" formatCode="0.0000%"/>
    <numFmt numFmtId="170" formatCode="0.0"/>
    <numFmt numFmtId="171" formatCode="0.00000%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rgb="FF363636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Source Sans Pro"/>
      <family val="2"/>
    </font>
    <font>
      <sz val="16"/>
      <color rgb="FF000000"/>
      <name val="Source Sans Pro"/>
      <family val="2"/>
    </font>
    <font>
      <u/>
      <sz val="11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3"/>
      </patternFill>
    </fill>
    <fill>
      <patternFill patternType="solid">
        <fgColor rgb="FFA5300F"/>
        <bgColor indexed="64"/>
      </patternFill>
    </fill>
    <fill>
      <patternFill patternType="solid">
        <fgColor rgb="FFF0E8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A5300F"/>
      </left>
      <right/>
      <top style="medium">
        <color rgb="FFA5300F"/>
      </top>
      <bottom/>
      <diagonal/>
    </border>
    <border>
      <left/>
      <right/>
      <top style="medium">
        <color rgb="FFA5300F"/>
      </top>
      <bottom/>
      <diagonal/>
    </border>
    <border>
      <left/>
      <right style="medium">
        <color rgb="FFA5300F"/>
      </right>
      <top style="medium">
        <color rgb="FFA5300F"/>
      </top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3" borderId="7" applyNumberFormat="0" applyAlignment="0" applyProtection="0"/>
    <xf numFmtId="0" fontId="4" fillId="0" borderId="8" applyNumberFormat="0" applyFill="0" applyAlignment="0" applyProtection="0"/>
    <xf numFmtId="0" fontId="5" fillId="0" borderId="0"/>
    <xf numFmtId="0" fontId="2" fillId="0" borderId="0"/>
    <xf numFmtId="9" fontId="5" fillId="0" borderId="0" applyFont="0" applyFill="0" applyBorder="0" applyAlignment="0" applyProtection="0"/>
    <xf numFmtId="0" fontId="12" fillId="10" borderId="0" applyNumberFormat="0" applyFont="0" applyBorder="0" applyAlignment="0" applyProtection="0"/>
    <xf numFmtId="0" fontId="14" fillId="3" borderId="7" applyNumberFormat="0" applyAlignment="0" applyProtection="0"/>
    <xf numFmtId="0" fontId="19" fillId="0" borderId="0" applyNumberFormat="0" applyFill="0" applyBorder="0" applyAlignment="0" applyProtection="0"/>
  </cellStyleXfs>
  <cellXfs count="14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6" fillId="0" borderId="9" xfId="4" applyFont="1" applyBorder="1"/>
    <xf numFmtId="0" fontId="5" fillId="0" borderId="9" xfId="4" applyBorder="1" applyAlignment="1">
      <alignment horizontal="center"/>
    </xf>
    <xf numFmtId="0" fontId="5" fillId="0" borderId="0" xfId="4"/>
    <xf numFmtId="0" fontId="5" fillId="0" borderId="0" xfId="4" applyAlignment="1">
      <alignment horizontal="center"/>
    </xf>
    <xf numFmtId="0" fontId="7" fillId="0" borderId="0" xfId="4" applyFont="1"/>
    <xf numFmtId="9" fontId="5" fillId="0" borderId="0" xfId="4" applyNumberFormat="1" applyAlignment="1">
      <alignment horizontal="center"/>
    </xf>
    <xf numFmtId="9" fontId="5" fillId="0" borderId="0" xfId="4" applyNumberFormat="1"/>
    <xf numFmtId="164" fontId="5" fillId="0" borderId="0" xfId="4" applyNumberFormat="1" applyAlignment="1">
      <alignment horizontal="center"/>
    </xf>
    <xf numFmtId="164" fontId="5" fillId="0" borderId="0" xfId="4" applyNumberFormat="1"/>
    <xf numFmtId="0" fontId="8" fillId="4" borderId="0" xfId="4" applyFont="1" applyFill="1" applyAlignment="1">
      <alignment horizontal="right"/>
    </xf>
    <xf numFmtId="0" fontId="8" fillId="4" borderId="0" xfId="4" applyFont="1" applyFill="1" applyAlignment="1">
      <alignment horizontal="center"/>
    </xf>
    <xf numFmtId="0" fontId="8" fillId="4" borderId="0" xfId="4" applyFont="1" applyFill="1" applyAlignment="1">
      <alignment horizontal="center" wrapText="1"/>
    </xf>
    <xf numFmtId="6" fontId="5" fillId="0" borderId="0" xfId="4" applyNumberFormat="1"/>
    <xf numFmtId="164" fontId="5" fillId="0" borderId="0" xfId="4" quotePrefix="1" applyNumberFormat="1" applyAlignment="1">
      <alignment horizontal="center"/>
    </xf>
    <xf numFmtId="8" fontId="5" fillId="0" borderId="0" xfId="4" applyNumberFormat="1"/>
    <xf numFmtId="0" fontId="6" fillId="0" borderId="9" xfId="4" applyFont="1" applyBorder="1" applyAlignment="1">
      <alignment horizontal="left"/>
    </xf>
    <xf numFmtId="0" fontId="2" fillId="0" borderId="0" xfId="5"/>
    <xf numFmtId="0" fontId="9" fillId="5" borderId="10" xfId="5" applyFont="1" applyFill="1" applyBorder="1" applyAlignment="1">
      <alignment horizontal="center"/>
    </xf>
    <xf numFmtId="9" fontId="2" fillId="0" borderId="10" xfId="5" applyNumberFormat="1" applyBorder="1" applyAlignment="1">
      <alignment horizontal="center"/>
    </xf>
    <xf numFmtId="2" fontId="2" fillId="0" borderId="10" xfId="5" applyNumberFormat="1" applyBorder="1"/>
    <xf numFmtId="0" fontId="2" fillId="0" borderId="0" xfId="5" applyAlignment="1">
      <alignment horizontal="center"/>
    </xf>
    <xf numFmtId="2" fontId="2" fillId="0" borderId="0" xfId="5" applyNumberFormat="1"/>
    <xf numFmtId="0" fontId="5" fillId="0" borderId="0" xfId="4" applyAlignment="1">
      <alignment wrapText="1"/>
    </xf>
    <xf numFmtId="0" fontId="10" fillId="0" borderId="9" xfId="4" applyFont="1" applyBorder="1"/>
    <xf numFmtId="0" fontId="11" fillId="6" borderId="11" xfId="4" applyFont="1" applyFill="1" applyBorder="1" applyAlignment="1">
      <alignment horizontal="left" vertical="center" wrapText="1" readingOrder="1"/>
    </xf>
    <xf numFmtId="0" fontId="11" fillId="6" borderId="12" xfId="4" applyFont="1" applyFill="1" applyBorder="1" applyAlignment="1">
      <alignment horizontal="left" vertical="center" wrapText="1" readingOrder="1"/>
    </xf>
    <xf numFmtId="0" fontId="11" fillId="6" borderId="13" xfId="4" applyFont="1" applyFill="1" applyBorder="1" applyAlignment="1">
      <alignment horizontal="left" vertical="center" wrapText="1" readingOrder="1"/>
    </xf>
    <xf numFmtId="165" fontId="12" fillId="7" borderId="0" xfId="4" applyNumberFormat="1" applyFont="1" applyFill="1" applyAlignment="1">
      <alignment vertical="top" wrapText="1"/>
    </xf>
    <xf numFmtId="0" fontId="12" fillId="7" borderId="0" xfId="4" applyFont="1" applyFill="1" applyAlignment="1">
      <alignment vertical="top" wrapText="1"/>
    </xf>
    <xf numFmtId="0" fontId="12" fillId="7" borderId="0" xfId="4" applyFont="1" applyFill="1" applyAlignment="1">
      <alignment horizontal="center" vertical="top" wrapText="1"/>
    </xf>
    <xf numFmtId="10" fontId="12" fillId="7" borderId="0" xfId="6" applyNumberFormat="1" applyFont="1" applyFill="1" applyBorder="1" applyAlignment="1">
      <alignment vertical="top" wrapText="1"/>
    </xf>
    <xf numFmtId="165" fontId="12" fillId="8" borderId="0" xfId="4" applyNumberFormat="1" applyFont="1" applyFill="1" applyAlignment="1">
      <alignment vertical="top" wrapText="1"/>
    </xf>
    <xf numFmtId="0" fontId="12" fillId="8" borderId="0" xfId="4" applyFont="1" applyFill="1" applyAlignment="1">
      <alignment vertical="top" wrapText="1"/>
    </xf>
    <xf numFmtId="0" fontId="12" fillId="8" borderId="0" xfId="4" applyFont="1" applyFill="1" applyAlignment="1">
      <alignment horizontal="center" vertical="top" wrapText="1"/>
    </xf>
    <xf numFmtId="10" fontId="12" fillId="8" borderId="0" xfId="6" applyNumberFormat="1" applyFont="1" applyFill="1" applyBorder="1" applyAlignment="1">
      <alignment vertical="top" wrapText="1"/>
    </xf>
    <xf numFmtId="164" fontId="5" fillId="9" borderId="0" xfId="4" applyNumberFormat="1" applyFill="1"/>
    <xf numFmtId="0" fontId="5" fillId="0" borderId="0" xfId="4" quotePrefix="1"/>
    <xf numFmtId="9" fontId="5" fillId="9" borderId="0" xfId="4" applyNumberFormat="1" applyFill="1"/>
    <xf numFmtId="10" fontId="0" fillId="0" borderId="0" xfId="6" applyNumberFormat="1" applyFont="1"/>
    <xf numFmtId="1" fontId="5" fillId="9" borderId="0" xfId="4" applyNumberFormat="1" applyFill="1" applyAlignment="1">
      <alignment vertical="center"/>
    </xf>
    <xf numFmtId="166" fontId="5" fillId="0" borderId="0" xfId="4" applyNumberFormat="1"/>
    <xf numFmtId="10" fontId="0" fillId="9" borderId="0" xfId="6" applyNumberFormat="1" applyFont="1" applyFill="1"/>
    <xf numFmtId="0" fontId="13" fillId="4" borderId="0" xfId="4" applyFont="1" applyFill="1"/>
    <xf numFmtId="0" fontId="5" fillId="0" borderId="9" xfId="4" applyBorder="1"/>
    <xf numFmtId="0" fontId="7" fillId="0" borderId="0" xfId="4" applyFont="1" applyAlignment="1">
      <alignment horizontal="right"/>
    </xf>
    <xf numFmtId="167" fontId="0" fillId="9" borderId="0" xfId="6" applyNumberFormat="1" applyFont="1" applyFill="1"/>
    <xf numFmtId="0" fontId="13" fillId="4" borderId="0" xfId="4" applyFont="1" applyFill="1" applyAlignment="1">
      <alignment horizontal="center"/>
    </xf>
    <xf numFmtId="0" fontId="5" fillId="0" borderId="0" xfId="4" quotePrefix="1" applyAlignment="1">
      <alignment horizontal="center"/>
    </xf>
    <xf numFmtId="168" fontId="5" fillId="0" borderId="0" xfId="4" applyNumberFormat="1"/>
    <xf numFmtId="10" fontId="3" fillId="3" borderId="0" xfId="2" applyNumberFormat="1" applyBorder="1" applyAlignment="1">
      <alignment horizontal="center"/>
    </xf>
    <xf numFmtId="167" fontId="2" fillId="0" borderId="0" xfId="6" applyNumberFormat="1" applyFont="1" applyAlignment="1">
      <alignment horizontal="center"/>
    </xf>
    <xf numFmtId="169" fontId="2" fillId="0" borderId="0" xfId="6" applyNumberFormat="1" applyFont="1" applyAlignment="1">
      <alignment horizontal="center"/>
    </xf>
    <xf numFmtId="169" fontId="2" fillId="0" borderId="0" xfId="6" quotePrefix="1" applyNumberFormat="1" applyFont="1" applyAlignment="1">
      <alignment horizontal="center"/>
    </xf>
    <xf numFmtId="0" fontId="5" fillId="0" borderId="0" xfId="4" applyAlignment="1">
      <alignment horizontal="right"/>
    </xf>
    <xf numFmtId="165" fontId="2" fillId="0" borderId="0" xfId="6" applyNumberFormat="1" applyFont="1" applyAlignment="1">
      <alignment horizontal="center"/>
    </xf>
    <xf numFmtId="9" fontId="13" fillId="4" borderId="0" xfId="4" applyNumberFormat="1" applyFont="1" applyFill="1" applyAlignment="1">
      <alignment wrapText="1"/>
    </xf>
    <xf numFmtId="9" fontId="13" fillId="4" borderId="0" xfId="4" applyNumberFormat="1" applyFont="1" applyFill="1"/>
    <xf numFmtId="2" fontId="5" fillId="0" borderId="0" xfId="4" applyNumberFormat="1" applyAlignment="1">
      <alignment wrapText="1"/>
    </xf>
    <xf numFmtId="2" fontId="5" fillId="0" borderId="0" xfId="4" applyNumberFormat="1"/>
    <xf numFmtId="10" fontId="13" fillId="4" borderId="0" xfId="6" applyNumberFormat="1" applyFont="1" applyFill="1"/>
    <xf numFmtId="0" fontId="10" fillId="0" borderId="9" xfId="0" applyFont="1" applyBorder="1"/>
    <xf numFmtId="0" fontId="0" fillId="0" borderId="0" xfId="0" applyAlignment="1">
      <alignment horizontal="right"/>
    </xf>
    <xf numFmtId="0" fontId="0" fillId="10" borderId="0" xfId="7" applyFont="1"/>
    <xf numFmtId="9" fontId="0" fillId="10" borderId="0" xfId="7" applyNumberFormat="1" applyFont="1"/>
    <xf numFmtId="8" fontId="14" fillId="3" borderId="0" xfId="8" applyNumberFormat="1" applyBorder="1"/>
    <xf numFmtId="166" fontId="14" fillId="3" borderId="0" xfId="8" applyNumberFormat="1" applyBorder="1"/>
    <xf numFmtId="0" fontId="2" fillId="0" borderId="0" xfId="0" applyFont="1"/>
    <xf numFmtId="0" fontId="4" fillId="0" borderId="0" xfId="0" applyFont="1"/>
    <xf numFmtId="0" fontId="15" fillId="0" borderId="0" xfId="0" applyFont="1" applyAlignment="1">
      <alignment vertical="center" wrapText="1"/>
    </xf>
    <xf numFmtId="9" fontId="15" fillId="0" borderId="0" xfId="1" applyFont="1" applyAlignment="1">
      <alignment vertical="center" wrapText="1"/>
    </xf>
    <xf numFmtId="6" fontId="2" fillId="0" borderId="0" xfId="0" applyNumberFormat="1" applyFont="1"/>
    <xf numFmtId="6" fontId="15" fillId="0" borderId="0" xfId="0" applyNumberFormat="1" applyFont="1" applyAlignment="1">
      <alignment vertical="center" wrapText="1"/>
    </xf>
    <xf numFmtId="164" fontId="15" fillId="0" borderId="0" xfId="0" applyNumberFormat="1" applyFont="1" applyAlignment="1">
      <alignment vertical="center" wrapText="1"/>
    </xf>
    <xf numFmtId="2" fontId="0" fillId="0" borderId="0" xfId="0" quotePrefix="1" applyNumberFormat="1"/>
    <xf numFmtId="170" fontId="2" fillId="0" borderId="0" xfId="0" applyNumberFormat="1" applyFont="1"/>
    <xf numFmtId="0" fontId="0" fillId="0" borderId="0" xfId="0" quotePrefix="1"/>
    <xf numFmtId="1" fontId="0" fillId="0" borderId="0" xfId="0" quotePrefix="1" applyNumberFormat="1"/>
    <xf numFmtId="0" fontId="16" fillId="0" borderId="9" xfId="0" applyFont="1" applyBorder="1"/>
    <xf numFmtId="165" fontId="0" fillId="0" borderId="0" xfId="0" applyNumberFormat="1"/>
    <xf numFmtId="10" fontId="0" fillId="0" borderId="0" xfId="1" applyNumberFormat="1" applyFont="1"/>
    <xf numFmtId="10" fontId="5" fillId="0" borderId="0" xfId="4" applyNumberFormat="1"/>
    <xf numFmtId="169" fontId="0" fillId="9" borderId="0" xfId="6" applyNumberFormat="1" applyFont="1" applyFill="1"/>
    <xf numFmtId="0" fontId="5" fillId="0" borderId="0" xfId="4" applyAlignment="1">
      <alignment horizontal="left" indent="1"/>
    </xf>
    <xf numFmtId="10" fontId="3" fillId="3" borderId="9" xfId="6" applyNumberFormat="1" applyFont="1" applyFill="1" applyBorder="1"/>
    <xf numFmtId="164" fontId="3" fillId="3" borderId="9" xfId="2" applyNumberFormat="1" applyBorder="1"/>
    <xf numFmtId="165" fontId="3" fillId="3" borderId="9" xfId="6" applyNumberFormat="1" applyFont="1" applyFill="1" applyBorder="1"/>
    <xf numFmtId="171" fontId="0" fillId="0" borderId="0" xfId="6" applyNumberFormat="1" applyFont="1"/>
    <xf numFmtId="10" fontId="3" fillId="3" borderId="9" xfId="6" quotePrefix="1" applyNumberFormat="1" applyFont="1" applyFill="1" applyBorder="1"/>
    <xf numFmtId="169" fontId="5" fillId="0" borderId="0" xfId="4" applyNumberFormat="1"/>
    <xf numFmtId="167" fontId="3" fillId="3" borderId="9" xfId="6" quotePrefix="1" applyNumberFormat="1" applyFont="1" applyFill="1" applyBorder="1"/>
    <xf numFmtId="9" fontId="5" fillId="11" borderId="0" xfId="4" applyNumberFormat="1" applyFill="1"/>
    <xf numFmtId="0" fontId="5" fillId="11" borderId="0" xfId="4" applyFill="1"/>
    <xf numFmtId="10" fontId="0" fillId="11" borderId="0" xfId="6" applyNumberFormat="1" applyFont="1" applyFill="1"/>
    <xf numFmtId="9" fontId="0" fillId="0" borderId="0" xfId="0" applyNumberFormat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4" fillId="12" borderId="0" xfId="0" applyFont="1" applyFill="1"/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13" borderId="0" xfId="0" applyNumberFormat="1" applyFill="1" applyAlignment="1">
      <alignment horizontal="center"/>
    </xf>
    <xf numFmtId="0" fontId="4" fillId="0" borderId="8" xfId="3" applyAlignment="1">
      <alignment horizontal="right"/>
    </xf>
    <xf numFmtId="166" fontId="4" fillId="3" borderId="8" xfId="3" applyNumberForma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66" fontId="0" fillId="0" borderId="0" xfId="0" applyNumberFormat="1"/>
    <xf numFmtId="0" fontId="0" fillId="0" borderId="0" xfId="0" applyAlignment="1">
      <alignment horizontal="left"/>
    </xf>
    <xf numFmtId="169" fontId="0" fillId="0" borderId="0" xfId="1" applyNumberFormat="1" applyFont="1"/>
    <xf numFmtId="165" fontId="0" fillId="0" borderId="0" xfId="1" applyNumberFormat="1" applyFont="1"/>
    <xf numFmtId="0" fontId="1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8" xfId="3"/>
    <xf numFmtId="166" fontId="4" fillId="0" borderId="8" xfId="3" quotePrefix="1" applyNumberFormat="1"/>
    <xf numFmtId="166" fontId="0" fillId="0" borderId="0" xfId="0" quotePrefix="1" applyNumberFormat="1"/>
    <xf numFmtId="166" fontId="4" fillId="0" borderId="8" xfId="3" applyNumberFormat="1"/>
    <xf numFmtId="166" fontId="4" fillId="0" borderId="8" xfId="3" applyNumberFormat="1" applyAlignment="1">
      <alignment horizontal="right"/>
    </xf>
    <xf numFmtId="166" fontId="4" fillId="0" borderId="0" xfId="3" applyNumberFormat="1" applyBorder="1"/>
    <xf numFmtId="0" fontId="17" fillId="0" borderId="9" xfId="4" applyFont="1" applyBorder="1"/>
    <xf numFmtId="166" fontId="3" fillId="3" borderId="0" xfId="2" applyNumberFormat="1" applyBorder="1"/>
    <xf numFmtId="8" fontId="5" fillId="0" borderId="0" xfId="4" quotePrefix="1" applyNumberFormat="1"/>
    <xf numFmtId="0" fontId="5" fillId="0" borderId="0" xfId="4" applyAlignment="1">
      <alignment horizontal="left"/>
    </xf>
    <xf numFmtId="0" fontId="18" fillId="0" borderId="9" xfId="4" applyFont="1" applyBorder="1"/>
    <xf numFmtId="166" fontId="5" fillId="14" borderId="0" xfId="4" applyNumberFormat="1" applyFill="1"/>
    <xf numFmtId="0" fontId="20" fillId="4" borderId="0" xfId="0" applyFont="1" applyFill="1"/>
    <xf numFmtId="0" fontId="21" fillId="4" borderId="0" xfId="0" applyFont="1" applyFill="1"/>
    <xf numFmtId="0" fontId="22" fillId="0" borderId="0" xfId="0" applyFont="1"/>
    <xf numFmtId="0" fontId="19" fillId="0" borderId="0" xfId="9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4" applyAlignment="1">
      <alignment horizontal="right"/>
    </xf>
    <xf numFmtId="0" fontId="13" fillId="4" borderId="0" xfId="4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0" borderId="3" xfId="0" applyNumberFormat="1" applyBorder="1"/>
    <xf numFmtId="164" fontId="0" fillId="0" borderId="6" xfId="0" applyNumberFormat="1" applyBorder="1"/>
  </cellXfs>
  <cellStyles count="10">
    <cellStyle name="Hyperlink" xfId="9" builtinId="8"/>
    <cellStyle name="Normal" xfId="0" builtinId="0"/>
    <cellStyle name="Normal 2" xfId="4" xr:uid="{1CC1A318-09D3-46E9-9117-3FD099B984FD}"/>
    <cellStyle name="Normal 2 2" xfId="5" xr:uid="{7A831FD9-ED78-4BD6-8ABD-6492799E5F19}"/>
    <cellStyle name="Output" xfId="2" builtinId="21"/>
    <cellStyle name="Output 2" xfId="8" xr:uid="{865D30A5-FF16-4906-A9F7-120DEA824600}"/>
    <cellStyle name="Percent" xfId="1" builtinId="5"/>
    <cellStyle name="Percent 2" xfId="6" xr:uid="{E2A11472-F1B6-4E55-9BFD-6AB757BDE61B}"/>
    <cellStyle name="Total" xfId="3" builtinId="25"/>
    <cellStyle name="Yellow" xfId="7" xr:uid="{CE748633-7AD2-4083-932D-C665202717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'Cash Flow Representations'!$C$5</c:f>
              <c:strCache>
                <c:ptCount val="1"/>
                <c:pt idx="0">
                  <c:v>Transaction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'Cash Flow Representations'!$B$6:$B$12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'Cash Flow Representations'!$C$6:$C$12</c:f>
              <c:numCache>
                <c:formatCode>"$"#,##0</c:formatCode>
                <c:ptCount val="7"/>
                <c:pt idx="0">
                  <c:v>25000</c:v>
                </c:pt>
                <c:pt idx="1">
                  <c:v>0</c:v>
                </c:pt>
                <c:pt idx="2">
                  <c:v>-6000</c:v>
                </c:pt>
                <c:pt idx="3">
                  <c:v>-6000</c:v>
                </c:pt>
                <c:pt idx="4">
                  <c:v>-6000</c:v>
                </c:pt>
                <c:pt idx="5">
                  <c:v>-6000</c:v>
                </c:pt>
                <c:pt idx="6">
                  <c:v>-6000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4-4C40-862C-4FA2032D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65824"/>
        <c:axId val="549660064"/>
      </c:barChart>
      <c:catAx>
        <c:axId val="5496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60064"/>
        <c:crosses val="autoZero"/>
        <c:auto val="1"/>
        <c:lblAlgn val="ctr"/>
        <c:lblOffset val="100"/>
        <c:noMultiLvlLbl val="0"/>
      </c:catAx>
      <c:valAx>
        <c:axId val="54966006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49665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81455</xdr:colOff>
      <xdr:row>1</xdr:row>
      <xdr:rowOff>134007</xdr:rowOff>
    </xdr:from>
    <xdr:to>
      <xdr:col>11</xdr:col>
      <xdr:colOff>386255</xdr:colOff>
      <xdr:row>16</xdr:row>
      <xdr:rowOff>118241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D4743-AAE8-EE35-6650-74A5DD243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548640</xdr:colOff>
      <xdr:row>5</xdr:row>
      <xdr:rowOff>46886</xdr:rowOff>
    </xdr:from>
    <xdr:to>
      <xdr:col>13</xdr:col>
      <xdr:colOff>175586</xdr:colOff>
      <xdr:row>14</xdr:row>
      <xdr:rowOff>116311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FFF7-21EA-44B2-81ED-F4FDD5BC9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1106066"/>
          <a:ext cx="4320866" cy="18525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256190</xdr:colOff>
      <xdr:row>2</xdr:row>
      <xdr:rowOff>178428</xdr:rowOff>
    </xdr:from>
    <xdr:to>
      <xdr:col>14</xdr:col>
      <xdr:colOff>457635</xdr:colOff>
      <xdr:row>16</xdr:row>
      <xdr:rowOff>90586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2C130-F804-4432-8218-8B63BDF98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9950" y="643248"/>
          <a:ext cx="6236485" cy="26858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310057</xdr:colOff>
      <xdr:row>0</xdr:row>
      <xdr:rowOff>68317</xdr:rowOff>
    </xdr:from>
    <xdr:ext cx="2170384" cy="519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A4A5E8-5EC2-4FE3-A1AF-11DE0491E25B}"/>
                </a:ext>
              </a:extLst>
            </xdr:cNvPr>
            <xdr:cNvSpPr txBox="1"/>
          </xdr:nvSpPr>
          <xdr:spPr>
            <a:xfrm>
              <a:off x="6482257" y="68317"/>
              <a:ext cx="2170384" cy="519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𝑋𝑁𝑃𝑉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𝑑𝑎𝑖𝑙𝑦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A4A5E8-5EC2-4FE3-A1AF-11DE0491E25B}"/>
                </a:ext>
              </a:extLst>
            </xdr:cNvPr>
            <xdr:cNvSpPr txBox="1"/>
          </xdr:nvSpPr>
          <xdr:spPr>
            <a:xfrm>
              <a:off x="6482257" y="68317"/>
              <a:ext cx="2170384" cy="519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𝑋𝑁𝑃𝑉= ∑_(𝑡=1)^𝑇▒〖𝐶𝐹〗_𝑡/〖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(1+𝑟_𝑑𝑎𝑖𝑙𝑦)〗^((</a:t>
              </a:r>
              <a:r>
                <a:rPr lang="en-US" sz="1200" b="0" i="0">
                  <a:latin typeface="Cambria Math" panose="02040503050406030204" pitchFamily="18" charset="0"/>
                </a:rPr>
                <a:t>𝑑_𝑡−𝑑_1 ) ) 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291547</xdr:colOff>
      <xdr:row>12</xdr:row>
      <xdr:rowOff>92766</xdr:rowOff>
    </xdr:from>
    <xdr:to>
      <xdr:col>9</xdr:col>
      <xdr:colOff>79513</xdr:colOff>
      <xdr:row>12</xdr:row>
      <xdr:rowOff>106017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D9BE7E-8640-4EFF-B553-5DC50657B9AE}"/>
            </a:ext>
          </a:extLst>
        </xdr:cNvPr>
        <xdr:cNvCxnSpPr/>
      </xdr:nvCxnSpPr>
      <xdr:spPr>
        <a:xfrm flipV="1">
          <a:off x="4977847" y="2569266"/>
          <a:ext cx="2554026" cy="132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303905</xdr:colOff>
      <xdr:row>12</xdr:row>
      <xdr:rowOff>102960</xdr:rowOff>
    </xdr:from>
    <xdr:to>
      <xdr:col>6</xdr:col>
      <xdr:colOff>303905</xdr:colOff>
      <xdr:row>14</xdr:row>
      <xdr:rowOff>170410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48923C-0ADE-4C88-B105-22ED60D369EF}"/>
            </a:ext>
          </a:extLst>
        </xdr:cNvPr>
        <xdr:cNvCxnSpPr/>
      </xdr:nvCxnSpPr>
      <xdr:spPr>
        <a:xfrm>
          <a:off x="4990205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586236</xdr:colOff>
      <xdr:row>12</xdr:row>
      <xdr:rowOff>102960</xdr:rowOff>
    </xdr:from>
    <xdr:to>
      <xdr:col>6</xdr:col>
      <xdr:colOff>586236</xdr:colOff>
      <xdr:row>14</xdr:row>
      <xdr:rowOff>170410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1EE037E-447A-4410-ACAB-E67D1C3E3B62}"/>
            </a:ext>
          </a:extLst>
        </xdr:cNvPr>
        <xdr:cNvCxnSpPr/>
      </xdr:nvCxnSpPr>
      <xdr:spPr>
        <a:xfrm>
          <a:off x="5272536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868568</xdr:colOff>
      <xdr:row>12</xdr:row>
      <xdr:rowOff>102960</xdr:rowOff>
    </xdr:from>
    <xdr:to>
      <xdr:col>6</xdr:col>
      <xdr:colOff>868568</xdr:colOff>
      <xdr:row>14</xdr:row>
      <xdr:rowOff>170410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AE8B560-55FB-4AEA-9337-62FC092CFCF9}"/>
            </a:ext>
          </a:extLst>
        </xdr:cNvPr>
        <xdr:cNvCxnSpPr/>
      </xdr:nvCxnSpPr>
      <xdr:spPr>
        <a:xfrm>
          <a:off x="5554868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130482</xdr:colOff>
      <xdr:row>12</xdr:row>
      <xdr:rowOff>102960</xdr:rowOff>
    </xdr:from>
    <xdr:to>
      <xdr:col>7</xdr:col>
      <xdr:colOff>130482</xdr:colOff>
      <xdr:row>14</xdr:row>
      <xdr:rowOff>170410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18C7B0D-1C35-4CA2-93A8-A378E054CEA7}"/>
            </a:ext>
          </a:extLst>
        </xdr:cNvPr>
        <xdr:cNvCxnSpPr/>
      </xdr:nvCxnSpPr>
      <xdr:spPr>
        <a:xfrm>
          <a:off x="5837862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412813</xdr:colOff>
      <xdr:row>12</xdr:row>
      <xdr:rowOff>102960</xdr:rowOff>
    </xdr:from>
    <xdr:to>
      <xdr:col>7</xdr:col>
      <xdr:colOff>412813</xdr:colOff>
      <xdr:row>14</xdr:row>
      <xdr:rowOff>170410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FE391F9-3891-4D41-AFDD-1F8277358110}"/>
            </a:ext>
          </a:extLst>
        </xdr:cNvPr>
        <xdr:cNvCxnSpPr/>
      </xdr:nvCxnSpPr>
      <xdr:spPr>
        <a:xfrm>
          <a:off x="6120193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695144</xdr:colOff>
      <xdr:row>12</xdr:row>
      <xdr:rowOff>102960</xdr:rowOff>
    </xdr:from>
    <xdr:to>
      <xdr:col>7</xdr:col>
      <xdr:colOff>695144</xdr:colOff>
      <xdr:row>14</xdr:row>
      <xdr:rowOff>170410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05822E2-2E49-478E-AF23-E1074FDB39C8}"/>
            </a:ext>
          </a:extLst>
        </xdr:cNvPr>
        <xdr:cNvCxnSpPr/>
      </xdr:nvCxnSpPr>
      <xdr:spPr>
        <a:xfrm>
          <a:off x="6402524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977475</xdr:colOff>
      <xdr:row>12</xdr:row>
      <xdr:rowOff>102960</xdr:rowOff>
    </xdr:from>
    <xdr:to>
      <xdr:col>7</xdr:col>
      <xdr:colOff>977475</xdr:colOff>
      <xdr:row>14</xdr:row>
      <xdr:rowOff>170410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1CABC23-EEDD-4996-A6D7-516E3D637F67}"/>
            </a:ext>
          </a:extLst>
        </xdr:cNvPr>
        <xdr:cNvCxnSpPr/>
      </xdr:nvCxnSpPr>
      <xdr:spPr>
        <a:xfrm>
          <a:off x="6684855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186380</xdr:colOff>
      <xdr:row>12</xdr:row>
      <xdr:rowOff>102960</xdr:rowOff>
    </xdr:from>
    <xdr:to>
      <xdr:col>8</xdr:col>
      <xdr:colOff>186380</xdr:colOff>
      <xdr:row>14</xdr:row>
      <xdr:rowOff>170410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C8D374B-9A90-4D58-9D4B-19EC24F949AA}"/>
            </a:ext>
          </a:extLst>
        </xdr:cNvPr>
        <xdr:cNvCxnSpPr/>
      </xdr:nvCxnSpPr>
      <xdr:spPr>
        <a:xfrm>
          <a:off x="6968180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468710</xdr:colOff>
      <xdr:row>12</xdr:row>
      <xdr:rowOff>102960</xdr:rowOff>
    </xdr:from>
    <xdr:to>
      <xdr:col>8</xdr:col>
      <xdr:colOff>468710</xdr:colOff>
      <xdr:row>14</xdr:row>
      <xdr:rowOff>170410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4F2E863-C76E-4CB1-88C0-E33BAC6B2679}"/>
            </a:ext>
          </a:extLst>
        </xdr:cNvPr>
        <xdr:cNvCxnSpPr/>
      </xdr:nvCxnSpPr>
      <xdr:spPr>
        <a:xfrm>
          <a:off x="7250510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6</xdr:col>
      <xdr:colOff>324676</xdr:colOff>
      <xdr:row>14</xdr:row>
      <xdr:rowOff>117985</xdr:rowOff>
    </xdr:from>
    <xdr:ext cx="46846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27D7D66-73B8-4EC6-B9F8-90CD4B05C85C}"/>
            </a:ext>
          </a:extLst>
        </xdr:cNvPr>
        <xdr:cNvSpPr txBox="1"/>
      </xdr:nvSpPr>
      <xdr:spPr>
        <a:xfrm>
          <a:off x="5010976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8</xdr:col>
      <xdr:colOff>185529</xdr:colOff>
      <xdr:row>14</xdr:row>
      <xdr:rowOff>117985</xdr:rowOff>
    </xdr:from>
    <xdr:ext cx="46846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143A579-9747-460D-99DC-26E6272137AC}"/>
            </a:ext>
          </a:extLst>
        </xdr:cNvPr>
        <xdr:cNvSpPr txBox="1"/>
      </xdr:nvSpPr>
      <xdr:spPr>
        <a:xfrm>
          <a:off x="6967329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7</xdr:col>
      <xdr:colOff>834885</xdr:colOff>
      <xdr:row>14</xdr:row>
      <xdr:rowOff>117985</xdr:rowOff>
    </xdr:from>
    <xdr:ext cx="46846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B827923-D8D7-4F3F-8F1F-21A130C36988}"/>
            </a:ext>
          </a:extLst>
        </xdr:cNvPr>
        <xdr:cNvSpPr txBox="1"/>
      </xdr:nvSpPr>
      <xdr:spPr>
        <a:xfrm>
          <a:off x="6542265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6</xdr:col>
      <xdr:colOff>775252</xdr:colOff>
      <xdr:row>14</xdr:row>
      <xdr:rowOff>39759</xdr:rowOff>
    </xdr:from>
    <xdr:ext cx="340093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58F7765-F44B-44D9-86C4-03FB7C2E7D91}"/>
            </a:ext>
          </a:extLst>
        </xdr:cNvPr>
        <xdr:cNvSpPr txBox="1"/>
      </xdr:nvSpPr>
      <xdr:spPr>
        <a:xfrm>
          <a:off x="5461552" y="2912499"/>
          <a:ext cx="340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...</a:t>
          </a:r>
        </a:p>
      </xdr:txBody>
    </xdr:sp>
    <xdr:clientData/>
  </xdr:oneCellAnchor>
  <xdr:twoCellAnchor>
    <xdr:from>
      <xdr:col>6</xdr:col>
      <xdr:colOff>303905</xdr:colOff>
      <xdr:row>4</xdr:row>
      <xdr:rowOff>178904</xdr:rowOff>
    </xdr:from>
    <xdr:to>
      <xdr:col>6</xdr:col>
      <xdr:colOff>303905</xdr:colOff>
      <xdr:row>13</xdr:row>
      <xdr:rowOff>16821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3DCF905-7074-4EA6-B2A6-812AC77AEF74}"/>
            </a:ext>
          </a:extLst>
        </xdr:cNvPr>
        <xdr:cNvCxnSpPr/>
      </xdr:nvCxnSpPr>
      <xdr:spPr>
        <a:xfrm flipV="1">
          <a:off x="4990205" y="1070444"/>
          <a:ext cx="0" cy="1620997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343790</xdr:colOff>
      <xdr:row>11</xdr:row>
      <xdr:rowOff>33131</xdr:rowOff>
    </xdr:from>
    <xdr:to>
      <xdr:col>6</xdr:col>
      <xdr:colOff>343790</xdr:colOff>
      <xdr:row>15</xdr:row>
      <xdr:rowOff>190502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41B3268-4A41-43AB-B3F2-11A2E48D82FE}"/>
            </a:ext>
          </a:extLst>
        </xdr:cNvPr>
        <xdr:cNvCxnSpPr/>
      </xdr:nvCxnSpPr>
      <xdr:spPr>
        <a:xfrm flipH="1" flipV="1">
          <a:off x="3841370" y="2311511"/>
          <a:ext cx="0" cy="9498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337929</xdr:colOff>
      <xdr:row>15</xdr:row>
      <xdr:rowOff>180732</xdr:rowOff>
    </xdr:from>
    <xdr:to>
      <xdr:col>9</xdr:col>
      <xdr:colOff>300466</xdr:colOff>
      <xdr:row>15</xdr:row>
      <xdr:rowOff>180732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FB0488-6871-4CDE-9799-A83E9D1822DB}"/>
            </a:ext>
          </a:extLst>
        </xdr:cNvPr>
        <xdr:cNvCxnSpPr/>
      </xdr:nvCxnSpPr>
      <xdr:spPr>
        <a:xfrm flipV="1">
          <a:off x="3835509" y="3251592"/>
          <a:ext cx="2728597" cy="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185530</xdr:colOff>
      <xdr:row>15</xdr:row>
      <xdr:rowOff>53010</xdr:rowOff>
    </xdr:from>
    <xdr:to>
      <xdr:col>15</xdr:col>
      <xdr:colOff>231913</xdr:colOff>
      <xdr:row>15</xdr:row>
      <xdr:rowOff>66261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F685DA8-0BBB-4846-8B94-80A53D953FC1}"/>
            </a:ext>
          </a:extLst>
        </xdr:cNvPr>
        <xdr:cNvCxnSpPr/>
      </xdr:nvCxnSpPr>
      <xdr:spPr>
        <a:xfrm flipV="1">
          <a:off x="7790290" y="3123870"/>
          <a:ext cx="2553363" cy="132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197888</xdr:colOff>
      <xdr:row>15</xdr:row>
      <xdr:rowOff>63204</xdr:rowOff>
    </xdr:from>
    <xdr:to>
      <xdr:col>11</xdr:col>
      <xdr:colOff>197888</xdr:colOff>
      <xdr:row>17</xdr:row>
      <xdr:rowOff>130653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AF9D90-396C-431C-9E04-0BA4AF175D45}"/>
            </a:ext>
          </a:extLst>
        </xdr:cNvPr>
        <xdr:cNvCxnSpPr/>
      </xdr:nvCxnSpPr>
      <xdr:spPr>
        <a:xfrm>
          <a:off x="7802648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480219</xdr:colOff>
      <xdr:row>15</xdr:row>
      <xdr:rowOff>63204</xdr:rowOff>
    </xdr:from>
    <xdr:to>
      <xdr:col>11</xdr:col>
      <xdr:colOff>480219</xdr:colOff>
      <xdr:row>17</xdr:row>
      <xdr:rowOff>130653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7749324-5634-4FE7-BD46-86434918FD8A}"/>
            </a:ext>
          </a:extLst>
        </xdr:cNvPr>
        <xdr:cNvCxnSpPr/>
      </xdr:nvCxnSpPr>
      <xdr:spPr>
        <a:xfrm>
          <a:off x="8084979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93316</xdr:colOff>
      <xdr:row>15</xdr:row>
      <xdr:rowOff>63204</xdr:rowOff>
    </xdr:from>
    <xdr:to>
      <xdr:col>12</xdr:col>
      <xdr:colOff>93316</xdr:colOff>
      <xdr:row>17</xdr:row>
      <xdr:rowOff>130653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F5B979-CDFC-431E-BBE6-390966355043}"/>
            </a:ext>
          </a:extLst>
        </xdr:cNvPr>
        <xdr:cNvCxnSpPr/>
      </xdr:nvCxnSpPr>
      <xdr:spPr>
        <a:xfrm>
          <a:off x="8368636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375647</xdr:colOff>
      <xdr:row>15</xdr:row>
      <xdr:rowOff>63204</xdr:rowOff>
    </xdr:from>
    <xdr:to>
      <xdr:col>12</xdr:col>
      <xdr:colOff>375647</xdr:colOff>
      <xdr:row>17</xdr:row>
      <xdr:rowOff>130653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DA6307C-A2F6-42BD-B7FA-815F8BE648D1}"/>
            </a:ext>
          </a:extLst>
        </xdr:cNvPr>
        <xdr:cNvCxnSpPr/>
      </xdr:nvCxnSpPr>
      <xdr:spPr>
        <a:xfrm>
          <a:off x="8650967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657978</xdr:colOff>
      <xdr:row>15</xdr:row>
      <xdr:rowOff>63204</xdr:rowOff>
    </xdr:from>
    <xdr:to>
      <xdr:col>12</xdr:col>
      <xdr:colOff>657978</xdr:colOff>
      <xdr:row>17</xdr:row>
      <xdr:rowOff>130653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12B2A0E-D2D1-4B6B-A55A-AD60DAF35707}"/>
            </a:ext>
          </a:extLst>
        </xdr:cNvPr>
        <xdr:cNvCxnSpPr/>
      </xdr:nvCxnSpPr>
      <xdr:spPr>
        <a:xfrm>
          <a:off x="8933298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271074</xdr:colOff>
      <xdr:row>15</xdr:row>
      <xdr:rowOff>63204</xdr:rowOff>
    </xdr:from>
    <xdr:to>
      <xdr:col>13</xdr:col>
      <xdr:colOff>271074</xdr:colOff>
      <xdr:row>17</xdr:row>
      <xdr:rowOff>130653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48B5C8-B575-4555-B934-68B3C45ABE30}"/>
            </a:ext>
          </a:extLst>
        </xdr:cNvPr>
        <xdr:cNvCxnSpPr/>
      </xdr:nvCxnSpPr>
      <xdr:spPr>
        <a:xfrm>
          <a:off x="9216954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553405</xdr:colOff>
      <xdr:row>15</xdr:row>
      <xdr:rowOff>63204</xdr:rowOff>
    </xdr:from>
    <xdr:to>
      <xdr:col>13</xdr:col>
      <xdr:colOff>553405</xdr:colOff>
      <xdr:row>17</xdr:row>
      <xdr:rowOff>130653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97C08E9-0884-467B-93B1-C0E5BEA8EA63}"/>
            </a:ext>
          </a:extLst>
        </xdr:cNvPr>
        <xdr:cNvCxnSpPr/>
      </xdr:nvCxnSpPr>
      <xdr:spPr>
        <a:xfrm>
          <a:off x="9499285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166501</xdr:colOff>
      <xdr:row>15</xdr:row>
      <xdr:rowOff>63204</xdr:rowOff>
    </xdr:from>
    <xdr:to>
      <xdr:col>14</xdr:col>
      <xdr:colOff>166501</xdr:colOff>
      <xdr:row>17</xdr:row>
      <xdr:rowOff>130653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486FB77-DBDB-408C-90BF-15EBEA24257B}"/>
            </a:ext>
          </a:extLst>
        </xdr:cNvPr>
        <xdr:cNvCxnSpPr/>
      </xdr:nvCxnSpPr>
      <xdr:spPr>
        <a:xfrm>
          <a:off x="9782941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448831</xdr:colOff>
      <xdr:row>15</xdr:row>
      <xdr:rowOff>63204</xdr:rowOff>
    </xdr:from>
    <xdr:to>
      <xdr:col>14</xdr:col>
      <xdr:colOff>448831</xdr:colOff>
      <xdr:row>17</xdr:row>
      <xdr:rowOff>130653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3C577A8-503B-45A6-9E6C-42F1129C7C0E}"/>
            </a:ext>
          </a:extLst>
        </xdr:cNvPr>
        <xdr:cNvCxnSpPr/>
      </xdr:nvCxnSpPr>
      <xdr:spPr>
        <a:xfrm>
          <a:off x="10065271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10</xdr:col>
      <xdr:colOff>463825</xdr:colOff>
      <xdr:row>17</xdr:row>
      <xdr:rowOff>78228</xdr:rowOff>
    </xdr:from>
    <xdr:ext cx="5439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05AB3C6-5D00-4235-8E4F-B2A9D93574F4}"/>
            </a:ext>
          </a:extLst>
        </xdr:cNvPr>
        <xdr:cNvSpPr txBox="1"/>
      </xdr:nvSpPr>
      <xdr:spPr>
        <a:xfrm>
          <a:off x="7398025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11</xdr:col>
      <xdr:colOff>218659</xdr:colOff>
      <xdr:row>17</xdr:row>
      <xdr:rowOff>78228</xdr:rowOff>
    </xdr:from>
    <xdr:ext cx="5439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F782D97-9BFF-4CB0-B21B-E449ED7CBF9B}"/>
            </a:ext>
          </a:extLst>
        </xdr:cNvPr>
        <xdr:cNvSpPr txBox="1"/>
      </xdr:nvSpPr>
      <xdr:spPr>
        <a:xfrm>
          <a:off x="7823419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14</xdr:col>
      <xdr:colOff>165650</xdr:colOff>
      <xdr:row>17</xdr:row>
      <xdr:rowOff>78228</xdr:rowOff>
    </xdr:from>
    <xdr:ext cx="5439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A9C13F-3BB5-4A13-8A54-C70501BD3CE4}"/>
            </a:ext>
          </a:extLst>
        </xdr:cNvPr>
        <xdr:cNvSpPr txBox="1"/>
      </xdr:nvSpPr>
      <xdr:spPr>
        <a:xfrm>
          <a:off x="9782090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13</xdr:col>
      <xdr:colOff>410815</xdr:colOff>
      <xdr:row>17</xdr:row>
      <xdr:rowOff>78228</xdr:rowOff>
    </xdr:from>
    <xdr:ext cx="5439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98BD03-5CFB-4815-BED4-3479CBA1F85E}"/>
            </a:ext>
          </a:extLst>
        </xdr:cNvPr>
        <xdr:cNvSpPr txBox="1"/>
      </xdr:nvSpPr>
      <xdr:spPr>
        <a:xfrm>
          <a:off x="9356695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12</xdr:col>
      <xdr:colOff>0</xdr:colOff>
      <xdr:row>17</xdr:row>
      <xdr:rowOff>2</xdr:rowOff>
    </xdr:from>
    <xdr:ext cx="340093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AE4DE24-B756-4BE2-926F-C4B448D027DB}"/>
            </a:ext>
          </a:extLst>
        </xdr:cNvPr>
        <xdr:cNvSpPr txBox="1"/>
      </xdr:nvSpPr>
      <xdr:spPr>
        <a:xfrm>
          <a:off x="8275320" y="3467102"/>
          <a:ext cx="340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...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215462</xdr:colOff>
      <xdr:row>2</xdr:row>
      <xdr:rowOff>20665</xdr:rowOff>
    </xdr:from>
    <xdr:to>
      <xdr:col>10</xdr:col>
      <xdr:colOff>211113</xdr:colOff>
      <xdr:row>4</xdr:row>
      <xdr:rowOff>92059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4E898-ACDC-402F-98F8-5E808A1C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4122" y="363565"/>
          <a:ext cx="2007331" cy="4676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137159</xdr:colOff>
      <xdr:row>2</xdr:row>
      <xdr:rowOff>68580</xdr:rowOff>
    </xdr:from>
    <xdr:to>
      <xdr:col>14</xdr:col>
      <xdr:colOff>1310640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69C67-DE60-4D1A-8C7E-CBA11DF2D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776" t="-9430" r="34352" b="-611"/>
        <a:stretch/>
      </xdr:blipFill>
      <xdr:spPr>
        <a:xfrm>
          <a:off x="11612879" y="533400"/>
          <a:ext cx="1173481" cy="266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89338</xdr:colOff>
      <xdr:row>4</xdr:row>
      <xdr:rowOff>148118</xdr:rowOff>
    </xdr:from>
    <xdr:to>
      <xdr:col>10</xdr:col>
      <xdr:colOff>313279</xdr:colOff>
      <xdr:row>8</xdr:row>
      <xdr:rowOff>65303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8AA07D-34E7-4542-9C3C-4A25491DD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958" y="963458"/>
          <a:ext cx="3271941" cy="648705"/>
        </a:xfrm>
        <a:prstGeom prst="rect">
          <a:avLst/>
        </a:prstGeom>
      </xdr:spPr>
    </xdr:pic>
    <xdr:clientData/>
  </xdr:twoCellAnchor>
  <xdr:twoCellAnchor editAs="oneCell">
    <xdr:from>
      <xdr:col>5</xdr:col>
      <xdr:colOff>47296</xdr:colOff>
      <xdr:row>10</xdr:row>
      <xdr:rowOff>27068</xdr:rowOff>
    </xdr:from>
    <xdr:to>
      <xdr:col>10</xdr:col>
      <xdr:colOff>585327</xdr:colOff>
      <xdr:row>16</xdr:row>
      <xdr:rowOff>123154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77558E-46D7-43C8-9B86-CA261380B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4916" y="1939688"/>
          <a:ext cx="3586031" cy="12086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10511</xdr:colOff>
      <xdr:row>5</xdr:row>
      <xdr:rowOff>84559</xdr:rowOff>
    </xdr:from>
    <xdr:to>
      <xdr:col>10</xdr:col>
      <xdr:colOff>65273</xdr:colOff>
      <xdr:row>11</xdr:row>
      <xdr:rowOff>96271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68AB2-165D-486C-B763-06D280E5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811" y="1082779"/>
          <a:ext cx="3102762" cy="11089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320659</xdr:colOff>
      <xdr:row>3</xdr:row>
      <xdr:rowOff>141889</xdr:rowOff>
    </xdr:from>
    <xdr:to>
      <xdr:col>10</xdr:col>
      <xdr:colOff>218413</xdr:colOff>
      <xdr:row>11</xdr:row>
      <xdr:rowOff>196960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1FD4-E527-46C4-98BA-C6E7F60DB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919" y="774349"/>
          <a:ext cx="2336154" cy="15181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161276</xdr:colOff>
      <xdr:row>3</xdr:row>
      <xdr:rowOff>152400</xdr:rowOff>
    </xdr:from>
    <xdr:to>
      <xdr:col>8</xdr:col>
      <xdr:colOff>562602</xdr:colOff>
      <xdr:row>5</xdr:row>
      <xdr:rowOff>136182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C7136-3F29-451F-AC26-228A7AA9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6016" y="784860"/>
          <a:ext cx="2557786" cy="34954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313676</xdr:colOff>
      <xdr:row>3</xdr:row>
      <xdr:rowOff>115230</xdr:rowOff>
    </xdr:from>
    <xdr:to>
      <xdr:col>7</xdr:col>
      <xdr:colOff>1227959</xdr:colOff>
      <xdr:row>4</xdr:row>
      <xdr:rowOff>281149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16CBF-0B83-4AAC-9D71-0D292CF4A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1910" y="747132"/>
          <a:ext cx="2557229" cy="3480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262759</xdr:colOff>
      <xdr:row>6</xdr:row>
      <xdr:rowOff>36787</xdr:rowOff>
    </xdr:from>
    <xdr:to>
      <xdr:col>9</xdr:col>
      <xdr:colOff>384599</xdr:colOff>
      <xdr:row>7</xdr:row>
      <xdr:rowOff>150001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B8722-CAA2-4C69-952B-BAA42482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2259" y="1179787"/>
          <a:ext cx="2560240" cy="29609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urango\AppData\Local\Temp\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CC4A-F999-4755-973D-7F8DA7B07127}">
  <dimension ref="A1:I27"/>
  <sheetViews>
    <sheetView showGridLines="0" workbookViewId="0">
      <selection activeCell="D14" sqref="D14"/>
    </sheetView>
  </sheetViews>
  <sheetFormatPr defaultRowHeight="14.4" x14ac:dyDescent="0.3"/>
  <cols>
    <col min="1" max="1" width="5.21875" customWidth="1"/>
    <col min="2" max="2" width="31.33203125" customWidth="1"/>
    <col min="3" max="3" width="39.77734375" bestFit="1" customWidth="1"/>
    <col min="4" max="4" width="81.109375" bestFit="1" customWidth="1"/>
  </cols>
  <sheetData>
    <row r="1" spans="1:9" ht="25.8" x14ac:dyDescent="0.5">
      <c r="A1" s="133"/>
      <c r="B1" s="134" t="s">
        <v>193</v>
      </c>
      <c r="C1" s="134"/>
      <c r="D1" s="133"/>
      <c r="E1" s="133"/>
      <c r="F1" s="133"/>
      <c r="G1" s="134"/>
      <c r="H1" s="134"/>
      <c r="I1" s="134"/>
    </row>
    <row r="4" spans="1:9" ht="18" x14ac:dyDescent="0.35">
      <c r="B4" s="135" t="s">
        <v>141</v>
      </c>
      <c r="C4" s="135" t="s">
        <v>142</v>
      </c>
      <c r="D4" s="135" t="s">
        <v>143</v>
      </c>
    </row>
    <row r="5" spans="1:9" x14ac:dyDescent="0.3">
      <c r="B5" s="136" t="s">
        <v>144</v>
      </c>
      <c r="C5" t="s">
        <v>145</v>
      </c>
      <c r="D5" t="s">
        <v>146</v>
      </c>
    </row>
    <row r="6" spans="1:9" x14ac:dyDescent="0.3">
      <c r="B6" s="136" t="s">
        <v>147</v>
      </c>
      <c r="C6" t="s">
        <v>148</v>
      </c>
      <c r="D6" t="s">
        <v>149</v>
      </c>
    </row>
    <row r="7" spans="1:9" x14ac:dyDescent="0.3">
      <c r="B7" s="136" t="s">
        <v>19</v>
      </c>
      <c r="C7" t="s">
        <v>148</v>
      </c>
      <c r="D7" t="s">
        <v>150</v>
      </c>
    </row>
    <row r="8" spans="1:9" x14ac:dyDescent="0.3">
      <c r="B8" s="136" t="s">
        <v>151</v>
      </c>
      <c r="C8" t="s">
        <v>152</v>
      </c>
      <c r="D8" t="s">
        <v>153</v>
      </c>
    </row>
    <row r="9" spans="1:9" x14ac:dyDescent="0.3">
      <c r="B9" s="136" t="s">
        <v>31</v>
      </c>
      <c r="C9" t="s">
        <v>152</v>
      </c>
      <c r="D9" t="s">
        <v>154</v>
      </c>
    </row>
    <row r="10" spans="1:9" x14ac:dyDescent="0.3">
      <c r="B10" s="136" t="s">
        <v>155</v>
      </c>
      <c r="C10" t="s">
        <v>152</v>
      </c>
      <c r="D10" t="s">
        <v>156</v>
      </c>
    </row>
    <row r="11" spans="1:9" x14ac:dyDescent="0.3">
      <c r="B11" s="136" t="s">
        <v>157</v>
      </c>
      <c r="C11" t="s">
        <v>158</v>
      </c>
      <c r="D11" t="s">
        <v>159</v>
      </c>
    </row>
    <row r="12" spans="1:9" x14ac:dyDescent="0.3">
      <c r="B12" s="136" t="s">
        <v>63</v>
      </c>
      <c r="C12" t="s">
        <v>160</v>
      </c>
      <c r="D12" t="s">
        <v>161</v>
      </c>
    </row>
    <row r="13" spans="1:9" x14ac:dyDescent="0.3">
      <c r="B13" s="136" t="s">
        <v>66</v>
      </c>
      <c r="C13" t="s">
        <v>160</v>
      </c>
      <c r="D13" t="s">
        <v>162</v>
      </c>
    </row>
    <row r="14" spans="1:9" x14ac:dyDescent="0.3">
      <c r="B14" s="136" t="s">
        <v>163</v>
      </c>
      <c r="C14" t="s">
        <v>160</v>
      </c>
      <c r="D14" t="s">
        <v>164</v>
      </c>
    </row>
    <row r="15" spans="1:9" x14ac:dyDescent="0.3">
      <c r="B15" s="136" t="s">
        <v>165</v>
      </c>
      <c r="C15" t="s">
        <v>166</v>
      </c>
      <c r="D15" t="s">
        <v>167</v>
      </c>
    </row>
    <row r="16" spans="1:9" x14ac:dyDescent="0.3">
      <c r="B16" s="136" t="s">
        <v>168</v>
      </c>
      <c r="C16" t="s">
        <v>166</v>
      </c>
      <c r="D16" t="s">
        <v>169</v>
      </c>
    </row>
    <row r="17" spans="2:4" x14ac:dyDescent="0.3">
      <c r="B17" s="136" t="s">
        <v>170</v>
      </c>
      <c r="C17" t="s">
        <v>166</v>
      </c>
      <c r="D17" t="s">
        <v>171</v>
      </c>
    </row>
    <row r="18" spans="2:4" x14ac:dyDescent="0.3">
      <c r="B18" s="136" t="s">
        <v>172</v>
      </c>
      <c r="C18" t="s">
        <v>173</v>
      </c>
      <c r="D18" t="s">
        <v>174</v>
      </c>
    </row>
    <row r="19" spans="2:4" x14ac:dyDescent="0.3">
      <c r="B19" s="136" t="s">
        <v>175</v>
      </c>
      <c r="C19" t="s">
        <v>173</v>
      </c>
      <c r="D19" t="s">
        <v>176</v>
      </c>
    </row>
    <row r="20" spans="2:4" x14ac:dyDescent="0.3">
      <c r="B20" s="136" t="s">
        <v>177</v>
      </c>
      <c r="C20" t="s">
        <v>173</v>
      </c>
      <c r="D20" t="s">
        <v>178</v>
      </c>
    </row>
    <row r="21" spans="2:4" x14ac:dyDescent="0.3">
      <c r="B21" s="136" t="s">
        <v>179</v>
      </c>
      <c r="C21" t="s">
        <v>173</v>
      </c>
      <c r="D21" t="s">
        <v>180</v>
      </c>
    </row>
    <row r="22" spans="2:4" x14ac:dyDescent="0.3">
      <c r="B22" s="136" t="s">
        <v>114</v>
      </c>
      <c r="C22" t="s">
        <v>181</v>
      </c>
      <c r="D22" t="s">
        <v>182</v>
      </c>
    </row>
    <row r="23" spans="2:4" x14ac:dyDescent="0.3">
      <c r="B23" s="136" t="s">
        <v>183</v>
      </c>
      <c r="C23" t="s">
        <v>181</v>
      </c>
      <c r="D23" t="s">
        <v>184</v>
      </c>
    </row>
    <row r="24" spans="2:4" x14ac:dyDescent="0.3">
      <c r="B24" s="136" t="s">
        <v>185</v>
      </c>
      <c r="C24" t="s">
        <v>186</v>
      </c>
      <c r="D24" t="s">
        <v>187</v>
      </c>
    </row>
    <row r="25" spans="2:4" x14ac:dyDescent="0.3">
      <c r="B25" s="136" t="s">
        <v>188</v>
      </c>
      <c r="C25" t="s">
        <v>186</v>
      </c>
      <c r="D25" t="s">
        <v>189</v>
      </c>
    </row>
    <row r="26" spans="2:4" x14ac:dyDescent="0.3">
      <c r="B26" s="136" t="s">
        <v>190</v>
      </c>
      <c r="C26" t="s">
        <v>186</v>
      </c>
      <c r="D26" t="s">
        <v>189</v>
      </c>
    </row>
    <row r="27" spans="2:4" x14ac:dyDescent="0.3">
      <c r="B27" s="136" t="s">
        <v>191</v>
      </c>
      <c r="C27" t="s">
        <v>186</v>
      </c>
      <c r="D27" t="s">
        <v>192</v>
      </c>
    </row>
  </sheetData>
  <hyperlinks>
    <hyperlink ref="B5" location="'Cash Flow Representations'!A1" display="Cash Flow Representations" xr:uid="{072C013C-0C17-49E0-84C8-39C0F618B4C7}"/>
    <hyperlink ref="B6" location="'Simple &amp; Compounding Interest'!A1" display="Simple &amp; Compounding Interest" xr:uid="{40F2B438-D0CA-472F-ACE0-97AE4C8B862B}"/>
    <hyperlink ref="B7" location="'Rule of 72'!A1" display="Rule of 72" xr:uid="{61B5C19F-06AB-4B80-AF87-AA2A5A8397A6}"/>
    <hyperlink ref="B8" location="'Nominal vs APR'!A1" display="Nominal vs APR" xr:uid="{395567C3-FD81-4BEE-A7B5-9B48C19B6544}"/>
    <hyperlink ref="B9" location="'Effective Interest Rate'!A1" display="Effective Interest Rate" xr:uid="{56D8ED3D-70F0-4EB9-A19C-1BAF4B2F5FDA}"/>
    <hyperlink ref="B10" location="'Nominal_Effective Annual Rate'!A1" display="Nominal_Effective Annual Rate" xr:uid="{38A18322-DED2-455E-8E66-C150BC4A594A}"/>
    <hyperlink ref="B11" location="'Rate -- Power of Compounding'!A1" display="Rate -- Power of Compounding" xr:uid="{A8939F5E-B773-4D39-BE94-A03141338880}"/>
    <hyperlink ref="B12" location="'Future Value (FV)'!A1" display="Future Value (FV)" xr:uid="{E8759C74-0024-48A2-8D6A-B1A1FA265297}"/>
    <hyperlink ref="B13" location="'Present Value (PV)'!A1" display="Present Value (PV)" xr:uid="{34FC0F89-DC88-47FB-8E21-5C746B50DAB4}"/>
    <hyperlink ref="B14" location="'Future Value (FV) -- 2 '!A1" display="Future Value (FV) -- 2 " xr:uid="{125FB3FF-C84F-498F-B87E-C1FC721E1B89}"/>
    <hyperlink ref="B15" location="'NPER -- Example 1'!A1" display="NPER -- Example 1" xr:uid="{BD4BCDBB-DA8C-4770-A23D-312EF945C3AA}"/>
    <hyperlink ref="B16" location="'NPER -- Example 2'!A1" display="NPER -- Example 2" xr:uid="{76862223-F5C9-489B-A58E-CA8140D2EFD9}"/>
    <hyperlink ref="B17" location="RATE!A1" display="RATE" xr:uid="{0E894044-ECD9-4F73-97D7-2497FF6BCA8D}"/>
    <hyperlink ref="B18" location="'Quote, EAR, FV Example'!A1" display="Quote, EAR, FV Example" xr:uid="{C6B2C39C-0092-4FFA-9BC8-85F7A6C5DDFD}"/>
    <hyperlink ref="B19" location="'Mismatch quoted rate &amp; period'!A1" display="Mismatch quoted rate &amp; period" xr:uid="{FB16F18B-2352-4362-B875-B7AB2E6CFBE1}"/>
    <hyperlink ref="B20" location="'More Complex Example'!A1" display="More Complex Example" xr:uid="{465CBDC3-451E-4389-9388-3DACCBFA54FC}"/>
    <hyperlink ref="B21" location="'More Complex Example (2)'!A1" display="More Complex Example (2)" xr:uid="{F5831432-FC54-4BF5-87F6-AD45AAFB6FD5}"/>
    <hyperlink ref="B22" location="NPV!A1" display="NPV" xr:uid="{E07446D7-0230-4FF8-8946-ED21321912D2}"/>
    <hyperlink ref="B23" location="XNPV!A1" display="XNPV" xr:uid="{948AF0D0-6485-41CD-9854-E06FB75D1C4A}"/>
    <hyperlink ref="B24" location="'Example - Annuity Payout'!A1" display="Example - Annuity Payout" xr:uid="{BD76E94B-37C8-4682-A358-7529AB8BA41F}"/>
    <hyperlink ref="B25" location="'Example - Annuity'!A1" display="Example - Annuity" xr:uid="{49FD102F-27EF-413C-93AA-8959937D7D92}"/>
    <hyperlink ref="B26" location="'Example -- Down Payment Savings'!A1" display="Example -- Down Payment Savings" xr:uid="{96F41453-0516-48D7-BA56-A71ECA14EFF0}"/>
    <hyperlink ref="B27" location="'Example -- Scholarship'!A1" display="Example -- Scholarship" xr:uid="{E633676F-6FC4-4DA3-8D2B-38BF32E6AD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E8BE-7BAA-4DE7-9B4D-D336758E963D}">
  <dimension ref="B1:L14"/>
  <sheetViews>
    <sheetView showGridLines="0" zoomScale="145" zoomScaleNormal="145" workbookViewId="0">
      <selection activeCell="C6" sqref="C6:C10"/>
    </sheetView>
  </sheetViews>
  <sheetFormatPr defaultRowHeight="14.4" x14ac:dyDescent="0.3"/>
  <cols>
    <col min="1" max="1" width="3.21875" customWidth="1"/>
    <col min="2" max="2" width="27.33203125" customWidth="1"/>
    <col min="4" max="4" width="4.44140625" customWidth="1"/>
    <col min="5" max="5" width="11.77734375" customWidth="1"/>
  </cols>
  <sheetData>
    <row r="1" spans="2:12" ht="21" x14ac:dyDescent="0.4">
      <c r="B1" s="68" t="s">
        <v>55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3" spans="2:12" x14ac:dyDescent="0.3">
      <c r="B3" t="s">
        <v>56</v>
      </c>
    </row>
    <row r="6" spans="2:12" x14ac:dyDescent="0.3">
      <c r="B6" s="69" t="s">
        <v>57</v>
      </c>
      <c r="C6" s="70"/>
    </row>
    <row r="7" spans="2:12" x14ac:dyDescent="0.3">
      <c r="B7" s="69" t="s">
        <v>58</v>
      </c>
      <c r="C7" s="71"/>
    </row>
    <row r="8" spans="2:12" x14ac:dyDescent="0.3">
      <c r="B8" s="69" t="s">
        <v>59</v>
      </c>
      <c r="C8" s="70"/>
    </row>
    <row r="9" spans="2:12" x14ac:dyDescent="0.3">
      <c r="B9" s="69" t="s">
        <v>60</v>
      </c>
      <c r="C9" s="70"/>
    </row>
    <row r="13" spans="2:12" x14ac:dyDescent="0.3">
      <c r="C13" t="s">
        <v>61</v>
      </c>
      <c r="E13" t="s">
        <v>62</v>
      </c>
    </row>
    <row r="14" spans="2:12" ht="15.6" x14ac:dyDescent="0.3">
      <c r="B14" s="69" t="s">
        <v>63</v>
      </c>
      <c r="C14" s="72"/>
      <c r="E14" s="7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6424-3442-4D32-A628-307B8052B414}">
  <dimension ref="B1:L14"/>
  <sheetViews>
    <sheetView showGridLines="0" zoomScale="145" zoomScaleNormal="145" workbookViewId="0"/>
  </sheetViews>
  <sheetFormatPr defaultRowHeight="14.4" x14ac:dyDescent="0.3"/>
  <cols>
    <col min="1" max="1" width="3.21875" customWidth="1"/>
    <col min="2" max="2" width="27.33203125" customWidth="1"/>
  </cols>
  <sheetData>
    <row r="1" spans="2:12" ht="21" x14ac:dyDescent="0.4">
      <c r="B1" s="68" t="s">
        <v>64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3" spans="2:12" x14ac:dyDescent="0.3">
      <c r="B3" t="s">
        <v>65</v>
      </c>
    </row>
    <row r="6" spans="2:12" x14ac:dyDescent="0.3">
      <c r="B6" s="69" t="s">
        <v>63</v>
      </c>
      <c r="C6" s="70"/>
    </row>
    <row r="7" spans="2:12" x14ac:dyDescent="0.3">
      <c r="B7" s="69" t="s">
        <v>58</v>
      </c>
      <c r="C7" s="71"/>
    </row>
    <row r="8" spans="2:12" x14ac:dyDescent="0.3">
      <c r="B8" s="69" t="s">
        <v>59</v>
      </c>
      <c r="C8" s="70"/>
    </row>
    <row r="9" spans="2:12" x14ac:dyDescent="0.3">
      <c r="B9" s="69" t="s">
        <v>60</v>
      </c>
      <c r="C9" s="70"/>
    </row>
    <row r="14" spans="2:12" ht="15.6" x14ac:dyDescent="0.3">
      <c r="B14" s="69" t="s">
        <v>66</v>
      </c>
      <c r="C14" s="7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70D1-9400-46A3-9811-A44274BB72DD}">
  <dimension ref="B1:L12"/>
  <sheetViews>
    <sheetView showGridLines="0" zoomScale="145" zoomScaleNormal="145" workbookViewId="0">
      <selection activeCell="L19" sqref="L19"/>
    </sheetView>
  </sheetViews>
  <sheetFormatPr defaultRowHeight="14.4" x14ac:dyDescent="0.3"/>
  <cols>
    <col min="1" max="1" width="4.77734375" customWidth="1"/>
    <col min="2" max="2" width="27" customWidth="1"/>
    <col min="3" max="3" width="10.77734375" bestFit="1" customWidth="1"/>
  </cols>
  <sheetData>
    <row r="1" spans="2:12" ht="21" x14ac:dyDescent="0.4">
      <c r="B1" s="68" t="s">
        <v>67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3" spans="2:12" x14ac:dyDescent="0.3">
      <c r="B3" t="s">
        <v>68</v>
      </c>
    </row>
    <row r="5" spans="2:12" x14ac:dyDescent="0.3">
      <c r="B5" s="69" t="s">
        <v>69</v>
      </c>
      <c r="C5" s="70"/>
    </row>
    <row r="6" spans="2:12" x14ac:dyDescent="0.3">
      <c r="B6" s="69" t="s">
        <v>58</v>
      </c>
      <c r="C6" s="71"/>
    </row>
    <row r="7" spans="2:12" x14ac:dyDescent="0.3">
      <c r="B7" s="69" t="s">
        <v>59</v>
      </c>
      <c r="C7" s="70"/>
    </row>
    <row r="8" spans="2:12" x14ac:dyDescent="0.3">
      <c r="B8" s="69" t="s">
        <v>70</v>
      </c>
      <c r="C8" s="70"/>
    </row>
    <row r="12" spans="2:12" ht="15.6" x14ac:dyDescent="0.3">
      <c r="B12" s="69" t="s">
        <v>63</v>
      </c>
      <c r="C12" s="7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63F5-97FB-46AA-AC60-D7AED25AF290}">
  <dimension ref="B1:L13"/>
  <sheetViews>
    <sheetView showGridLines="0" topLeftCell="A2" zoomScale="205" zoomScaleNormal="205" workbookViewId="0">
      <selection activeCell="C13" sqref="C13"/>
    </sheetView>
  </sheetViews>
  <sheetFormatPr defaultColWidth="9.21875" defaultRowHeight="14.4" x14ac:dyDescent="0.3"/>
  <cols>
    <col min="1" max="1" width="3.5546875" style="74" customWidth="1"/>
    <col min="2" max="2" width="25.109375" style="74" bestFit="1" customWidth="1"/>
    <col min="3" max="3" width="9.21875" style="74"/>
    <col min="4" max="4" width="9.5546875" style="74" bestFit="1" customWidth="1"/>
    <col min="5" max="6" width="2.77734375" style="74" customWidth="1"/>
    <col min="7" max="7" width="9.21875" style="74"/>
    <col min="8" max="8" width="22.21875" style="74" bestFit="1" customWidth="1"/>
    <col min="9" max="9" width="18.77734375" style="74" customWidth="1"/>
    <col min="10" max="16384" width="9.21875" style="74"/>
  </cols>
  <sheetData>
    <row r="1" spans="2:12" ht="21" x14ac:dyDescent="0.4">
      <c r="B1" s="68" t="s">
        <v>71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4" spans="2:12" x14ac:dyDescent="0.3">
      <c r="B4" s="75" t="s">
        <v>72</v>
      </c>
      <c r="H4" s="75"/>
    </row>
    <row r="5" spans="2:12" x14ac:dyDescent="0.3">
      <c r="B5" s="76" t="s">
        <v>73</v>
      </c>
      <c r="C5" s="77">
        <v>0.1</v>
      </c>
      <c r="H5" s="76"/>
      <c r="I5" s="77"/>
    </row>
    <row r="6" spans="2:12" x14ac:dyDescent="0.3">
      <c r="B6" s="74" t="s">
        <v>74</v>
      </c>
      <c r="C6" s="78">
        <v>350</v>
      </c>
      <c r="H6" s="76"/>
      <c r="I6" s="79"/>
    </row>
    <row r="7" spans="2:12" x14ac:dyDescent="0.3">
      <c r="B7" s="74" t="s">
        <v>75</v>
      </c>
      <c r="C7" s="78">
        <v>2500</v>
      </c>
      <c r="H7" s="76"/>
      <c r="I7" s="80"/>
    </row>
    <row r="8" spans="2:12" x14ac:dyDescent="0.3">
      <c r="H8" s="76"/>
      <c r="I8" s="78"/>
    </row>
    <row r="10" spans="2:12" x14ac:dyDescent="0.3">
      <c r="B10" t="s">
        <v>76</v>
      </c>
      <c r="D10" s="81"/>
      <c r="H10"/>
      <c r="I10" s="82"/>
      <c r="J10" s="83"/>
    </row>
    <row r="11" spans="2:12" x14ac:dyDescent="0.3">
      <c r="D11" s="81"/>
      <c r="I11" s="82"/>
      <c r="J11" s="83"/>
    </row>
    <row r="12" spans="2:12" x14ac:dyDescent="0.3">
      <c r="D12" s="83"/>
    </row>
    <row r="13" spans="2:12" x14ac:dyDescent="0.3">
      <c r="C13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3C33-613A-4E48-826D-66FEEB12B764}">
  <dimension ref="B1:L12"/>
  <sheetViews>
    <sheetView showGridLines="0" zoomScale="205" zoomScaleNormal="205" workbookViewId="0">
      <selection activeCell="F10" sqref="F10"/>
    </sheetView>
  </sheetViews>
  <sheetFormatPr defaultColWidth="9.21875" defaultRowHeight="14.4" x14ac:dyDescent="0.3"/>
  <cols>
    <col min="1" max="1" width="3.5546875" style="74" customWidth="1"/>
    <col min="2" max="2" width="25.109375" style="74" bestFit="1" customWidth="1"/>
    <col min="3" max="4" width="9.21875" style="74"/>
    <col min="5" max="6" width="2.77734375" style="74" customWidth="1"/>
    <col min="7" max="7" width="9.21875" style="74"/>
    <col min="8" max="8" width="22.21875" style="74" bestFit="1" customWidth="1"/>
    <col min="9" max="9" width="18.77734375" style="74" customWidth="1"/>
    <col min="10" max="16384" width="9.21875" style="74"/>
  </cols>
  <sheetData>
    <row r="1" spans="2:12" ht="21" x14ac:dyDescent="0.4">
      <c r="B1" s="68" t="s">
        <v>71</v>
      </c>
      <c r="C1" s="68"/>
      <c r="D1" s="68"/>
      <c r="E1" s="68"/>
      <c r="F1" s="68"/>
      <c r="G1" s="68"/>
      <c r="H1" s="68"/>
      <c r="I1" s="68"/>
      <c r="J1" s="68"/>
      <c r="K1" s="68"/>
      <c r="L1" s="68"/>
    </row>
    <row r="4" spans="2:12" x14ac:dyDescent="0.3">
      <c r="B4" s="75" t="s">
        <v>77</v>
      </c>
    </row>
    <row r="5" spans="2:12" ht="28.8" x14ac:dyDescent="0.3">
      <c r="B5" s="76" t="s">
        <v>78</v>
      </c>
      <c r="C5" s="77">
        <v>0.12</v>
      </c>
    </row>
    <row r="6" spans="2:12" x14ac:dyDescent="0.3">
      <c r="B6" s="76" t="s">
        <v>79</v>
      </c>
      <c r="C6" s="79">
        <v>100</v>
      </c>
    </row>
    <row r="7" spans="2:12" x14ac:dyDescent="0.3">
      <c r="B7" s="76" t="s">
        <v>80</v>
      </c>
      <c r="C7" s="80">
        <v>1000</v>
      </c>
    </row>
    <row r="8" spans="2:12" x14ac:dyDescent="0.3">
      <c r="B8" s="76" t="s">
        <v>81</v>
      </c>
      <c r="C8" s="78">
        <v>10000</v>
      </c>
    </row>
    <row r="10" spans="2:12" x14ac:dyDescent="0.3">
      <c r="B10" t="s">
        <v>82</v>
      </c>
      <c r="C10" s="82"/>
      <c r="D10" s="84"/>
      <c r="F10"/>
    </row>
    <row r="11" spans="2:12" x14ac:dyDescent="0.3">
      <c r="D11" s="83"/>
      <c r="I11" s="82"/>
      <c r="J11" s="83"/>
    </row>
    <row r="12" spans="2:12" x14ac:dyDescent="0.3">
      <c r="D12" s="8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F8E0-A9CF-4C3C-93E3-64A6228F4732}">
  <dimension ref="B1:L10"/>
  <sheetViews>
    <sheetView showGridLines="0" zoomScale="145" zoomScaleNormal="145" workbookViewId="0">
      <selection activeCell="C11" sqref="C11"/>
    </sheetView>
  </sheetViews>
  <sheetFormatPr defaultRowHeight="14.4" x14ac:dyDescent="0.3"/>
  <cols>
    <col min="1" max="1" width="3.5546875" customWidth="1"/>
    <col min="2" max="2" width="22.5546875" customWidth="1"/>
  </cols>
  <sheetData>
    <row r="1" spans="2:12" ht="18" x14ac:dyDescent="0.35">
      <c r="B1" s="85" t="s">
        <v>83</v>
      </c>
      <c r="C1" s="85"/>
      <c r="D1" s="85"/>
      <c r="E1" s="85"/>
      <c r="F1" s="85"/>
      <c r="G1" s="85"/>
      <c r="H1" s="85"/>
      <c r="I1" s="85"/>
      <c r="J1" s="85"/>
      <c r="K1" s="85"/>
      <c r="L1" s="85"/>
    </row>
    <row r="3" spans="2:12" x14ac:dyDescent="0.3">
      <c r="B3" t="s">
        <v>84</v>
      </c>
    </row>
    <row r="5" spans="2:12" x14ac:dyDescent="0.3">
      <c r="B5" s="69" t="s">
        <v>75</v>
      </c>
      <c r="C5" s="70"/>
    </row>
    <row r="6" spans="2:12" x14ac:dyDescent="0.3">
      <c r="B6" s="69" t="s">
        <v>85</v>
      </c>
      <c r="C6" s="70"/>
    </row>
    <row r="7" spans="2:12" x14ac:dyDescent="0.3">
      <c r="B7" s="69" t="s">
        <v>86</v>
      </c>
      <c r="C7" s="70"/>
    </row>
    <row r="9" spans="2:12" x14ac:dyDescent="0.3">
      <c r="B9" s="69" t="s">
        <v>87</v>
      </c>
      <c r="C9" s="86"/>
    </row>
    <row r="10" spans="2:12" x14ac:dyDescent="0.3">
      <c r="B10" s="69" t="s">
        <v>21</v>
      </c>
      <c r="C10" s="87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6214-23DB-47DF-A2FC-3711A405BBD3}">
  <dimension ref="B1:M17"/>
  <sheetViews>
    <sheetView showGridLines="0" zoomScale="145" zoomScaleNormal="145" workbookViewId="0">
      <selection activeCell="C17" sqref="C17"/>
    </sheetView>
  </sheetViews>
  <sheetFormatPr defaultRowHeight="15.6" x14ac:dyDescent="0.3"/>
  <cols>
    <col min="1" max="1" width="8.88671875" style="10"/>
    <col min="2" max="2" width="19.33203125" style="10" customWidth="1"/>
    <col min="3" max="4" width="8.88671875" style="10"/>
    <col min="5" max="5" width="10.6640625" style="10" bestFit="1" customWidth="1"/>
    <col min="6" max="16384" width="8.88671875" style="10"/>
  </cols>
  <sheetData>
    <row r="1" spans="2:13" ht="21" x14ac:dyDescent="0.4">
      <c r="B1" s="31" t="s">
        <v>88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4" spans="2:13" x14ac:dyDescent="0.3">
      <c r="B4" s="10" t="s">
        <v>89</v>
      </c>
      <c r="C4" s="16">
        <v>1000</v>
      </c>
    </row>
    <row r="5" spans="2:13" x14ac:dyDescent="0.3">
      <c r="B5" s="10" t="s">
        <v>90</v>
      </c>
      <c r="C5" s="88">
        <v>1.5E-3</v>
      </c>
    </row>
    <row r="7" spans="2:13" x14ac:dyDescent="0.3">
      <c r="B7" s="10" t="s">
        <v>21</v>
      </c>
      <c r="C7" s="89"/>
      <c r="E7" s="90" t="s">
        <v>91</v>
      </c>
      <c r="F7" s="46">
        <f>(1+C5)^52-1</f>
        <v>8.105947801537372E-2</v>
      </c>
    </row>
    <row r="9" spans="2:13" x14ac:dyDescent="0.3">
      <c r="B9" s="10" t="s">
        <v>92</v>
      </c>
      <c r="C9" s="91"/>
    </row>
    <row r="11" spans="2:13" x14ac:dyDescent="0.3">
      <c r="E11" s="10" t="s">
        <v>93</v>
      </c>
    </row>
    <row r="12" spans="2:13" x14ac:dyDescent="0.3">
      <c r="B12" s="10" t="s">
        <v>94</v>
      </c>
      <c r="C12" s="92"/>
      <c r="E12" s="20">
        <f>FV(C5, 20*52, 0, -C4)</f>
        <v>4753.2622352515364</v>
      </c>
    </row>
    <row r="13" spans="2:13" x14ac:dyDescent="0.3">
      <c r="E13" s="10" t="s">
        <v>95</v>
      </c>
      <c r="F13" s="10">
        <f>52*20</f>
        <v>1040</v>
      </c>
    </row>
    <row r="15" spans="2:13" x14ac:dyDescent="0.3">
      <c r="B15" s="10" t="s">
        <v>96</v>
      </c>
      <c r="C15" s="93"/>
    </row>
    <row r="17" spans="2:3" x14ac:dyDescent="0.3">
      <c r="B17" s="10" t="s">
        <v>21</v>
      </c>
      <c r="C17" s="9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AF66-F025-4189-A06C-BECEA572BB9B}">
  <dimension ref="B1:L12"/>
  <sheetViews>
    <sheetView showGridLines="0" zoomScale="145" zoomScaleNormal="145" workbookViewId="0">
      <selection activeCell="C3" sqref="C3:C5"/>
    </sheetView>
  </sheetViews>
  <sheetFormatPr defaultRowHeight="15.6" x14ac:dyDescent="0.3"/>
  <cols>
    <col min="1" max="2" width="8.88671875" style="10"/>
    <col min="3" max="3" width="10.33203125" style="10" bestFit="1" customWidth="1"/>
    <col min="4" max="4" width="10.6640625" style="10" bestFit="1" customWidth="1"/>
    <col min="5" max="16384" width="8.88671875" style="10"/>
  </cols>
  <sheetData>
    <row r="1" spans="2:12" ht="21" x14ac:dyDescent="0.4">
      <c r="B1" s="31" t="s">
        <v>97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3" spans="2:12" x14ac:dyDescent="0.3">
      <c r="B3" s="10" t="s">
        <v>21</v>
      </c>
      <c r="C3" s="98"/>
    </row>
    <row r="4" spans="2:12" x14ac:dyDescent="0.3">
      <c r="B4" s="10" t="s">
        <v>98</v>
      </c>
      <c r="C4" s="99"/>
    </row>
    <row r="5" spans="2:12" x14ac:dyDescent="0.3">
      <c r="B5" s="10" t="s">
        <v>92</v>
      </c>
      <c r="C5" s="100"/>
    </row>
    <row r="8" spans="2:12" x14ac:dyDescent="0.3">
      <c r="B8" s="10" t="s">
        <v>99</v>
      </c>
      <c r="C8" s="10" t="s">
        <v>100</v>
      </c>
      <c r="D8" s="11" t="s">
        <v>101</v>
      </c>
    </row>
    <row r="9" spans="2:12" x14ac:dyDescent="0.3">
      <c r="B9" s="11">
        <v>0</v>
      </c>
      <c r="C9" s="11"/>
      <c r="D9" s="22"/>
    </row>
    <row r="10" spans="2:12" x14ac:dyDescent="0.3">
      <c r="B10" s="11">
        <v>1</v>
      </c>
      <c r="C10" s="11"/>
      <c r="D10" s="22"/>
    </row>
    <row r="11" spans="2:12" x14ac:dyDescent="0.3">
      <c r="B11" s="11">
        <v>2</v>
      </c>
      <c r="C11" s="11"/>
      <c r="D11" s="22"/>
    </row>
    <row r="12" spans="2:12" x14ac:dyDescent="0.3">
      <c r="D12" s="2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DD52-9152-44A1-BAFF-2C558B800D4A}">
  <dimension ref="B1:K14"/>
  <sheetViews>
    <sheetView showGridLines="0" zoomScale="145" zoomScaleNormal="145" workbookViewId="0">
      <selection activeCell="K10" sqref="K10:K14"/>
    </sheetView>
  </sheetViews>
  <sheetFormatPr defaultRowHeight="15.6" x14ac:dyDescent="0.3"/>
  <cols>
    <col min="1" max="1" width="8.88671875" style="10"/>
    <col min="2" max="2" width="8.88671875" style="10" bestFit="1" customWidth="1"/>
    <col min="3" max="3" width="8.88671875" style="10"/>
    <col min="4" max="4" width="13.77734375" style="10" bestFit="1" customWidth="1"/>
    <col min="5" max="10" width="8.88671875" style="10"/>
    <col min="11" max="11" width="13.77734375" style="10" bestFit="1" customWidth="1"/>
    <col min="12" max="16384" width="8.88671875" style="10"/>
  </cols>
  <sheetData>
    <row r="1" spans="2:11" ht="21" x14ac:dyDescent="0.4">
      <c r="B1" s="31" t="s">
        <v>103</v>
      </c>
      <c r="C1" s="31"/>
      <c r="D1" s="31"/>
      <c r="E1" s="31"/>
      <c r="F1" s="31"/>
      <c r="G1" s="31"/>
      <c r="H1" s="31"/>
      <c r="I1" s="31"/>
      <c r="J1" s="31"/>
    </row>
    <row r="4" spans="2:11" x14ac:dyDescent="0.3">
      <c r="G4" s="10" t="s">
        <v>21</v>
      </c>
      <c r="H4" s="95"/>
    </row>
    <row r="5" spans="2:11" x14ac:dyDescent="0.3">
      <c r="B5" s="10" t="s">
        <v>104</v>
      </c>
      <c r="C5" s="96">
        <v>4.8700000000000002E-3</v>
      </c>
      <c r="G5" s="10" t="s">
        <v>92</v>
      </c>
      <c r="H5" s="95"/>
    </row>
    <row r="8" spans="2:11" x14ac:dyDescent="0.3">
      <c r="B8" s="50" t="s">
        <v>7</v>
      </c>
      <c r="C8" s="50" t="s">
        <v>105</v>
      </c>
      <c r="D8" s="50" t="s">
        <v>106</v>
      </c>
      <c r="I8" s="50" t="s">
        <v>107</v>
      </c>
      <c r="J8" s="50" t="s">
        <v>105</v>
      </c>
      <c r="K8" s="50" t="s">
        <v>106</v>
      </c>
    </row>
    <row r="9" spans="2:11" x14ac:dyDescent="0.3">
      <c r="B9" s="10">
        <v>0</v>
      </c>
      <c r="I9" s="10">
        <v>0</v>
      </c>
    </row>
    <row r="10" spans="2:11" x14ac:dyDescent="0.3">
      <c r="B10" s="10">
        <v>1</v>
      </c>
      <c r="C10" s="16">
        <v>2000</v>
      </c>
      <c r="D10" s="48"/>
      <c r="I10" s="10">
        <v>12</v>
      </c>
      <c r="J10" s="16">
        <v>2000</v>
      </c>
      <c r="K10" s="48"/>
    </row>
    <row r="11" spans="2:11" x14ac:dyDescent="0.3">
      <c r="B11" s="10">
        <v>2</v>
      </c>
      <c r="C11" s="16">
        <v>2000</v>
      </c>
      <c r="D11" s="48"/>
      <c r="I11" s="10">
        <v>24</v>
      </c>
      <c r="J11" s="16">
        <v>2000</v>
      </c>
      <c r="K11" s="48"/>
    </row>
    <row r="12" spans="2:11" x14ac:dyDescent="0.3">
      <c r="B12" s="10">
        <v>3</v>
      </c>
      <c r="C12" s="16">
        <v>4000</v>
      </c>
      <c r="D12" s="48"/>
      <c r="I12" s="10">
        <v>36</v>
      </c>
      <c r="J12" s="16">
        <v>4000</v>
      </c>
      <c r="K12" s="48"/>
    </row>
    <row r="13" spans="2:11" x14ac:dyDescent="0.3">
      <c r="B13" s="10">
        <v>4</v>
      </c>
      <c r="C13" s="16">
        <v>5000</v>
      </c>
      <c r="D13" s="48"/>
      <c r="I13" s="10">
        <v>48</v>
      </c>
      <c r="J13" s="16">
        <v>5000</v>
      </c>
      <c r="K13" s="48"/>
    </row>
    <row r="14" spans="2:11" x14ac:dyDescent="0.3">
      <c r="C14" s="10" t="s">
        <v>102</v>
      </c>
      <c r="D14" s="48"/>
      <c r="J14" s="10" t="s">
        <v>102</v>
      </c>
      <c r="K14" s="4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456A-552C-40AB-AF1E-A7AC136ED839}">
  <dimension ref="B1:J19"/>
  <sheetViews>
    <sheetView showGridLines="0" zoomScale="145" zoomScaleNormal="145" workbookViewId="0">
      <selection activeCell="G9" sqref="G9:H14"/>
    </sheetView>
  </sheetViews>
  <sheetFormatPr defaultRowHeight="15.6" x14ac:dyDescent="0.3"/>
  <cols>
    <col min="1" max="1" width="8.88671875" style="10"/>
    <col min="2" max="2" width="8.88671875" style="10" bestFit="1" customWidth="1"/>
    <col min="3" max="3" width="11.21875" style="10" bestFit="1" customWidth="1"/>
    <col min="4" max="4" width="13.77734375" style="10" bestFit="1" customWidth="1"/>
    <col min="5" max="6" width="8.88671875" style="10"/>
    <col min="7" max="7" width="11.6640625" style="10" bestFit="1" customWidth="1"/>
    <col min="8" max="8" width="12.5546875" style="10" bestFit="1" customWidth="1"/>
    <col min="9" max="16384" width="8.88671875" style="10"/>
  </cols>
  <sheetData>
    <row r="1" spans="2:10" ht="21" x14ac:dyDescent="0.4">
      <c r="B1" s="31" t="s">
        <v>103</v>
      </c>
      <c r="C1" s="31"/>
      <c r="D1" s="31"/>
      <c r="E1" s="31"/>
      <c r="F1" s="31"/>
      <c r="G1" s="31"/>
      <c r="H1" s="31"/>
      <c r="I1" s="31"/>
      <c r="J1" s="31"/>
    </row>
    <row r="4" spans="2:10" x14ac:dyDescent="0.3">
      <c r="B4" s="10" t="s">
        <v>92</v>
      </c>
      <c r="C4" s="97"/>
    </row>
    <row r="7" spans="2:10" x14ac:dyDescent="0.3">
      <c r="B7" s="50" t="s">
        <v>7</v>
      </c>
      <c r="C7" s="50" t="s">
        <v>105</v>
      </c>
      <c r="D7" s="50" t="s">
        <v>106</v>
      </c>
      <c r="G7" s="140" t="s">
        <v>108</v>
      </c>
      <c r="H7" s="140"/>
      <c r="I7" s="140"/>
    </row>
    <row r="8" spans="2:10" x14ac:dyDescent="0.3">
      <c r="B8" s="10">
        <v>0</v>
      </c>
    </row>
    <row r="9" spans="2:10" x14ac:dyDescent="0.3">
      <c r="B9" s="10">
        <v>1</v>
      </c>
      <c r="D9" s="22"/>
      <c r="H9" s="22"/>
    </row>
    <row r="10" spans="2:10" x14ac:dyDescent="0.3">
      <c r="B10" s="10">
        <v>2</v>
      </c>
      <c r="D10" s="22"/>
      <c r="H10" s="22"/>
    </row>
    <row r="11" spans="2:10" x14ac:dyDescent="0.3">
      <c r="B11" s="10">
        <v>3</v>
      </c>
      <c r="D11" s="22"/>
    </row>
    <row r="12" spans="2:10" x14ac:dyDescent="0.3">
      <c r="B12" s="10">
        <v>4</v>
      </c>
      <c r="D12" s="22"/>
    </row>
    <row r="13" spans="2:10" x14ac:dyDescent="0.3">
      <c r="B13" s="10">
        <v>5</v>
      </c>
      <c r="D13" s="22"/>
      <c r="H13" s="22"/>
    </row>
    <row r="14" spans="2:10" x14ac:dyDescent="0.3">
      <c r="B14" s="10">
        <v>6</v>
      </c>
      <c r="G14" s="22"/>
    </row>
    <row r="15" spans="2:10" x14ac:dyDescent="0.3">
      <c r="B15" s="10">
        <v>7</v>
      </c>
      <c r="C15" s="16">
        <v>4000</v>
      </c>
      <c r="D15" s="22"/>
    </row>
    <row r="16" spans="2:10" x14ac:dyDescent="0.3">
      <c r="B16" s="10">
        <v>8</v>
      </c>
      <c r="C16" s="16">
        <v>4000</v>
      </c>
      <c r="D16" s="22"/>
    </row>
    <row r="17" spans="2:4" x14ac:dyDescent="0.3">
      <c r="B17" s="10">
        <v>9</v>
      </c>
      <c r="C17" s="16">
        <v>4000</v>
      </c>
      <c r="D17" s="22"/>
    </row>
    <row r="18" spans="2:4" x14ac:dyDescent="0.3">
      <c r="B18" s="10">
        <v>10</v>
      </c>
      <c r="C18" s="16">
        <v>4000</v>
      </c>
      <c r="D18" s="22"/>
    </row>
    <row r="19" spans="2:4" x14ac:dyDescent="0.3">
      <c r="C19" s="10" t="s">
        <v>102</v>
      </c>
      <c r="D19" s="22"/>
    </row>
  </sheetData>
  <mergeCells count="1">
    <mergeCell ref="G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5D3F-9328-479C-B94D-7C642015559E}">
  <dimension ref="A4:C12"/>
  <sheetViews>
    <sheetView showGridLines="0" tabSelected="1" zoomScale="145" zoomScaleNormal="145" workbookViewId="0">
      <selection activeCell="D16" sqref="D16"/>
    </sheetView>
  </sheetViews>
  <sheetFormatPr defaultRowHeight="14.4" x14ac:dyDescent="0.3"/>
  <cols>
    <col min="1" max="1" width="15.44140625" bestFit="1" customWidth="1"/>
    <col min="2" max="2" width="10" bestFit="1" customWidth="1"/>
    <col min="3" max="3" width="21" customWidth="1"/>
  </cols>
  <sheetData>
    <row r="4" spans="1:3" x14ac:dyDescent="0.3">
      <c r="A4" s="1"/>
      <c r="B4" s="137" t="s">
        <v>10</v>
      </c>
      <c r="C4" s="138"/>
    </row>
    <row r="5" spans="1:3" x14ac:dyDescent="0.3">
      <c r="A5" s="1" t="s">
        <v>9</v>
      </c>
      <c r="B5" s="2" t="s">
        <v>7</v>
      </c>
      <c r="C5" s="3" t="s">
        <v>8</v>
      </c>
    </row>
    <row r="6" spans="1:3" x14ac:dyDescent="0.3">
      <c r="A6" s="4" t="s">
        <v>0</v>
      </c>
      <c r="B6" s="5">
        <v>0</v>
      </c>
      <c r="C6" s="142">
        <v>25000</v>
      </c>
    </row>
    <row r="7" spans="1:3" x14ac:dyDescent="0.3">
      <c r="A7" s="4" t="s">
        <v>1</v>
      </c>
      <c r="B7" s="5">
        <v>1</v>
      </c>
      <c r="C7" s="142">
        <v>0</v>
      </c>
    </row>
    <row r="8" spans="1:3" x14ac:dyDescent="0.3">
      <c r="A8" s="4" t="s">
        <v>2</v>
      </c>
      <c r="B8" s="5">
        <v>2</v>
      </c>
      <c r="C8" s="142">
        <v>-6000</v>
      </c>
    </row>
    <row r="9" spans="1:3" x14ac:dyDescent="0.3">
      <c r="A9" s="4" t="s">
        <v>3</v>
      </c>
      <c r="B9" s="5">
        <v>3</v>
      </c>
      <c r="C9" s="142">
        <v>-6000</v>
      </c>
    </row>
    <row r="10" spans="1:3" x14ac:dyDescent="0.3">
      <c r="A10" s="4" t="s">
        <v>4</v>
      </c>
      <c r="B10" s="5">
        <v>4</v>
      </c>
      <c r="C10" s="142">
        <v>-6000</v>
      </c>
    </row>
    <row r="11" spans="1:3" x14ac:dyDescent="0.3">
      <c r="A11" s="4" t="s">
        <v>5</v>
      </c>
      <c r="B11" s="5">
        <v>5</v>
      </c>
      <c r="C11" s="142">
        <v>-6000</v>
      </c>
    </row>
    <row r="12" spans="1:3" x14ac:dyDescent="0.3">
      <c r="A12" s="6" t="s">
        <v>6</v>
      </c>
      <c r="B12" s="7">
        <v>6</v>
      </c>
      <c r="C12" s="143">
        <v>-6000</v>
      </c>
    </row>
  </sheetData>
  <mergeCells count="1">
    <mergeCell ref="B4:C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9CAC-0699-4829-BFBA-C3BAED2C2414}">
  <dimension ref="B1:I17"/>
  <sheetViews>
    <sheetView showGridLines="0" zoomScale="160" zoomScaleNormal="160" workbookViewId="0">
      <selection activeCell="E19" sqref="E19"/>
    </sheetView>
  </sheetViews>
  <sheetFormatPr defaultRowHeight="14.4" x14ac:dyDescent="0.3"/>
  <cols>
    <col min="2" max="2" width="13.109375" customWidth="1"/>
    <col min="3" max="3" width="17.6640625" customWidth="1"/>
    <col min="4" max="4" width="17.21875" customWidth="1"/>
    <col min="5" max="5" width="12.5546875" customWidth="1"/>
    <col min="6" max="6" width="22.88671875" customWidth="1"/>
    <col min="7" max="7" width="27.33203125" bestFit="1" customWidth="1"/>
  </cols>
  <sheetData>
    <row r="1" spans="2:9" ht="21" x14ac:dyDescent="0.4">
      <c r="B1" s="68" t="s">
        <v>109</v>
      </c>
      <c r="C1" s="68"/>
      <c r="D1" s="68"/>
      <c r="E1" s="68"/>
      <c r="F1" s="68"/>
      <c r="G1" s="68"/>
      <c r="H1" s="68"/>
      <c r="I1" s="68"/>
    </row>
    <row r="4" spans="2:9" x14ac:dyDescent="0.3">
      <c r="B4" s="75" t="s">
        <v>110</v>
      </c>
      <c r="C4" s="101">
        <v>0.06</v>
      </c>
      <c r="D4" s="75"/>
      <c r="E4" s="75"/>
    </row>
    <row r="5" spans="2:9" x14ac:dyDescent="0.3">
      <c r="C5" s="102"/>
      <c r="F5" s="141" t="s">
        <v>111</v>
      </c>
      <c r="G5" s="141"/>
      <c r="H5" s="102"/>
    </row>
    <row r="6" spans="2:9" x14ac:dyDescent="0.3">
      <c r="B6" s="103" t="s">
        <v>99</v>
      </c>
      <c r="C6" s="103" t="s">
        <v>105</v>
      </c>
      <c r="D6" s="103" t="s">
        <v>106</v>
      </c>
      <c r="E6" s="103"/>
      <c r="F6" s="104" t="s">
        <v>112</v>
      </c>
      <c r="G6" s="105" t="s">
        <v>113</v>
      </c>
    </row>
    <row r="7" spans="2:9" x14ac:dyDescent="0.3">
      <c r="B7" s="106">
        <v>0</v>
      </c>
      <c r="C7" s="107">
        <v>-85000</v>
      </c>
      <c r="D7" s="108"/>
      <c r="E7" s="107"/>
      <c r="F7" s="107"/>
      <c r="G7" s="107"/>
    </row>
    <row r="8" spans="2:9" x14ac:dyDescent="0.3">
      <c r="B8" s="106">
        <v>1</v>
      </c>
      <c r="C8" s="107">
        <v>0</v>
      </c>
      <c r="D8" s="108"/>
      <c r="E8" s="107"/>
      <c r="F8" s="109"/>
      <c r="G8" s="107"/>
    </row>
    <row r="9" spans="2:9" x14ac:dyDescent="0.3">
      <c r="B9" s="106">
        <v>2</v>
      </c>
      <c r="C9" s="107">
        <v>21000</v>
      </c>
      <c r="D9" s="108"/>
      <c r="E9" s="107"/>
      <c r="F9" s="107"/>
      <c r="G9" s="107"/>
    </row>
    <row r="10" spans="2:9" x14ac:dyDescent="0.3">
      <c r="B10" s="106">
        <v>3</v>
      </c>
      <c r="C10" s="107">
        <v>30000</v>
      </c>
      <c r="D10" s="108"/>
      <c r="E10" s="107"/>
      <c r="F10" s="107"/>
      <c r="G10" s="107"/>
    </row>
    <row r="11" spans="2:9" x14ac:dyDescent="0.3">
      <c r="B11" s="106">
        <v>4</v>
      </c>
      <c r="C11" s="107">
        <v>42000</v>
      </c>
      <c r="D11" s="108"/>
      <c r="E11" s="107"/>
      <c r="F11" s="107"/>
      <c r="G11" s="107"/>
    </row>
    <row r="12" spans="2:9" ht="15" thickBot="1" x14ac:dyDescent="0.35">
      <c r="B12" s="110" t="s">
        <v>114</v>
      </c>
      <c r="C12" s="111"/>
      <c r="D12" s="111"/>
      <c r="E12" s="112"/>
      <c r="F12" s="111"/>
      <c r="G12" s="111"/>
    </row>
    <row r="13" spans="2:9" ht="15" thickTop="1" x14ac:dyDescent="0.3"/>
    <row r="14" spans="2:9" x14ac:dyDescent="0.3">
      <c r="C14" s="69"/>
      <c r="D14" s="113"/>
    </row>
    <row r="15" spans="2:9" x14ac:dyDescent="0.3">
      <c r="B15" s="106"/>
    </row>
    <row r="16" spans="2:9" x14ac:dyDescent="0.3">
      <c r="B16" s="106"/>
      <c r="C16" s="114"/>
      <c r="D16" s="115"/>
    </row>
    <row r="17" spans="3:3" x14ac:dyDescent="0.3">
      <c r="C17" s="102"/>
    </row>
  </sheetData>
  <mergeCells count="1">
    <mergeCell ref="F5:G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7D20-A5AC-4B6F-9640-515C5043E5EA}">
  <dimension ref="B1:M14"/>
  <sheetViews>
    <sheetView showGridLines="0" zoomScale="145" zoomScaleNormal="145" workbookViewId="0">
      <selection activeCell="M8" sqref="M8:M13"/>
    </sheetView>
  </sheetViews>
  <sheetFormatPr defaultRowHeight="14.4" x14ac:dyDescent="0.3"/>
  <cols>
    <col min="1" max="1" width="4.77734375" customWidth="1"/>
    <col min="2" max="2" width="12.5546875" bestFit="1" customWidth="1"/>
    <col min="3" max="3" width="10.109375" bestFit="1" customWidth="1"/>
    <col min="4" max="4" width="7.109375" customWidth="1"/>
    <col min="7" max="7" width="4.77734375" customWidth="1"/>
    <col min="8" max="8" width="15.33203125" customWidth="1"/>
    <col min="9" max="9" width="12.6640625" bestFit="1" customWidth="1"/>
    <col min="10" max="10" width="4.88671875" customWidth="1"/>
    <col min="11" max="11" width="11.77734375" bestFit="1" customWidth="1"/>
    <col min="12" max="12" width="11.109375" bestFit="1" customWidth="1"/>
    <col min="13" max="13" width="12.77734375" bestFit="1" customWidth="1"/>
  </cols>
  <sheetData>
    <row r="1" spans="2:13" ht="21" x14ac:dyDescent="0.4">
      <c r="B1" s="68" t="s">
        <v>115</v>
      </c>
      <c r="C1" s="68"/>
      <c r="D1" s="68"/>
      <c r="E1" s="68"/>
      <c r="F1" s="68"/>
      <c r="G1" s="68"/>
      <c r="H1" s="68"/>
      <c r="I1" s="68"/>
      <c r="J1" s="68"/>
    </row>
    <row r="5" spans="2:13" x14ac:dyDescent="0.3">
      <c r="B5" s="75" t="s">
        <v>110</v>
      </c>
      <c r="C5" s="101">
        <v>0.06</v>
      </c>
      <c r="H5" s="75" t="s">
        <v>110</v>
      </c>
      <c r="I5" s="101">
        <v>0.06</v>
      </c>
      <c r="K5" s="75" t="s">
        <v>116</v>
      </c>
      <c r="L5" s="116">
        <f>NOMINAL(I5, 365)/365</f>
        <v>1.5965358745284597E-4</v>
      </c>
      <c r="M5" s="117"/>
    </row>
    <row r="6" spans="2:13" x14ac:dyDescent="0.3">
      <c r="C6" s="102"/>
    </row>
    <row r="7" spans="2:13" x14ac:dyDescent="0.3">
      <c r="B7" s="118" t="s">
        <v>117</v>
      </c>
      <c r="C7" s="118" t="s">
        <v>105</v>
      </c>
      <c r="D7" s="75"/>
      <c r="H7" s="118" t="s">
        <v>117</v>
      </c>
      <c r="I7" s="118" t="s">
        <v>105</v>
      </c>
      <c r="K7" s="118" t="s">
        <v>118</v>
      </c>
      <c r="L7" s="118" t="s">
        <v>105</v>
      </c>
      <c r="M7" s="118" t="s">
        <v>106</v>
      </c>
    </row>
    <row r="8" spans="2:13" x14ac:dyDescent="0.3">
      <c r="B8" s="119">
        <v>44927</v>
      </c>
      <c r="C8" s="107">
        <v>-85000</v>
      </c>
      <c r="D8" s="120"/>
      <c r="H8" s="120">
        <v>44558</v>
      </c>
      <c r="I8" s="102">
        <v>-10000</v>
      </c>
      <c r="L8" s="102">
        <v>-10000</v>
      </c>
      <c r="M8" s="102"/>
    </row>
    <row r="9" spans="2:13" x14ac:dyDescent="0.3">
      <c r="B9" s="119">
        <v>45291</v>
      </c>
      <c r="C9" s="107">
        <v>0</v>
      </c>
      <c r="D9" s="119"/>
      <c r="H9" s="120">
        <v>44618</v>
      </c>
      <c r="I9" s="102">
        <v>2750</v>
      </c>
      <c r="L9" s="102">
        <v>2750</v>
      </c>
      <c r="M9" s="102"/>
    </row>
    <row r="10" spans="2:13" x14ac:dyDescent="0.3">
      <c r="B10" s="119">
        <v>45657</v>
      </c>
      <c r="C10" s="107">
        <v>21000</v>
      </c>
      <c r="D10" s="119"/>
      <c r="H10" s="120">
        <v>44861</v>
      </c>
      <c r="I10" s="102">
        <v>4250</v>
      </c>
      <c r="L10" s="102">
        <v>4250</v>
      </c>
      <c r="M10" s="102"/>
    </row>
    <row r="11" spans="2:13" x14ac:dyDescent="0.3">
      <c r="B11" s="119">
        <v>46022</v>
      </c>
      <c r="C11" s="107">
        <v>30000</v>
      </c>
      <c r="D11" s="119"/>
      <c r="H11" s="120">
        <v>44969</v>
      </c>
      <c r="I11" s="102">
        <v>3250</v>
      </c>
      <c r="L11" s="102">
        <v>3250</v>
      </c>
      <c r="M11" s="102"/>
    </row>
    <row r="12" spans="2:13" x14ac:dyDescent="0.3">
      <c r="B12" s="119">
        <v>46387</v>
      </c>
      <c r="C12" s="107">
        <v>42000</v>
      </c>
      <c r="D12" s="119"/>
      <c r="H12" s="120">
        <v>45014</v>
      </c>
      <c r="I12" s="102">
        <v>2750</v>
      </c>
      <c r="L12" s="102">
        <v>2750</v>
      </c>
      <c r="M12" s="102"/>
    </row>
    <row r="13" spans="2:13" ht="15" thickBot="1" x14ac:dyDescent="0.35">
      <c r="B13" s="121" t="s">
        <v>114</v>
      </c>
      <c r="C13" s="122"/>
      <c r="D13" s="123"/>
      <c r="H13" s="110" t="s">
        <v>114</v>
      </c>
      <c r="I13" s="124"/>
      <c r="K13" s="110"/>
      <c r="L13" s="125" t="s">
        <v>114</v>
      </c>
      <c r="M13" s="114"/>
    </row>
    <row r="14" spans="2:13" ht="15" thickTop="1" x14ac:dyDescent="0.3">
      <c r="I14" s="126"/>
      <c r="K14" s="114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3F88-623B-42D6-A958-27798A44A382}">
  <dimension ref="B1:P15"/>
  <sheetViews>
    <sheetView showGridLines="0" zoomScale="115" zoomScaleNormal="115" workbookViewId="0">
      <selection activeCell="C11" sqref="C11"/>
    </sheetView>
  </sheetViews>
  <sheetFormatPr defaultRowHeight="15.6" x14ac:dyDescent="0.3"/>
  <cols>
    <col min="1" max="1" width="8.88671875" style="10"/>
    <col min="2" max="2" width="22.5546875" style="10" customWidth="1"/>
    <col min="3" max="3" width="16.6640625" style="10" bestFit="1" customWidth="1"/>
    <col min="4" max="4" width="13.77734375" style="10" bestFit="1" customWidth="1"/>
    <col min="5" max="5" width="4.44140625" style="10" customWidth="1"/>
    <col min="6" max="6" width="1.109375" style="10" customWidth="1"/>
    <col min="7" max="7" width="14.88671875" style="10" bestFit="1" customWidth="1"/>
    <col min="8" max="8" width="15.6640625" style="10" bestFit="1" customWidth="1"/>
    <col min="9" max="14" width="8.88671875" style="10"/>
    <col min="15" max="15" width="7.21875" style="10" customWidth="1"/>
    <col min="16" max="16384" width="8.88671875" style="10"/>
  </cols>
  <sheetData>
    <row r="1" spans="2:16" ht="23.4" x14ac:dyDescent="0.45">
      <c r="B1" s="127" t="s">
        <v>126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4" spans="2:16" x14ac:dyDescent="0.3">
      <c r="B4" s="10" t="s">
        <v>130</v>
      </c>
      <c r="C4" s="16">
        <v>100000000</v>
      </c>
    </row>
    <row r="5" spans="2:16" x14ac:dyDescent="0.3">
      <c r="B5" s="10" t="s">
        <v>110</v>
      </c>
      <c r="C5" s="14">
        <v>0.05</v>
      </c>
      <c r="G5" s="20">
        <v>100000000</v>
      </c>
    </row>
    <row r="7" spans="2:16" x14ac:dyDescent="0.3">
      <c r="B7" s="10" t="s">
        <v>95</v>
      </c>
      <c r="C7" s="10">
        <v>20</v>
      </c>
    </row>
    <row r="11" spans="2:16" x14ac:dyDescent="0.3">
      <c r="B11" s="10" t="s">
        <v>131</v>
      </c>
      <c r="C11" s="22"/>
    </row>
    <row r="12" spans="2:16" x14ac:dyDescent="0.3">
      <c r="G12" s="130" t="s">
        <v>132</v>
      </c>
      <c r="J12" s="10" t="s">
        <v>133</v>
      </c>
    </row>
    <row r="13" spans="2:16" x14ac:dyDescent="0.3">
      <c r="K13" s="44"/>
    </row>
    <row r="15" spans="2:16" x14ac:dyDescent="0.3">
      <c r="P15" s="61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A532-84CD-4539-881B-263D35E0CD63}">
  <dimension ref="B1:P26"/>
  <sheetViews>
    <sheetView showGridLines="0" zoomScale="115" zoomScaleNormal="115" workbookViewId="0">
      <selection activeCell="J23" sqref="J23"/>
    </sheetView>
  </sheetViews>
  <sheetFormatPr defaultRowHeight="15.6" x14ac:dyDescent="0.3"/>
  <cols>
    <col min="1" max="2" width="8.88671875" style="10"/>
    <col min="3" max="3" width="12.109375" style="10" bestFit="1" customWidth="1"/>
    <col min="4" max="4" width="13.77734375" style="10" bestFit="1" customWidth="1"/>
    <col min="5" max="5" width="4.44140625" style="10" customWidth="1"/>
    <col min="6" max="6" width="1.109375" style="10" customWidth="1"/>
    <col min="7" max="7" width="14.88671875" style="10" bestFit="1" customWidth="1"/>
    <col min="8" max="8" width="15.6640625" style="10" bestFit="1" customWidth="1"/>
    <col min="9" max="14" width="8.88671875" style="10"/>
    <col min="15" max="15" width="7.21875" style="10" customWidth="1"/>
    <col min="16" max="16384" width="8.88671875" style="10"/>
  </cols>
  <sheetData>
    <row r="1" spans="2:16" ht="23.4" x14ac:dyDescent="0.45">
      <c r="B1" s="127" t="s">
        <v>119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4" spans="2:16" x14ac:dyDescent="0.3">
      <c r="B4" s="10" t="s">
        <v>120</v>
      </c>
      <c r="C4" s="14">
        <v>0.1</v>
      </c>
    </row>
    <row r="5" spans="2:16" x14ac:dyDescent="0.3">
      <c r="G5" s="10" t="s">
        <v>121</v>
      </c>
    </row>
    <row r="6" spans="2:16" x14ac:dyDescent="0.3">
      <c r="B6" s="50" t="s">
        <v>99</v>
      </c>
      <c r="C6" s="50" t="s">
        <v>122</v>
      </c>
      <c r="D6" s="50" t="s">
        <v>106</v>
      </c>
      <c r="G6" s="10" t="s">
        <v>106</v>
      </c>
      <c r="H6" s="128"/>
      <c r="I6" s="44"/>
    </row>
    <row r="7" spans="2:16" x14ac:dyDescent="0.3">
      <c r="B7" s="11">
        <v>0</v>
      </c>
      <c r="C7" s="16">
        <v>500000</v>
      </c>
      <c r="D7" s="22"/>
      <c r="E7" s="129"/>
      <c r="H7" s="128"/>
      <c r="I7" s="44"/>
    </row>
    <row r="8" spans="2:16" x14ac:dyDescent="0.3">
      <c r="B8" s="11">
        <v>1</v>
      </c>
      <c r="C8" s="16">
        <v>500000</v>
      </c>
      <c r="D8" s="22"/>
      <c r="E8" s="22"/>
    </row>
    <row r="9" spans="2:16" x14ac:dyDescent="0.3">
      <c r="B9" s="11">
        <v>2</v>
      </c>
      <c r="C9" s="16">
        <v>500000</v>
      </c>
      <c r="D9" s="22"/>
      <c r="E9" s="22"/>
      <c r="G9" s="10" t="s">
        <v>123</v>
      </c>
      <c r="H9" s="128"/>
      <c r="I9" s="44"/>
    </row>
    <row r="10" spans="2:16" x14ac:dyDescent="0.3">
      <c r="B10" s="11">
        <v>3</v>
      </c>
      <c r="C10" s="16">
        <v>500000</v>
      </c>
      <c r="D10" s="22"/>
      <c r="E10" s="22"/>
    </row>
    <row r="11" spans="2:16" x14ac:dyDescent="0.3">
      <c r="B11" s="11">
        <v>4</v>
      </c>
      <c r="C11" s="16">
        <v>500000</v>
      </c>
      <c r="D11" s="22"/>
      <c r="E11" s="22"/>
      <c r="G11" s="20" t="s">
        <v>124</v>
      </c>
    </row>
    <row r="12" spans="2:16" x14ac:dyDescent="0.3">
      <c r="B12" s="11">
        <v>5</v>
      </c>
      <c r="C12" s="16">
        <v>500000</v>
      </c>
      <c r="D12" s="22"/>
      <c r="E12" s="22"/>
    </row>
    <row r="13" spans="2:16" x14ac:dyDescent="0.3">
      <c r="B13" s="11">
        <v>6</v>
      </c>
      <c r="C13" s="16">
        <v>500000</v>
      </c>
      <c r="D13" s="22"/>
      <c r="E13" s="22"/>
      <c r="K13" s="44" t="s">
        <v>125</v>
      </c>
    </row>
    <row r="14" spans="2:16" x14ac:dyDescent="0.3">
      <c r="B14" s="11">
        <v>7</v>
      </c>
      <c r="C14" s="16">
        <v>500000</v>
      </c>
      <c r="D14" s="22"/>
      <c r="E14" s="22"/>
    </row>
    <row r="15" spans="2:16" x14ac:dyDescent="0.3">
      <c r="B15" s="11">
        <v>8</v>
      </c>
      <c r="C15" s="16">
        <v>500000</v>
      </c>
      <c r="D15" s="22"/>
      <c r="E15" s="22"/>
      <c r="L15" s="130" t="s">
        <v>134</v>
      </c>
      <c r="P15" s="61" t="s">
        <v>133</v>
      </c>
    </row>
    <row r="16" spans="2:16" x14ac:dyDescent="0.3">
      <c r="B16" s="11">
        <v>9</v>
      </c>
      <c r="C16" s="16">
        <v>500000</v>
      </c>
      <c r="D16" s="22"/>
      <c r="E16" s="22"/>
    </row>
    <row r="17" spans="2:5" x14ac:dyDescent="0.3">
      <c r="B17" s="11">
        <v>10</v>
      </c>
      <c r="C17" s="16">
        <v>500000</v>
      </c>
      <c r="D17" s="22"/>
      <c r="E17" s="22"/>
    </row>
    <row r="18" spans="2:5" x14ac:dyDescent="0.3">
      <c r="B18" s="11">
        <v>11</v>
      </c>
      <c r="C18" s="16">
        <v>500000</v>
      </c>
      <c r="D18" s="22"/>
      <c r="E18" s="22"/>
    </row>
    <row r="19" spans="2:5" x14ac:dyDescent="0.3">
      <c r="B19" s="11">
        <v>12</v>
      </c>
      <c r="C19" s="16">
        <v>500000</v>
      </c>
      <c r="D19" s="22"/>
      <c r="E19" s="22"/>
    </row>
    <row r="20" spans="2:5" x14ac:dyDescent="0.3">
      <c r="B20" s="11">
        <v>13</v>
      </c>
      <c r="C20" s="16">
        <v>500000</v>
      </c>
      <c r="D20" s="22"/>
      <c r="E20" s="22"/>
    </row>
    <row r="21" spans="2:5" x14ac:dyDescent="0.3">
      <c r="B21" s="11">
        <v>14</v>
      </c>
      <c r="C21" s="16">
        <v>500000</v>
      </c>
      <c r="D21" s="22"/>
      <c r="E21" s="22"/>
    </row>
    <row r="22" spans="2:5" x14ac:dyDescent="0.3">
      <c r="B22" s="11">
        <v>15</v>
      </c>
      <c r="C22" s="16">
        <v>500000</v>
      </c>
      <c r="D22" s="22"/>
      <c r="E22" s="22"/>
    </row>
    <row r="23" spans="2:5" x14ac:dyDescent="0.3">
      <c r="B23" s="11">
        <v>16</v>
      </c>
      <c r="C23" s="16">
        <v>500000</v>
      </c>
      <c r="D23" s="22"/>
      <c r="E23" s="22"/>
    </row>
    <row r="24" spans="2:5" x14ac:dyDescent="0.3">
      <c r="B24" s="11">
        <v>17</v>
      </c>
      <c r="C24" s="16">
        <v>500000</v>
      </c>
      <c r="D24" s="22"/>
      <c r="E24" s="22"/>
    </row>
    <row r="25" spans="2:5" x14ac:dyDescent="0.3">
      <c r="B25" s="11">
        <v>18</v>
      </c>
      <c r="C25" s="16">
        <v>500000</v>
      </c>
      <c r="D25" s="22"/>
      <c r="E25" s="22"/>
    </row>
    <row r="26" spans="2:5" x14ac:dyDescent="0.3">
      <c r="B26" s="11">
        <v>19</v>
      </c>
      <c r="C26" s="16">
        <v>500000</v>
      </c>
      <c r="D26" s="22"/>
      <c r="E26" s="2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AA2E-6B69-4687-9E51-ED7BB72C8A2B}">
  <dimension ref="B1:L10"/>
  <sheetViews>
    <sheetView showGridLines="0" workbookViewId="0">
      <selection activeCell="C8" sqref="C8"/>
    </sheetView>
  </sheetViews>
  <sheetFormatPr defaultRowHeight="15.6" x14ac:dyDescent="0.3"/>
  <cols>
    <col min="1" max="1" width="8.88671875" style="10"/>
    <col min="2" max="2" width="20.44140625" style="10" customWidth="1"/>
    <col min="3" max="3" width="11.88671875" style="10" bestFit="1" customWidth="1"/>
    <col min="4" max="16384" width="8.88671875" style="10"/>
  </cols>
  <sheetData>
    <row r="1" spans="2:12" ht="23.4" x14ac:dyDescent="0.45">
      <c r="B1" s="127" t="s">
        <v>135</v>
      </c>
      <c r="C1" s="51"/>
      <c r="D1" s="51"/>
      <c r="E1" s="51"/>
      <c r="F1" s="51"/>
      <c r="G1" s="51"/>
      <c r="H1" s="51"/>
      <c r="I1" s="51"/>
      <c r="J1" s="51"/>
      <c r="K1" s="51"/>
      <c r="L1" s="51"/>
    </row>
    <row r="4" spans="2:12" x14ac:dyDescent="0.3">
      <c r="B4" s="10" t="s">
        <v>21</v>
      </c>
      <c r="C4" s="88">
        <v>8.5000000000000006E-2</v>
      </c>
      <c r="D4" s="10" t="s">
        <v>136</v>
      </c>
    </row>
    <row r="5" spans="2:12" x14ac:dyDescent="0.3">
      <c r="B5" s="10" t="s">
        <v>137</v>
      </c>
      <c r="C5" s="20">
        <v>100000</v>
      </c>
    </row>
    <row r="6" spans="2:12" x14ac:dyDescent="0.3">
      <c r="B6" s="10" t="s">
        <v>138</v>
      </c>
      <c r="C6" s="10">
        <v>36</v>
      </c>
    </row>
    <row r="8" spans="2:12" x14ac:dyDescent="0.3">
      <c r="B8" s="10" t="s">
        <v>139</v>
      </c>
      <c r="C8" s="132"/>
    </row>
    <row r="10" spans="2:12" x14ac:dyDescent="0.3">
      <c r="B10" s="10" t="s">
        <v>140</v>
      </c>
      <c r="C10" s="4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26FE-0233-4E20-847E-7F963DA5D7CE}">
  <dimension ref="B1:J26"/>
  <sheetViews>
    <sheetView showGridLines="0" zoomScale="160" zoomScaleNormal="160" workbookViewId="0">
      <selection activeCell="G5" sqref="G5"/>
    </sheetView>
  </sheetViews>
  <sheetFormatPr defaultRowHeight="15.6" x14ac:dyDescent="0.3"/>
  <cols>
    <col min="1" max="1" width="8.88671875" style="10"/>
    <col min="2" max="2" width="13.33203125" style="10" customWidth="1"/>
    <col min="3" max="3" width="13.5546875" style="10" bestFit="1" customWidth="1"/>
    <col min="4" max="4" width="12.109375" style="10" bestFit="1" customWidth="1"/>
    <col min="5" max="16384" width="8.88671875" style="10"/>
  </cols>
  <sheetData>
    <row r="1" spans="2:10" ht="21" x14ac:dyDescent="0.4">
      <c r="B1" s="131" t="s">
        <v>127</v>
      </c>
      <c r="C1" s="51"/>
      <c r="D1" s="51"/>
      <c r="E1" s="51"/>
      <c r="F1" s="51"/>
      <c r="G1" s="51"/>
      <c r="H1" s="51"/>
      <c r="I1" s="51"/>
      <c r="J1" s="51"/>
    </row>
    <row r="3" spans="2:10" x14ac:dyDescent="0.3">
      <c r="B3" s="61" t="s">
        <v>128</v>
      </c>
      <c r="C3" s="16">
        <v>750000</v>
      </c>
      <c r="F3" s="44"/>
    </row>
    <row r="5" spans="2:10" x14ac:dyDescent="0.3">
      <c r="B5" s="61" t="s">
        <v>120</v>
      </c>
      <c r="C5" s="13">
        <v>0.1</v>
      </c>
      <c r="D5" s="13">
        <v>0.05</v>
      </c>
    </row>
    <row r="6" spans="2:10" x14ac:dyDescent="0.3">
      <c r="B6" s="61" t="s">
        <v>129</v>
      </c>
      <c r="C6" s="16"/>
      <c r="D6" s="16"/>
      <c r="H6" s="22"/>
    </row>
    <row r="7" spans="2:10" x14ac:dyDescent="0.3">
      <c r="C7" s="44"/>
      <c r="D7" s="44"/>
      <c r="H7" s="22"/>
    </row>
    <row r="8" spans="2:10" x14ac:dyDescent="0.3">
      <c r="D8" s="22"/>
    </row>
    <row r="9" spans="2:10" x14ac:dyDescent="0.3">
      <c r="D9" s="22"/>
      <c r="H9" s="22"/>
    </row>
    <row r="10" spans="2:10" x14ac:dyDescent="0.3">
      <c r="D10" s="22"/>
    </row>
    <row r="11" spans="2:10" x14ac:dyDescent="0.3">
      <c r="D11" s="22"/>
    </row>
    <row r="12" spans="2:10" x14ac:dyDescent="0.3">
      <c r="D12" s="22"/>
    </row>
    <row r="13" spans="2:10" x14ac:dyDescent="0.3">
      <c r="D13" s="22"/>
    </row>
    <row r="14" spans="2:10" x14ac:dyDescent="0.3">
      <c r="D14" s="22"/>
    </row>
    <row r="15" spans="2:10" x14ac:dyDescent="0.3">
      <c r="D15" s="22"/>
    </row>
    <row r="16" spans="2:10" x14ac:dyDescent="0.3">
      <c r="D16" s="22"/>
    </row>
    <row r="17" spans="4:4" x14ac:dyDescent="0.3">
      <c r="D17" s="22"/>
    </row>
    <row r="18" spans="4:4" x14ac:dyDescent="0.3">
      <c r="D18" s="22"/>
    </row>
    <row r="19" spans="4:4" x14ac:dyDescent="0.3">
      <c r="D19" s="22"/>
    </row>
    <row r="20" spans="4:4" x14ac:dyDescent="0.3">
      <c r="D20" s="22"/>
    </row>
    <row r="21" spans="4:4" x14ac:dyDescent="0.3">
      <c r="D21" s="22"/>
    </row>
    <row r="22" spans="4:4" x14ac:dyDescent="0.3">
      <c r="D22" s="22"/>
    </row>
    <row r="23" spans="4:4" x14ac:dyDescent="0.3">
      <c r="D23" s="22"/>
    </row>
    <row r="24" spans="4:4" x14ac:dyDescent="0.3">
      <c r="D24" s="22"/>
    </row>
    <row r="25" spans="4:4" x14ac:dyDescent="0.3">
      <c r="D25" s="22"/>
    </row>
    <row r="26" spans="4:4" x14ac:dyDescent="0.3">
      <c r="D26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1204-8F60-4B3F-84F2-E7DF86439A0D}">
  <dimension ref="B1:K247"/>
  <sheetViews>
    <sheetView showGridLines="0" topLeftCell="A4" zoomScaleNormal="100" workbookViewId="0">
      <selection activeCell="F17" sqref="F17"/>
    </sheetView>
  </sheetViews>
  <sheetFormatPr defaultRowHeight="25.2" customHeight="1" x14ac:dyDescent="0.3"/>
  <cols>
    <col min="1" max="1" width="3.109375" style="10" customWidth="1"/>
    <col min="2" max="2" width="15.21875" style="10" customWidth="1"/>
    <col min="3" max="3" width="11" style="11" customWidth="1"/>
    <col min="4" max="4" width="14.6640625" style="10" customWidth="1"/>
    <col min="5" max="5" width="17.44140625" style="10" customWidth="1"/>
    <col min="6" max="6" width="11.6640625" style="10" bestFit="1" customWidth="1"/>
    <col min="7" max="16384" width="8.88671875" style="10"/>
  </cols>
  <sheetData>
    <row r="1" spans="2:11" ht="21" x14ac:dyDescent="0.4">
      <c r="B1" s="8" t="s">
        <v>11</v>
      </c>
      <c r="C1" s="9"/>
      <c r="D1" s="8"/>
      <c r="E1" s="8"/>
      <c r="F1" s="8"/>
      <c r="G1" s="8"/>
      <c r="H1" s="8"/>
      <c r="I1" s="8"/>
      <c r="J1" s="8"/>
      <c r="K1" s="8"/>
    </row>
    <row r="2" spans="2:11" ht="12.6" customHeight="1" x14ac:dyDescent="0.3"/>
    <row r="3" spans="2:11" ht="25.2" customHeight="1" x14ac:dyDescent="0.3">
      <c r="B3" s="12" t="s">
        <v>12</v>
      </c>
      <c r="C3" s="13">
        <v>0.12</v>
      </c>
      <c r="E3" s="14"/>
    </row>
    <row r="4" spans="2:11" ht="25.2" customHeight="1" x14ac:dyDescent="0.3">
      <c r="B4" s="12" t="s">
        <v>13</v>
      </c>
      <c r="C4" s="15">
        <v>10000</v>
      </c>
      <c r="E4" s="16"/>
    </row>
    <row r="6" spans="2:11" ht="31.2" x14ac:dyDescent="0.3">
      <c r="B6" s="17" t="s">
        <v>7</v>
      </c>
      <c r="C6" s="18" t="s">
        <v>14</v>
      </c>
      <c r="D6" s="19" t="s">
        <v>15</v>
      </c>
      <c r="E6" s="19" t="s">
        <v>16</v>
      </c>
      <c r="F6" s="19" t="s">
        <v>16</v>
      </c>
    </row>
    <row r="7" spans="2:11" ht="15.6" x14ac:dyDescent="0.3">
      <c r="B7" s="10">
        <v>2023</v>
      </c>
      <c r="C7" s="11">
        <v>0</v>
      </c>
      <c r="D7" s="15"/>
      <c r="E7" s="15"/>
      <c r="F7" s="20"/>
    </row>
    <row r="8" spans="2:11" ht="15.6" x14ac:dyDescent="0.3">
      <c r="B8" s="10">
        <v>2024</v>
      </c>
      <c r="C8" s="11">
        <v>1</v>
      </c>
      <c r="D8" s="21"/>
      <c r="E8" s="15"/>
      <c r="F8" s="20"/>
    </row>
    <row r="9" spans="2:11" ht="15.6" x14ac:dyDescent="0.3">
      <c r="B9" s="10">
        <v>2025</v>
      </c>
      <c r="C9" s="11">
        <v>2</v>
      </c>
      <c r="D9" s="21"/>
      <c r="E9" s="15"/>
      <c r="F9" s="20"/>
    </row>
    <row r="10" spans="2:11" ht="15.6" x14ac:dyDescent="0.3">
      <c r="B10" s="10">
        <v>2026</v>
      </c>
      <c r="C10" s="11">
        <v>3</v>
      </c>
      <c r="D10" s="21"/>
      <c r="E10" s="15"/>
      <c r="F10" s="20"/>
    </row>
    <row r="11" spans="2:11" ht="15.6" x14ac:dyDescent="0.3">
      <c r="B11" s="10">
        <v>2027</v>
      </c>
      <c r="C11" s="11">
        <v>4</v>
      </c>
      <c r="D11" s="21"/>
      <c r="E11" s="15"/>
      <c r="F11" s="20"/>
    </row>
    <row r="12" spans="2:11" ht="15.6" x14ac:dyDescent="0.3">
      <c r="B12" s="10">
        <v>2028</v>
      </c>
      <c r="C12" s="11">
        <v>5</v>
      </c>
      <c r="D12" s="21"/>
      <c r="E12" s="15"/>
      <c r="F12" s="20"/>
    </row>
    <row r="13" spans="2:11" ht="15.6" x14ac:dyDescent="0.3">
      <c r="B13" s="10">
        <v>2029</v>
      </c>
      <c r="C13" s="11">
        <v>6</v>
      </c>
      <c r="D13" s="21"/>
      <c r="E13" s="15"/>
      <c r="F13" s="20"/>
    </row>
    <row r="14" spans="2:11" ht="15.6" x14ac:dyDescent="0.3">
      <c r="B14" s="10">
        <v>2030</v>
      </c>
      <c r="C14" s="11">
        <v>7</v>
      </c>
      <c r="D14" s="21"/>
      <c r="E14" s="15"/>
      <c r="F14" s="20"/>
    </row>
    <row r="15" spans="2:11" ht="15.6" x14ac:dyDescent="0.3">
      <c r="B15" s="10">
        <v>2031</v>
      </c>
      <c r="C15" s="11">
        <v>8</v>
      </c>
      <c r="D15" s="21"/>
      <c r="E15" s="15"/>
      <c r="F15" s="20"/>
    </row>
    <row r="16" spans="2:11" ht="15.6" x14ac:dyDescent="0.3">
      <c r="B16" s="10">
        <v>2032</v>
      </c>
      <c r="C16" s="11">
        <v>9</v>
      </c>
      <c r="D16" s="21"/>
      <c r="E16" s="15"/>
      <c r="F16" s="20"/>
    </row>
    <row r="17" spans="2:6" ht="15.6" x14ac:dyDescent="0.3">
      <c r="B17" s="10">
        <v>2033</v>
      </c>
      <c r="C17" s="11">
        <v>10</v>
      </c>
      <c r="D17" s="21"/>
      <c r="E17" s="15"/>
      <c r="F17" s="20"/>
    </row>
    <row r="18" spans="2:6" ht="15.6" x14ac:dyDescent="0.3">
      <c r="B18" s="10">
        <v>2034</v>
      </c>
      <c r="C18" s="11">
        <v>11</v>
      </c>
      <c r="D18" s="21"/>
      <c r="E18" s="15"/>
      <c r="F18" s="20"/>
    </row>
    <row r="19" spans="2:6" ht="15.6" x14ac:dyDescent="0.3">
      <c r="B19" s="10">
        <v>2035</v>
      </c>
      <c r="C19" s="11">
        <v>12</v>
      </c>
      <c r="D19" s="21"/>
      <c r="E19" s="15"/>
      <c r="F19" s="20"/>
    </row>
    <row r="20" spans="2:6" ht="15.6" x14ac:dyDescent="0.3">
      <c r="B20" s="10">
        <v>2036</v>
      </c>
      <c r="C20" s="11">
        <v>13</v>
      </c>
      <c r="D20" s="21"/>
      <c r="E20" s="15"/>
      <c r="F20" s="20"/>
    </row>
    <row r="21" spans="2:6" ht="15.6" x14ac:dyDescent="0.3">
      <c r="B21" s="10">
        <v>2037</v>
      </c>
      <c r="C21" s="11">
        <v>14</v>
      </c>
      <c r="D21" s="21"/>
      <c r="E21" s="15"/>
      <c r="F21" s="20"/>
    </row>
    <row r="22" spans="2:6" ht="15.6" x14ac:dyDescent="0.3">
      <c r="B22" s="10">
        <v>2038</v>
      </c>
      <c r="C22" s="11">
        <v>15</v>
      </c>
      <c r="D22" s="21"/>
      <c r="E22" s="15"/>
      <c r="F22" s="20"/>
    </row>
    <row r="23" spans="2:6" ht="15.6" x14ac:dyDescent="0.3">
      <c r="B23" s="10">
        <v>2039</v>
      </c>
      <c r="C23" s="11">
        <v>16</v>
      </c>
      <c r="D23" s="21"/>
      <c r="E23" s="15"/>
      <c r="F23" s="20"/>
    </row>
    <row r="24" spans="2:6" ht="15.6" x14ac:dyDescent="0.3">
      <c r="B24" s="10">
        <v>2040</v>
      </c>
      <c r="C24" s="11">
        <v>17</v>
      </c>
      <c r="D24" s="21"/>
      <c r="E24" s="15"/>
      <c r="F24" s="20"/>
    </row>
    <row r="25" spans="2:6" ht="15.6" x14ac:dyDescent="0.3">
      <c r="B25" s="10">
        <v>2041</v>
      </c>
      <c r="C25" s="11">
        <v>18</v>
      </c>
      <c r="D25" s="21"/>
      <c r="E25" s="15"/>
      <c r="F25" s="20"/>
    </row>
    <row r="26" spans="2:6" ht="15.6" x14ac:dyDescent="0.3">
      <c r="B26" s="10">
        <v>2042</v>
      </c>
      <c r="C26" s="11">
        <v>19</v>
      </c>
      <c r="D26" s="21"/>
      <c r="E26" s="15"/>
      <c r="F26" s="20"/>
    </row>
    <row r="27" spans="2:6" ht="15.6" x14ac:dyDescent="0.3">
      <c r="B27" s="10">
        <v>2043</v>
      </c>
      <c r="C27" s="11">
        <v>20</v>
      </c>
      <c r="D27" s="21"/>
      <c r="E27" s="15"/>
      <c r="F27" s="20"/>
    </row>
    <row r="28" spans="2:6" ht="25.2" customHeight="1" x14ac:dyDescent="0.3">
      <c r="D28" s="16"/>
      <c r="E28" s="22"/>
      <c r="F28" s="22"/>
    </row>
    <row r="29" spans="2:6" ht="25.2" customHeight="1" x14ac:dyDescent="0.3">
      <c r="D29" s="16"/>
      <c r="E29" s="22"/>
      <c r="F29" s="22"/>
    </row>
    <row r="30" spans="2:6" ht="25.2" customHeight="1" x14ac:dyDescent="0.3">
      <c r="D30" s="16"/>
      <c r="E30" s="22"/>
      <c r="F30" s="22"/>
    </row>
    <row r="31" spans="2:6" ht="25.2" customHeight="1" x14ac:dyDescent="0.3">
      <c r="D31" s="16"/>
      <c r="E31" s="22"/>
      <c r="F31" s="22"/>
    </row>
    <row r="32" spans="2:6" ht="25.2" customHeight="1" x14ac:dyDescent="0.3">
      <c r="D32" s="16"/>
      <c r="E32" s="22"/>
      <c r="F32" s="22"/>
    </row>
    <row r="33" spans="4:6" ht="25.2" customHeight="1" x14ac:dyDescent="0.3">
      <c r="D33" s="16"/>
      <c r="E33" s="22"/>
      <c r="F33" s="22"/>
    </row>
    <row r="34" spans="4:6" ht="25.2" customHeight="1" x14ac:dyDescent="0.3">
      <c r="D34" s="16"/>
      <c r="E34" s="22"/>
      <c r="F34" s="22"/>
    </row>
    <row r="35" spans="4:6" ht="25.2" customHeight="1" x14ac:dyDescent="0.3">
      <c r="D35" s="16"/>
      <c r="E35" s="22"/>
      <c r="F35" s="22"/>
    </row>
    <row r="36" spans="4:6" ht="25.2" customHeight="1" x14ac:dyDescent="0.3">
      <c r="D36" s="16"/>
      <c r="E36" s="22"/>
      <c r="F36" s="22"/>
    </row>
    <row r="37" spans="4:6" ht="25.2" customHeight="1" x14ac:dyDescent="0.3">
      <c r="D37" s="16"/>
      <c r="E37" s="22"/>
      <c r="F37" s="22"/>
    </row>
    <row r="38" spans="4:6" ht="25.2" customHeight="1" x14ac:dyDescent="0.3">
      <c r="D38" s="16"/>
      <c r="E38" s="22"/>
      <c r="F38" s="22"/>
    </row>
    <row r="39" spans="4:6" ht="25.2" customHeight="1" x14ac:dyDescent="0.3">
      <c r="D39" s="16"/>
      <c r="E39" s="22"/>
      <c r="F39" s="22"/>
    </row>
    <row r="40" spans="4:6" ht="25.2" customHeight="1" x14ac:dyDescent="0.3">
      <c r="D40" s="16"/>
      <c r="E40" s="22"/>
      <c r="F40" s="22"/>
    </row>
    <row r="41" spans="4:6" ht="25.2" customHeight="1" x14ac:dyDescent="0.3">
      <c r="D41" s="16"/>
      <c r="E41" s="22"/>
      <c r="F41" s="22"/>
    </row>
    <row r="42" spans="4:6" ht="25.2" customHeight="1" x14ac:dyDescent="0.3">
      <c r="D42" s="16"/>
      <c r="E42" s="22"/>
      <c r="F42" s="22"/>
    </row>
    <row r="43" spans="4:6" ht="25.2" customHeight="1" x14ac:dyDescent="0.3">
      <c r="D43" s="16"/>
      <c r="E43" s="22"/>
      <c r="F43" s="22"/>
    </row>
    <row r="44" spans="4:6" ht="25.2" customHeight="1" x14ac:dyDescent="0.3">
      <c r="D44" s="16"/>
      <c r="E44" s="22"/>
      <c r="F44" s="22"/>
    </row>
    <row r="45" spans="4:6" ht="25.2" customHeight="1" x14ac:dyDescent="0.3">
      <c r="D45" s="16"/>
      <c r="E45" s="22"/>
      <c r="F45" s="22"/>
    </row>
    <row r="46" spans="4:6" ht="25.2" customHeight="1" x14ac:dyDescent="0.3">
      <c r="D46" s="16"/>
      <c r="E46" s="22"/>
      <c r="F46" s="22"/>
    </row>
    <row r="47" spans="4:6" ht="25.2" customHeight="1" x14ac:dyDescent="0.3">
      <c r="D47" s="22"/>
      <c r="E47" s="22"/>
    </row>
    <row r="48" spans="4:6" ht="25.2" customHeight="1" x14ac:dyDescent="0.3">
      <c r="D48" s="22"/>
      <c r="E48" s="22"/>
    </row>
    <row r="49" spans="4:5" ht="25.2" customHeight="1" x14ac:dyDescent="0.3">
      <c r="D49" s="22"/>
      <c r="E49" s="22"/>
    </row>
    <row r="50" spans="4:5" ht="25.2" customHeight="1" x14ac:dyDescent="0.3">
      <c r="D50" s="22"/>
      <c r="E50" s="22"/>
    </row>
    <row r="51" spans="4:5" ht="25.2" customHeight="1" x14ac:dyDescent="0.3">
      <c r="D51" s="22"/>
      <c r="E51" s="22"/>
    </row>
    <row r="52" spans="4:5" ht="25.2" customHeight="1" x14ac:dyDescent="0.3">
      <c r="D52" s="22"/>
      <c r="E52" s="22"/>
    </row>
    <row r="53" spans="4:5" ht="25.2" customHeight="1" x14ac:dyDescent="0.3">
      <c r="D53" s="22"/>
      <c r="E53" s="22"/>
    </row>
    <row r="54" spans="4:5" ht="25.2" customHeight="1" x14ac:dyDescent="0.3">
      <c r="D54" s="22"/>
      <c r="E54" s="22"/>
    </row>
    <row r="55" spans="4:5" ht="25.2" customHeight="1" x14ac:dyDescent="0.3">
      <c r="D55" s="22"/>
      <c r="E55" s="22"/>
    </row>
    <row r="56" spans="4:5" ht="25.2" customHeight="1" x14ac:dyDescent="0.3">
      <c r="D56" s="22"/>
      <c r="E56" s="22"/>
    </row>
    <row r="57" spans="4:5" ht="25.2" customHeight="1" x14ac:dyDescent="0.3">
      <c r="D57" s="22"/>
      <c r="E57" s="22"/>
    </row>
    <row r="58" spans="4:5" ht="25.2" customHeight="1" x14ac:dyDescent="0.3">
      <c r="D58" s="22"/>
      <c r="E58" s="22"/>
    </row>
    <row r="59" spans="4:5" ht="25.2" customHeight="1" x14ac:dyDescent="0.3">
      <c r="D59" s="22"/>
      <c r="E59" s="22"/>
    </row>
    <row r="60" spans="4:5" ht="25.2" customHeight="1" x14ac:dyDescent="0.3">
      <c r="D60" s="22"/>
      <c r="E60" s="22"/>
    </row>
    <row r="61" spans="4:5" ht="25.2" customHeight="1" x14ac:dyDescent="0.3">
      <c r="D61" s="22"/>
      <c r="E61" s="22"/>
    </row>
    <row r="62" spans="4:5" ht="25.2" customHeight="1" x14ac:dyDescent="0.3">
      <c r="D62" s="22"/>
      <c r="E62" s="22"/>
    </row>
    <row r="63" spans="4:5" ht="25.2" customHeight="1" x14ac:dyDescent="0.3">
      <c r="D63" s="22"/>
      <c r="E63" s="22"/>
    </row>
    <row r="64" spans="4:5" ht="25.2" customHeight="1" x14ac:dyDescent="0.3">
      <c r="D64" s="22"/>
      <c r="E64" s="22"/>
    </row>
    <row r="65" spans="4:5" ht="25.2" customHeight="1" x14ac:dyDescent="0.3">
      <c r="D65" s="22"/>
      <c r="E65" s="22"/>
    </row>
    <row r="66" spans="4:5" ht="25.2" customHeight="1" x14ac:dyDescent="0.3">
      <c r="D66" s="22"/>
      <c r="E66" s="22"/>
    </row>
    <row r="67" spans="4:5" ht="25.2" customHeight="1" x14ac:dyDescent="0.3">
      <c r="D67" s="22"/>
      <c r="E67" s="22"/>
    </row>
    <row r="68" spans="4:5" ht="25.2" customHeight="1" x14ac:dyDescent="0.3">
      <c r="D68" s="22"/>
      <c r="E68" s="22"/>
    </row>
    <row r="69" spans="4:5" ht="25.2" customHeight="1" x14ac:dyDescent="0.3">
      <c r="D69" s="22"/>
      <c r="E69" s="22"/>
    </row>
    <row r="70" spans="4:5" ht="25.2" customHeight="1" x14ac:dyDescent="0.3">
      <c r="D70" s="22"/>
      <c r="E70" s="22"/>
    </row>
    <row r="71" spans="4:5" ht="25.2" customHeight="1" x14ac:dyDescent="0.3">
      <c r="D71" s="22"/>
      <c r="E71" s="22"/>
    </row>
    <row r="72" spans="4:5" ht="25.2" customHeight="1" x14ac:dyDescent="0.3">
      <c r="D72" s="22"/>
      <c r="E72" s="22"/>
    </row>
    <row r="73" spans="4:5" ht="25.2" customHeight="1" x14ac:dyDescent="0.3">
      <c r="D73" s="22"/>
      <c r="E73" s="22"/>
    </row>
    <row r="74" spans="4:5" ht="25.2" customHeight="1" x14ac:dyDescent="0.3">
      <c r="D74" s="22"/>
      <c r="E74" s="22"/>
    </row>
    <row r="75" spans="4:5" ht="25.2" customHeight="1" x14ac:dyDescent="0.3">
      <c r="D75" s="22"/>
      <c r="E75" s="22"/>
    </row>
    <row r="76" spans="4:5" ht="25.2" customHeight="1" x14ac:dyDescent="0.3">
      <c r="D76" s="22"/>
      <c r="E76" s="22"/>
    </row>
    <row r="77" spans="4:5" ht="25.2" customHeight="1" x14ac:dyDescent="0.3">
      <c r="D77" s="22"/>
      <c r="E77" s="22"/>
    </row>
    <row r="78" spans="4:5" ht="25.2" customHeight="1" x14ac:dyDescent="0.3">
      <c r="D78" s="22"/>
      <c r="E78" s="22"/>
    </row>
    <row r="79" spans="4:5" ht="25.2" customHeight="1" x14ac:dyDescent="0.3">
      <c r="D79" s="22"/>
      <c r="E79" s="22"/>
    </row>
    <row r="80" spans="4:5" ht="25.2" customHeight="1" x14ac:dyDescent="0.3">
      <c r="D80" s="22"/>
      <c r="E80" s="22"/>
    </row>
    <row r="81" spans="4:5" ht="25.2" customHeight="1" x14ac:dyDescent="0.3">
      <c r="D81" s="22"/>
      <c r="E81" s="22"/>
    </row>
    <row r="82" spans="4:5" ht="25.2" customHeight="1" x14ac:dyDescent="0.3">
      <c r="D82" s="22"/>
      <c r="E82" s="22"/>
    </row>
    <row r="83" spans="4:5" ht="25.2" customHeight="1" x14ac:dyDescent="0.3">
      <c r="D83" s="22"/>
      <c r="E83" s="22"/>
    </row>
    <row r="84" spans="4:5" ht="25.2" customHeight="1" x14ac:dyDescent="0.3">
      <c r="D84" s="22"/>
      <c r="E84" s="22"/>
    </row>
    <row r="85" spans="4:5" ht="25.2" customHeight="1" x14ac:dyDescent="0.3">
      <c r="D85" s="22"/>
      <c r="E85" s="22"/>
    </row>
    <row r="86" spans="4:5" ht="25.2" customHeight="1" x14ac:dyDescent="0.3">
      <c r="D86" s="22"/>
      <c r="E86" s="22"/>
    </row>
    <row r="87" spans="4:5" ht="25.2" customHeight="1" x14ac:dyDescent="0.3">
      <c r="D87" s="22"/>
      <c r="E87" s="22"/>
    </row>
    <row r="88" spans="4:5" ht="25.2" customHeight="1" x14ac:dyDescent="0.3">
      <c r="D88" s="22"/>
      <c r="E88" s="22"/>
    </row>
    <row r="89" spans="4:5" ht="25.2" customHeight="1" x14ac:dyDescent="0.3">
      <c r="D89" s="22"/>
      <c r="E89" s="22"/>
    </row>
    <row r="90" spans="4:5" ht="25.2" customHeight="1" x14ac:dyDescent="0.3">
      <c r="D90" s="22"/>
      <c r="E90" s="22"/>
    </row>
    <row r="91" spans="4:5" ht="25.2" customHeight="1" x14ac:dyDescent="0.3">
      <c r="D91" s="22"/>
      <c r="E91" s="22"/>
    </row>
    <row r="92" spans="4:5" ht="25.2" customHeight="1" x14ac:dyDescent="0.3">
      <c r="D92" s="22"/>
      <c r="E92" s="22"/>
    </row>
    <row r="93" spans="4:5" ht="25.2" customHeight="1" x14ac:dyDescent="0.3">
      <c r="D93" s="22"/>
      <c r="E93" s="22"/>
    </row>
    <row r="94" spans="4:5" ht="25.2" customHeight="1" x14ac:dyDescent="0.3">
      <c r="D94" s="22"/>
      <c r="E94" s="22"/>
    </row>
    <row r="95" spans="4:5" ht="25.2" customHeight="1" x14ac:dyDescent="0.3">
      <c r="D95" s="22"/>
      <c r="E95" s="22"/>
    </row>
    <row r="96" spans="4:5" ht="25.2" customHeight="1" x14ac:dyDescent="0.3">
      <c r="D96" s="22"/>
      <c r="E96" s="22"/>
    </row>
    <row r="97" spans="4:5" ht="25.2" customHeight="1" x14ac:dyDescent="0.3">
      <c r="D97" s="22"/>
      <c r="E97" s="22"/>
    </row>
    <row r="98" spans="4:5" ht="25.2" customHeight="1" x14ac:dyDescent="0.3">
      <c r="D98" s="22"/>
      <c r="E98" s="22"/>
    </row>
    <row r="99" spans="4:5" ht="25.2" customHeight="1" x14ac:dyDescent="0.3">
      <c r="D99" s="22"/>
      <c r="E99" s="22"/>
    </row>
    <row r="100" spans="4:5" ht="25.2" customHeight="1" x14ac:dyDescent="0.3">
      <c r="D100" s="22"/>
      <c r="E100" s="22"/>
    </row>
    <row r="101" spans="4:5" ht="25.2" customHeight="1" x14ac:dyDescent="0.3">
      <c r="D101" s="22"/>
      <c r="E101" s="22"/>
    </row>
    <row r="102" spans="4:5" ht="25.2" customHeight="1" x14ac:dyDescent="0.3">
      <c r="D102" s="22"/>
      <c r="E102" s="22"/>
    </row>
    <row r="103" spans="4:5" ht="25.2" customHeight="1" x14ac:dyDescent="0.3">
      <c r="D103" s="22"/>
      <c r="E103" s="22"/>
    </row>
    <row r="104" spans="4:5" ht="25.2" customHeight="1" x14ac:dyDescent="0.3">
      <c r="D104" s="22"/>
      <c r="E104" s="22"/>
    </row>
    <row r="105" spans="4:5" ht="25.2" customHeight="1" x14ac:dyDescent="0.3">
      <c r="D105" s="22"/>
      <c r="E105" s="22"/>
    </row>
    <row r="106" spans="4:5" ht="25.2" customHeight="1" x14ac:dyDescent="0.3">
      <c r="D106" s="22"/>
      <c r="E106" s="22"/>
    </row>
    <row r="107" spans="4:5" ht="25.2" customHeight="1" x14ac:dyDescent="0.3">
      <c r="D107" s="22"/>
      <c r="E107" s="22"/>
    </row>
    <row r="108" spans="4:5" ht="25.2" customHeight="1" x14ac:dyDescent="0.3">
      <c r="D108" s="22"/>
      <c r="E108" s="22"/>
    </row>
    <row r="109" spans="4:5" ht="25.2" customHeight="1" x14ac:dyDescent="0.3">
      <c r="D109" s="22"/>
      <c r="E109" s="22"/>
    </row>
    <row r="110" spans="4:5" ht="25.2" customHeight="1" x14ac:dyDescent="0.3">
      <c r="D110" s="22"/>
      <c r="E110" s="22"/>
    </row>
    <row r="111" spans="4:5" ht="25.2" customHeight="1" x14ac:dyDescent="0.3">
      <c r="D111" s="22"/>
      <c r="E111" s="22"/>
    </row>
    <row r="112" spans="4:5" ht="25.2" customHeight="1" x14ac:dyDescent="0.3">
      <c r="D112" s="22"/>
      <c r="E112" s="22"/>
    </row>
    <row r="113" spans="4:5" ht="25.2" customHeight="1" x14ac:dyDescent="0.3">
      <c r="D113" s="22"/>
      <c r="E113" s="22"/>
    </row>
    <row r="114" spans="4:5" ht="25.2" customHeight="1" x14ac:dyDescent="0.3">
      <c r="D114" s="22"/>
      <c r="E114" s="22"/>
    </row>
    <row r="115" spans="4:5" ht="25.2" customHeight="1" x14ac:dyDescent="0.3">
      <c r="D115" s="22"/>
      <c r="E115" s="22"/>
    </row>
    <row r="116" spans="4:5" ht="25.2" customHeight="1" x14ac:dyDescent="0.3">
      <c r="D116" s="22"/>
      <c r="E116" s="22"/>
    </row>
    <row r="117" spans="4:5" ht="25.2" customHeight="1" x14ac:dyDescent="0.3">
      <c r="D117" s="22"/>
      <c r="E117" s="22"/>
    </row>
    <row r="118" spans="4:5" ht="25.2" customHeight="1" x14ac:dyDescent="0.3">
      <c r="D118" s="22"/>
      <c r="E118" s="22"/>
    </row>
    <row r="119" spans="4:5" ht="25.2" customHeight="1" x14ac:dyDescent="0.3">
      <c r="D119" s="22"/>
      <c r="E119" s="22"/>
    </row>
    <row r="120" spans="4:5" ht="25.2" customHeight="1" x14ac:dyDescent="0.3">
      <c r="D120" s="22"/>
      <c r="E120" s="22"/>
    </row>
    <row r="121" spans="4:5" ht="25.2" customHeight="1" x14ac:dyDescent="0.3">
      <c r="D121" s="22"/>
      <c r="E121" s="22"/>
    </row>
    <row r="122" spans="4:5" ht="25.2" customHeight="1" x14ac:dyDescent="0.3">
      <c r="D122" s="22"/>
      <c r="E122" s="22"/>
    </row>
    <row r="123" spans="4:5" ht="25.2" customHeight="1" x14ac:dyDescent="0.3">
      <c r="D123" s="22"/>
      <c r="E123" s="22"/>
    </row>
    <row r="124" spans="4:5" ht="25.2" customHeight="1" x14ac:dyDescent="0.3">
      <c r="D124" s="22"/>
      <c r="E124" s="22"/>
    </row>
    <row r="125" spans="4:5" ht="25.2" customHeight="1" x14ac:dyDescent="0.3">
      <c r="D125" s="22"/>
      <c r="E125" s="22"/>
    </row>
    <row r="126" spans="4:5" ht="25.2" customHeight="1" x14ac:dyDescent="0.3">
      <c r="D126" s="22"/>
      <c r="E126" s="22"/>
    </row>
    <row r="128" spans="4:5" ht="25.2" customHeight="1" x14ac:dyDescent="0.3">
      <c r="D128" s="22"/>
      <c r="E128" s="22"/>
    </row>
    <row r="129" spans="4:5" ht="25.2" customHeight="1" x14ac:dyDescent="0.3">
      <c r="D129" s="22"/>
      <c r="E129" s="22"/>
    </row>
    <row r="130" spans="4:5" ht="25.2" customHeight="1" x14ac:dyDescent="0.3">
      <c r="D130" s="22"/>
      <c r="E130" s="22"/>
    </row>
    <row r="131" spans="4:5" ht="25.2" customHeight="1" x14ac:dyDescent="0.3">
      <c r="D131" s="22"/>
      <c r="E131" s="22"/>
    </row>
    <row r="132" spans="4:5" ht="25.2" customHeight="1" x14ac:dyDescent="0.3">
      <c r="D132" s="22"/>
      <c r="E132" s="22"/>
    </row>
    <row r="133" spans="4:5" ht="25.2" customHeight="1" x14ac:dyDescent="0.3">
      <c r="D133" s="22"/>
      <c r="E133" s="22"/>
    </row>
    <row r="134" spans="4:5" ht="25.2" customHeight="1" x14ac:dyDescent="0.3">
      <c r="D134" s="22"/>
      <c r="E134" s="22"/>
    </row>
    <row r="135" spans="4:5" ht="25.2" customHeight="1" x14ac:dyDescent="0.3">
      <c r="D135" s="22"/>
      <c r="E135" s="22"/>
    </row>
    <row r="136" spans="4:5" ht="25.2" customHeight="1" x14ac:dyDescent="0.3">
      <c r="D136" s="22"/>
      <c r="E136" s="22"/>
    </row>
    <row r="137" spans="4:5" ht="25.2" customHeight="1" x14ac:dyDescent="0.3">
      <c r="D137" s="22"/>
      <c r="E137" s="22"/>
    </row>
    <row r="138" spans="4:5" ht="25.2" customHeight="1" x14ac:dyDescent="0.3">
      <c r="D138" s="22"/>
      <c r="E138" s="22"/>
    </row>
    <row r="139" spans="4:5" ht="25.2" customHeight="1" x14ac:dyDescent="0.3">
      <c r="D139" s="22"/>
      <c r="E139" s="22"/>
    </row>
    <row r="140" spans="4:5" ht="25.2" customHeight="1" x14ac:dyDescent="0.3">
      <c r="D140" s="22"/>
      <c r="E140" s="22"/>
    </row>
    <row r="141" spans="4:5" ht="25.2" customHeight="1" x14ac:dyDescent="0.3">
      <c r="D141" s="22"/>
      <c r="E141" s="22"/>
    </row>
    <row r="142" spans="4:5" ht="25.2" customHeight="1" x14ac:dyDescent="0.3">
      <c r="D142" s="22"/>
      <c r="E142" s="22"/>
    </row>
    <row r="143" spans="4:5" ht="25.2" customHeight="1" x14ac:dyDescent="0.3">
      <c r="D143" s="22"/>
      <c r="E143" s="22"/>
    </row>
    <row r="144" spans="4:5" ht="25.2" customHeight="1" x14ac:dyDescent="0.3">
      <c r="D144" s="22"/>
      <c r="E144" s="22"/>
    </row>
    <row r="145" spans="4:5" ht="25.2" customHeight="1" x14ac:dyDescent="0.3">
      <c r="D145" s="22"/>
      <c r="E145" s="22"/>
    </row>
    <row r="146" spans="4:5" ht="25.2" customHeight="1" x14ac:dyDescent="0.3">
      <c r="D146" s="22"/>
      <c r="E146" s="22"/>
    </row>
    <row r="147" spans="4:5" ht="25.2" customHeight="1" x14ac:dyDescent="0.3">
      <c r="D147" s="22"/>
      <c r="E147" s="22"/>
    </row>
    <row r="148" spans="4:5" ht="25.2" customHeight="1" x14ac:dyDescent="0.3">
      <c r="D148" s="22"/>
      <c r="E148" s="22"/>
    </row>
    <row r="149" spans="4:5" ht="25.2" customHeight="1" x14ac:dyDescent="0.3">
      <c r="D149" s="22"/>
      <c r="E149" s="22"/>
    </row>
    <row r="150" spans="4:5" ht="25.2" customHeight="1" x14ac:dyDescent="0.3">
      <c r="D150" s="22"/>
      <c r="E150" s="22"/>
    </row>
    <row r="151" spans="4:5" ht="25.2" customHeight="1" x14ac:dyDescent="0.3">
      <c r="D151" s="22"/>
      <c r="E151" s="22"/>
    </row>
    <row r="152" spans="4:5" ht="25.2" customHeight="1" x14ac:dyDescent="0.3">
      <c r="D152" s="22"/>
      <c r="E152" s="22"/>
    </row>
    <row r="153" spans="4:5" ht="25.2" customHeight="1" x14ac:dyDescent="0.3">
      <c r="D153" s="22"/>
      <c r="E153" s="22"/>
    </row>
    <row r="154" spans="4:5" ht="25.2" customHeight="1" x14ac:dyDescent="0.3">
      <c r="D154" s="22"/>
      <c r="E154" s="22"/>
    </row>
    <row r="155" spans="4:5" ht="25.2" customHeight="1" x14ac:dyDescent="0.3">
      <c r="D155" s="22"/>
      <c r="E155" s="22"/>
    </row>
    <row r="156" spans="4:5" ht="25.2" customHeight="1" x14ac:dyDescent="0.3">
      <c r="D156" s="22"/>
      <c r="E156" s="22"/>
    </row>
    <row r="157" spans="4:5" ht="25.2" customHeight="1" x14ac:dyDescent="0.3">
      <c r="D157" s="22"/>
      <c r="E157" s="22"/>
    </row>
    <row r="158" spans="4:5" ht="25.2" customHeight="1" x14ac:dyDescent="0.3">
      <c r="D158" s="22"/>
      <c r="E158" s="22"/>
    </row>
    <row r="159" spans="4:5" ht="25.2" customHeight="1" x14ac:dyDescent="0.3">
      <c r="D159" s="22"/>
      <c r="E159" s="22"/>
    </row>
    <row r="160" spans="4:5" ht="25.2" customHeight="1" x14ac:dyDescent="0.3">
      <c r="D160" s="22"/>
      <c r="E160" s="22"/>
    </row>
    <row r="161" spans="4:5" ht="25.2" customHeight="1" x14ac:dyDescent="0.3">
      <c r="D161" s="22"/>
      <c r="E161" s="22"/>
    </row>
    <row r="162" spans="4:5" ht="25.2" customHeight="1" x14ac:dyDescent="0.3">
      <c r="D162" s="22"/>
      <c r="E162" s="22"/>
    </row>
    <row r="163" spans="4:5" ht="25.2" customHeight="1" x14ac:dyDescent="0.3">
      <c r="D163" s="22"/>
      <c r="E163" s="22"/>
    </row>
    <row r="164" spans="4:5" ht="25.2" customHeight="1" x14ac:dyDescent="0.3">
      <c r="D164" s="22"/>
      <c r="E164" s="22"/>
    </row>
    <row r="165" spans="4:5" ht="25.2" customHeight="1" x14ac:dyDescent="0.3">
      <c r="D165" s="22"/>
      <c r="E165" s="22"/>
    </row>
    <row r="166" spans="4:5" ht="25.2" customHeight="1" x14ac:dyDescent="0.3">
      <c r="D166" s="22"/>
      <c r="E166" s="22"/>
    </row>
    <row r="167" spans="4:5" ht="25.2" customHeight="1" x14ac:dyDescent="0.3">
      <c r="D167" s="22"/>
      <c r="E167" s="22"/>
    </row>
    <row r="168" spans="4:5" ht="25.2" customHeight="1" x14ac:dyDescent="0.3">
      <c r="D168" s="22"/>
      <c r="E168" s="22"/>
    </row>
    <row r="169" spans="4:5" ht="25.2" customHeight="1" x14ac:dyDescent="0.3">
      <c r="D169" s="22"/>
      <c r="E169" s="22"/>
    </row>
    <row r="170" spans="4:5" ht="25.2" customHeight="1" x14ac:dyDescent="0.3">
      <c r="D170" s="22"/>
      <c r="E170" s="22"/>
    </row>
    <row r="171" spans="4:5" ht="25.2" customHeight="1" x14ac:dyDescent="0.3">
      <c r="D171" s="22"/>
      <c r="E171" s="22"/>
    </row>
    <row r="172" spans="4:5" ht="25.2" customHeight="1" x14ac:dyDescent="0.3">
      <c r="D172" s="22"/>
      <c r="E172" s="22"/>
    </row>
    <row r="173" spans="4:5" ht="25.2" customHeight="1" x14ac:dyDescent="0.3">
      <c r="D173" s="22"/>
      <c r="E173" s="22"/>
    </row>
    <row r="174" spans="4:5" ht="25.2" customHeight="1" x14ac:dyDescent="0.3">
      <c r="D174" s="22"/>
      <c r="E174" s="22"/>
    </row>
    <row r="175" spans="4:5" ht="25.2" customHeight="1" x14ac:dyDescent="0.3">
      <c r="D175" s="22"/>
      <c r="E175" s="22"/>
    </row>
    <row r="176" spans="4:5" ht="25.2" customHeight="1" x14ac:dyDescent="0.3">
      <c r="D176" s="22"/>
      <c r="E176" s="22"/>
    </row>
    <row r="177" spans="4:5" ht="25.2" customHeight="1" x14ac:dyDescent="0.3">
      <c r="D177" s="22"/>
      <c r="E177" s="22"/>
    </row>
    <row r="178" spans="4:5" ht="25.2" customHeight="1" x14ac:dyDescent="0.3">
      <c r="D178" s="22"/>
      <c r="E178" s="22"/>
    </row>
    <row r="179" spans="4:5" ht="25.2" customHeight="1" x14ac:dyDescent="0.3">
      <c r="D179" s="22"/>
      <c r="E179" s="22"/>
    </row>
    <row r="180" spans="4:5" ht="25.2" customHeight="1" x14ac:dyDescent="0.3">
      <c r="D180" s="22"/>
      <c r="E180" s="22"/>
    </row>
    <row r="181" spans="4:5" ht="25.2" customHeight="1" x14ac:dyDescent="0.3">
      <c r="D181" s="22"/>
      <c r="E181" s="22"/>
    </row>
    <row r="182" spans="4:5" ht="25.2" customHeight="1" x14ac:dyDescent="0.3">
      <c r="D182" s="22"/>
      <c r="E182" s="22"/>
    </row>
    <row r="183" spans="4:5" ht="25.2" customHeight="1" x14ac:dyDescent="0.3">
      <c r="D183" s="22"/>
      <c r="E183" s="22"/>
    </row>
    <row r="184" spans="4:5" ht="25.2" customHeight="1" x14ac:dyDescent="0.3">
      <c r="D184" s="22"/>
      <c r="E184" s="22"/>
    </row>
    <row r="185" spans="4:5" ht="25.2" customHeight="1" x14ac:dyDescent="0.3">
      <c r="D185" s="22"/>
      <c r="E185" s="22"/>
    </row>
    <row r="186" spans="4:5" ht="25.2" customHeight="1" x14ac:dyDescent="0.3">
      <c r="D186" s="22"/>
      <c r="E186" s="22"/>
    </row>
    <row r="187" spans="4:5" ht="25.2" customHeight="1" x14ac:dyDescent="0.3">
      <c r="D187" s="22"/>
      <c r="E187" s="22"/>
    </row>
    <row r="188" spans="4:5" ht="25.2" customHeight="1" x14ac:dyDescent="0.3">
      <c r="D188" s="22"/>
      <c r="E188" s="22"/>
    </row>
    <row r="189" spans="4:5" ht="25.2" customHeight="1" x14ac:dyDescent="0.3">
      <c r="D189" s="22"/>
      <c r="E189" s="22"/>
    </row>
    <row r="190" spans="4:5" ht="25.2" customHeight="1" x14ac:dyDescent="0.3">
      <c r="D190" s="22"/>
      <c r="E190" s="22"/>
    </row>
    <row r="191" spans="4:5" ht="25.2" customHeight="1" x14ac:dyDescent="0.3">
      <c r="D191" s="22"/>
      <c r="E191" s="22"/>
    </row>
    <row r="192" spans="4:5" ht="25.2" customHeight="1" x14ac:dyDescent="0.3">
      <c r="D192" s="22"/>
      <c r="E192" s="22"/>
    </row>
    <row r="193" spans="4:5" ht="25.2" customHeight="1" x14ac:dyDescent="0.3">
      <c r="D193" s="22"/>
      <c r="E193" s="22"/>
    </row>
    <row r="194" spans="4:5" ht="25.2" customHeight="1" x14ac:dyDescent="0.3">
      <c r="D194" s="22"/>
      <c r="E194" s="22"/>
    </row>
    <row r="195" spans="4:5" ht="25.2" customHeight="1" x14ac:dyDescent="0.3">
      <c r="D195" s="22"/>
      <c r="E195" s="22"/>
    </row>
    <row r="196" spans="4:5" ht="25.2" customHeight="1" x14ac:dyDescent="0.3">
      <c r="D196" s="22"/>
      <c r="E196" s="22"/>
    </row>
    <row r="197" spans="4:5" ht="25.2" customHeight="1" x14ac:dyDescent="0.3">
      <c r="D197" s="22"/>
      <c r="E197" s="22"/>
    </row>
    <row r="198" spans="4:5" ht="25.2" customHeight="1" x14ac:dyDescent="0.3">
      <c r="D198" s="22"/>
      <c r="E198" s="22"/>
    </row>
    <row r="199" spans="4:5" ht="25.2" customHeight="1" x14ac:dyDescent="0.3">
      <c r="D199" s="22"/>
      <c r="E199" s="22"/>
    </row>
    <row r="200" spans="4:5" ht="25.2" customHeight="1" x14ac:dyDescent="0.3">
      <c r="D200" s="22"/>
      <c r="E200" s="22"/>
    </row>
    <row r="201" spans="4:5" ht="25.2" customHeight="1" x14ac:dyDescent="0.3">
      <c r="D201" s="22"/>
      <c r="E201" s="22"/>
    </row>
    <row r="202" spans="4:5" ht="25.2" customHeight="1" x14ac:dyDescent="0.3">
      <c r="D202" s="22"/>
      <c r="E202" s="22"/>
    </row>
    <row r="203" spans="4:5" ht="25.2" customHeight="1" x14ac:dyDescent="0.3">
      <c r="D203" s="22"/>
      <c r="E203" s="22"/>
    </row>
    <row r="204" spans="4:5" ht="25.2" customHeight="1" x14ac:dyDescent="0.3">
      <c r="D204" s="22"/>
      <c r="E204" s="22"/>
    </row>
    <row r="205" spans="4:5" ht="25.2" customHeight="1" x14ac:dyDescent="0.3">
      <c r="D205" s="22"/>
      <c r="E205" s="22"/>
    </row>
    <row r="206" spans="4:5" ht="25.2" customHeight="1" x14ac:dyDescent="0.3">
      <c r="D206" s="22"/>
      <c r="E206" s="22"/>
    </row>
    <row r="207" spans="4:5" ht="25.2" customHeight="1" x14ac:dyDescent="0.3">
      <c r="D207" s="22"/>
      <c r="E207" s="22"/>
    </row>
    <row r="208" spans="4:5" ht="25.2" customHeight="1" x14ac:dyDescent="0.3">
      <c r="D208" s="22"/>
      <c r="E208" s="22"/>
    </row>
    <row r="209" spans="4:5" ht="25.2" customHeight="1" x14ac:dyDescent="0.3">
      <c r="D209" s="22"/>
      <c r="E209" s="22"/>
    </row>
    <row r="210" spans="4:5" ht="25.2" customHeight="1" x14ac:dyDescent="0.3">
      <c r="D210" s="22"/>
      <c r="E210" s="22"/>
    </row>
    <row r="211" spans="4:5" ht="25.2" customHeight="1" x14ac:dyDescent="0.3">
      <c r="D211" s="22"/>
      <c r="E211" s="22"/>
    </row>
    <row r="212" spans="4:5" ht="25.2" customHeight="1" x14ac:dyDescent="0.3">
      <c r="D212" s="22"/>
      <c r="E212" s="22"/>
    </row>
    <row r="213" spans="4:5" ht="25.2" customHeight="1" x14ac:dyDescent="0.3">
      <c r="D213" s="22"/>
      <c r="E213" s="22"/>
    </row>
    <row r="214" spans="4:5" ht="25.2" customHeight="1" x14ac:dyDescent="0.3">
      <c r="D214" s="22"/>
      <c r="E214" s="22"/>
    </row>
    <row r="215" spans="4:5" ht="25.2" customHeight="1" x14ac:dyDescent="0.3">
      <c r="D215" s="22"/>
      <c r="E215" s="22"/>
    </row>
    <row r="216" spans="4:5" ht="25.2" customHeight="1" x14ac:dyDescent="0.3">
      <c r="D216" s="22"/>
      <c r="E216" s="22"/>
    </row>
    <row r="217" spans="4:5" ht="25.2" customHeight="1" x14ac:dyDescent="0.3">
      <c r="D217" s="22"/>
      <c r="E217" s="22"/>
    </row>
    <row r="218" spans="4:5" ht="25.2" customHeight="1" x14ac:dyDescent="0.3">
      <c r="D218" s="22"/>
      <c r="E218" s="22"/>
    </row>
    <row r="219" spans="4:5" ht="25.2" customHeight="1" x14ac:dyDescent="0.3">
      <c r="D219" s="22"/>
      <c r="E219" s="22"/>
    </row>
    <row r="220" spans="4:5" ht="25.2" customHeight="1" x14ac:dyDescent="0.3">
      <c r="D220" s="22"/>
      <c r="E220" s="22"/>
    </row>
    <row r="221" spans="4:5" ht="25.2" customHeight="1" x14ac:dyDescent="0.3">
      <c r="D221" s="22"/>
      <c r="E221" s="22"/>
    </row>
    <row r="222" spans="4:5" ht="25.2" customHeight="1" x14ac:dyDescent="0.3">
      <c r="D222" s="22"/>
      <c r="E222" s="22"/>
    </row>
    <row r="223" spans="4:5" ht="25.2" customHeight="1" x14ac:dyDescent="0.3">
      <c r="D223" s="22"/>
      <c r="E223" s="22"/>
    </row>
    <row r="224" spans="4:5" ht="25.2" customHeight="1" x14ac:dyDescent="0.3">
      <c r="D224" s="22"/>
      <c r="E224" s="22"/>
    </row>
    <row r="225" spans="4:5" ht="25.2" customHeight="1" x14ac:dyDescent="0.3">
      <c r="D225" s="22"/>
      <c r="E225" s="22"/>
    </row>
    <row r="226" spans="4:5" ht="25.2" customHeight="1" x14ac:dyDescent="0.3">
      <c r="D226" s="22"/>
      <c r="E226" s="22"/>
    </row>
    <row r="227" spans="4:5" ht="25.2" customHeight="1" x14ac:dyDescent="0.3">
      <c r="D227" s="22"/>
      <c r="E227" s="22"/>
    </row>
    <row r="228" spans="4:5" ht="25.2" customHeight="1" x14ac:dyDescent="0.3">
      <c r="D228" s="22"/>
      <c r="E228" s="22"/>
    </row>
    <row r="229" spans="4:5" ht="25.2" customHeight="1" x14ac:dyDescent="0.3">
      <c r="D229" s="22"/>
      <c r="E229" s="22"/>
    </row>
    <row r="230" spans="4:5" ht="25.2" customHeight="1" x14ac:dyDescent="0.3">
      <c r="D230" s="22"/>
      <c r="E230" s="22"/>
    </row>
    <row r="231" spans="4:5" ht="25.2" customHeight="1" x14ac:dyDescent="0.3">
      <c r="D231" s="22"/>
      <c r="E231" s="22"/>
    </row>
    <row r="232" spans="4:5" ht="25.2" customHeight="1" x14ac:dyDescent="0.3">
      <c r="D232" s="22"/>
      <c r="E232" s="22"/>
    </row>
    <row r="233" spans="4:5" ht="25.2" customHeight="1" x14ac:dyDescent="0.3">
      <c r="D233" s="22"/>
      <c r="E233" s="22"/>
    </row>
    <row r="234" spans="4:5" ht="25.2" customHeight="1" x14ac:dyDescent="0.3">
      <c r="D234" s="22"/>
      <c r="E234" s="22"/>
    </row>
    <row r="235" spans="4:5" ht="25.2" customHeight="1" x14ac:dyDescent="0.3">
      <c r="D235" s="22"/>
      <c r="E235" s="22"/>
    </row>
    <row r="236" spans="4:5" ht="25.2" customHeight="1" x14ac:dyDescent="0.3">
      <c r="D236" s="22"/>
      <c r="E236" s="22"/>
    </row>
    <row r="237" spans="4:5" ht="25.2" customHeight="1" x14ac:dyDescent="0.3">
      <c r="D237" s="22"/>
      <c r="E237" s="22"/>
    </row>
    <row r="238" spans="4:5" ht="25.2" customHeight="1" x14ac:dyDescent="0.3">
      <c r="D238" s="22"/>
      <c r="E238" s="22"/>
    </row>
    <row r="239" spans="4:5" ht="25.2" customHeight="1" x14ac:dyDescent="0.3">
      <c r="D239" s="22"/>
      <c r="E239" s="22"/>
    </row>
    <row r="240" spans="4:5" ht="25.2" customHeight="1" x14ac:dyDescent="0.3">
      <c r="D240" s="22"/>
      <c r="E240" s="22"/>
    </row>
    <row r="241" spans="4:5" ht="25.2" customHeight="1" x14ac:dyDescent="0.3">
      <c r="D241" s="22"/>
      <c r="E241" s="22"/>
    </row>
    <row r="242" spans="4:5" ht="25.2" customHeight="1" x14ac:dyDescent="0.3">
      <c r="D242" s="22"/>
      <c r="E242" s="22"/>
    </row>
    <row r="243" spans="4:5" ht="25.2" customHeight="1" x14ac:dyDescent="0.3">
      <c r="D243" s="22"/>
      <c r="E243" s="22"/>
    </row>
    <row r="244" spans="4:5" ht="25.2" customHeight="1" x14ac:dyDescent="0.3">
      <c r="D244" s="22"/>
      <c r="E244" s="22"/>
    </row>
    <row r="245" spans="4:5" ht="25.2" customHeight="1" x14ac:dyDescent="0.3">
      <c r="D245" s="22"/>
      <c r="E245" s="22"/>
    </row>
    <row r="246" spans="4:5" ht="25.2" customHeight="1" x14ac:dyDescent="0.3">
      <c r="D246" s="22"/>
      <c r="E246" s="22"/>
    </row>
    <row r="247" spans="4:5" ht="25.2" customHeight="1" x14ac:dyDescent="0.3">
      <c r="D247" s="22"/>
      <c r="E247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F773-385B-4829-9CD6-DE5AEAB4EC0B}">
  <dimension ref="B1:L19"/>
  <sheetViews>
    <sheetView showGridLines="0" workbookViewId="0">
      <selection activeCell="G14" sqref="G14"/>
    </sheetView>
  </sheetViews>
  <sheetFormatPr defaultRowHeight="14.4" x14ac:dyDescent="0.3"/>
  <cols>
    <col min="1" max="1" width="3.88671875" style="24" customWidth="1"/>
    <col min="2" max="2" width="15.44140625" style="28" customWidth="1"/>
    <col min="3" max="3" width="13" style="24" customWidth="1"/>
    <col min="4" max="4" width="10.5546875" style="24" customWidth="1"/>
    <col min="5" max="16384" width="8.88671875" style="24"/>
  </cols>
  <sheetData>
    <row r="1" spans="2:12" ht="21" x14ac:dyDescent="0.4">
      <c r="B1" s="23" t="s">
        <v>17</v>
      </c>
      <c r="C1" s="9"/>
      <c r="D1" s="8"/>
      <c r="E1" s="8"/>
      <c r="F1" s="8"/>
      <c r="G1" s="8"/>
      <c r="H1" s="8"/>
      <c r="I1" s="8"/>
      <c r="J1" s="8"/>
      <c r="K1" s="8"/>
      <c r="L1" s="8"/>
    </row>
    <row r="3" spans="2:12" x14ac:dyDescent="0.3">
      <c r="B3" s="25" t="s">
        <v>18</v>
      </c>
      <c r="C3" s="25" t="s">
        <v>19</v>
      </c>
      <c r="D3" s="25" t="s">
        <v>20</v>
      </c>
    </row>
    <row r="4" spans="2:12" x14ac:dyDescent="0.3">
      <c r="B4" s="26">
        <v>0.01</v>
      </c>
      <c r="C4" s="27"/>
      <c r="D4" s="27"/>
    </row>
    <row r="5" spans="2:12" x14ac:dyDescent="0.3">
      <c r="B5" s="26">
        <v>0.02</v>
      </c>
      <c r="C5" s="27"/>
      <c r="D5" s="27"/>
    </row>
    <row r="6" spans="2:12" x14ac:dyDescent="0.3">
      <c r="B6" s="26">
        <v>0.03</v>
      </c>
      <c r="C6" s="27"/>
      <c r="D6" s="27"/>
    </row>
    <row r="7" spans="2:12" x14ac:dyDescent="0.3">
      <c r="B7" s="26">
        <v>0.04</v>
      </c>
      <c r="C7" s="27"/>
      <c r="D7" s="27"/>
    </row>
    <row r="8" spans="2:12" x14ac:dyDescent="0.3">
      <c r="B8" s="26">
        <v>0.05</v>
      </c>
      <c r="C8" s="27"/>
      <c r="D8" s="27"/>
    </row>
    <row r="9" spans="2:12" x14ac:dyDescent="0.3">
      <c r="B9" s="26">
        <v>0.06</v>
      </c>
      <c r="C9" s="27"/>
      <c r="D9" s="27"/>
    </row>
    <row r="10" spans="2:12" x14ac:dyDescent="0.3">
      <c r="B10" s="26">
        <v>7.0000000000000007E-2</v>
      </c>
      <c r="C10" s="27"/>
      <c r="D10" s="27"/>
    </row>
    <row r="11" spans="2:12" x14ac:dyDescent="0.3">
      <c r="B11" s="26">
        <v>0.08</v>
      </c>
      <c r="C11" s="27"/>
      <c r="D11" s="27"/>
    </row>
    <row r="12" spans="2:12" x14ac:dyDescent="0.3">
      <c r="B12" s="26">
        <v>0.09</v>
      </c>
      <c r="C12" s="27"/>
      <c r="D12" s="27"/>
    </row>
    <row r="13" spans="2:12" x14ac:dyDescent="0.3">
      <c r="B13" s="26">
        <v>0.1</v>
      </c>
      <c r="C13" s="27"/>
      <c r="D13" s="27"/>
    </row>
    <row r="14" spans="2:12" x14ac:dyDescent="0.3">
      <c r="B14" s="26">
        <v>0.15</v>
      </c>
      <c r="C14" s="27"/>
      <c r="D14" s="27"/>
    </row>
    <row r="15" spans="2:12" x14ac:dyDescent="0.3">
      <c r="B15" s="26">
        <v>0.2</v>
      </c>
      <c r="C15" s="27"/>
      <c r="D15" s="27"/>
    </row>
    <row r="16" spans="2:12" x14ac:dyDescent="0.3">
      <c r="B16" s="26">
        <v>0.25</v>
      </c>
      <c r="C16" s="27"/>
      <c r="D16" s="27"/>
    </row>
    <row r="17" spans="2:4" x14ac:dyDescent="0.3">
      <c r="B17" s="26">
        <v>0.3</v>
      </c>
      <c r="C17" s="27"/>
      <c r="D17" s="27"/>
    </row>
    <row r="19" spans="2:4" x14ac:dyDescent="0.3">
      <c r="C19" s="29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63D2-BA8A-4A26-9A5F-CEB744846B03}">
  <dimension ref="B1:K8"/>
  <sheetViews>
    <sheetView showGridLines="0" zoomScale="145" zoomScaleNormal="145" workbookViewId="0">
      <selection activeCell="E5" sqref="E5:E8"/>
    </sheetView>
  </sheetViews>
  <sheetFormatPr defaultRowHeight="15.6" x14ac:dyDescent="0.3"/>
  <cols>
    <col min="1" max="2" width="8.88671875" style="10"/>
    <col min="3" max="4" width="12.33203125" style="10" bestFit="1" customWidth="1"/>
    <col min="5" max="5" width="9.88671875" style="10" bestFit="1" customWidth="1"/>
    <col min="6" max="16384" width="8.88671875" style="10"/>
  </cols>
  <sheetData>
    <row r="1" spans="2:11" ht="21" x14ac:dyDescent="0.4">
      <c r="B1" s="31" t="s">
        <v>22</v>
      </c>
      <c r="C1" s="31"/>
      <c r="D1" s="31"/>
      <c r="E1" s="31"/>
      <c r="F1" s="31"/>
      <c r="G1" s="31"/>
      <c r="H1" s="31"/>
      <c r="I1" s="31"/>
      <c r="J1" s="31"/>
      <c r="K1" s="31"/>
    </row>
    <row r="3" spans="2:11" ht="16.2" thickBot="1" x14ac:dyDescent="0.35"/>
    <row r="4" spans="2:11" ht="41.4" x14ac:dyDescent="0.3">
      <c r="B4" s="32" t="s">
        <v>23</v>
      </c>
      <c r="C4" s="33" t="s">
        <v>24</v>
      </c>
      <c r="D4" s="34" t="s">
        <v>25</v>
      </c>
      <c r="E4" s="34" t="s">
        <v>26</v>
      </c>
    </row>
    <row r="5" spans="2:11" x14ac:dyDescent="0.3">
      <c r="B5" s="35">
        <v>1.4999999999999999E-4</v>
      </c>
      <c r="C5" s="36" t="s">
        <v>27</v>
      </c>
      <c r="D5" s="37">
        <v>365</v>
      </c>
      <c r="E5" s="38"/>
    </row>
    <row r="6" spans="2:11" x14ac:dyDescent="0.3">
      <c r="B6" s="39">
        <v>8.0000000000000004E-4</v>
      </c>
      <c r="C6" s="40" t="s">
        <v>28</v>
      </c>
      <c r="D6" s="41">
        <v>52</v>
      </c>
      <c r="E6" s="42"/>
    </row>
    <row r="7" spans="2:11" x14ac:dyDescent="0.3">
      <c r="B7" s="35">
        <v>2.8E-3</v>
      </c>
      <c r="C7" s="36" t="s">
        <v>29</v>
      </c>
      <c r="D7" s="37">
        <v>12</v>
      </c>
      <c r="E7" s="38"/>
    </row>
    <row r="8" spans="2:11" x14ac:dyDescent="0.3">
      <c r="B8" s="39">
        <v>1.0699999999999999E-2</v>
      </c>
      <c r="C8" s="40" t="s">
        <v>30</v>
      </c>
      <c r="D8" s="41">
        <v>4</v>
      </c>
      <c r="E8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81B8-C6FD-4F8A-B903-5765C1FA3656}">
  <dimension ref="B1:M22"/>
  <sheetViews>
    <sheetView showGridLines="0" zoomScale="115" zoomScaleNormal="115" workbookViewId="0">
      <selection activeCell="H12" sqref="H12"/>
    </sheetView>
  </sheetViews>
  <sheetFormatPr defaultRowHeight="15.6" x14ac:dyDescent="0.3"/>
  <cols>
    <col min="1" max="1" width="3.44140625" style="10" customWidth="1"/>
    <col min="2" max="2" width="19.21875" style="10" customWidth="1"/>
    <col min="3" max="5" width="8.88671875" style="10"/>
    <col min="6" max="6" width="4.109375" style="10" customWidth="1"/>
    <col min="7" max="16384" width="8.88671875" style="10"/>
  </cols>
  <sheetData>
    <row r="1" spans="2:13" ht="21" x14ac:dyDescent="0.4">
      <c r="B1" s="31" t="s">
        <v>31</v>
      </c>
      <c r="C1" s="31"/>
      <c r="D1" s="31"/>
      <c r="E1" s="31"/>
      <c r="F1" s="31"/>
      <c r="G1" s="31"/>
      <c r="H1" s="31"/>
    </row>
    <row r="2" spans="2:13" ht="6" customHeight="1" x14ac:dyDescent="0.3"/>
    <row r="3" spans="2:13" x14ac:dyDescent="0.3">
      <c r="B3" s="10" t="s">
        <v>13</v>
      </c>
      <c r="C3" s="43">
        <v>100</v>
      </c>
      <c r="G3" s="44"/>
    </row>
    <row r="4" spans="2:13" x14ac:dyDescent="0.3">
      <c r="B4" s="10" t="s">
        <v>32</v>
      </c>
      <c r="C4" s="45">
        <v>0.12</v>
      </c>
      <c r="D4" s="10" t="s">
        <v>33</v>
      </c>
      <c r="G4" s="46"/>
      <c r="M4" s="46"/>
    </row>
    <row r="5" spans="2:13" ht="31.2" x14ac:dyDescent="0.3">
      <c r="B5" s="30" t="s">
        <v>34</v>
      </c>
      <c r="C5" s="47">
        <v>12</v>
      </c>
      <c r="G5" s="46"/>
      <c r="M5" s="48"/>
    </row>
    <row r="6" spans="2:13" x14ac:dyDescent="0.3">
      <c r="B6" s="10" t="s">
        <v>35</v>
      </c>
      <c r="C6" s="49">
        <f>C4/12</f>
        <v>0.01</v>
      </c>
    </row>
    <row r="7" spans="2:13" x14ac:dyDescent="0.3">
      <c r="K7" s="44"/>
    </row>
    <row r="8" spans="2:13" x14ac:dyDescent="0.3">
      <c r="B8" s="50"/>
      <c r="C8" s="50" t="s">
        <v>36</v>
      </c>
      <c r="D8" s="50" t="s">
        <v>37</v>
      </c>
      <c r="I8" s="48"/>
      <c r="J8" s="44"/>
      <c r="K8" s="44"/>
    </row>
    <row r="9" spans="2:13" x14ac:dyDescent="0.3">
      <c r="B9" s="50" t="s">
        <v>38</v>
      </c>
      <c r="C9" s="50" t="s">
        <v>39</v>
      </c>
      <c r="D9" s="50" t="s">
        <v>39</v>
      </c>
      <c r="K9" s="44"/>
    </row>
    <row r="10" spans="2:13" x14ac:dyDescent="0.3">
      <c r="B10" s="11">
        <v>0</v>
      </c>
      <c r="C10" s="48"/>
      <c r="D10" s="48"/>
      <c r="K10" s="44"/>
    </row>
    <row r="11" spans="2:13" x14ac:dyDescent="0.3">
      <c r="B11" s="11">
        <v>1</v>
      </c>
      <c r="C11" s="48"/>
      <c r="D11" s="48"/>
    </row>
    <row r="12" spans="2:13" x14ac:dyDescent="0.3">
      <c r="B12" s="11">
        <v>2</v>
      </c>
      <c r="C12" s="48"/>
      <c r="D12" s="48"/>
    </row>
    <row r="13" spans="2:13" x14ac:dyDescent="0.3">
      <c r="B13" s="11">
        <v>3</v>
      </c>
      <c r="C13" s="48"/>
      <c r="D13" s="48"/>
    </row>
    <row r="14" spans="2:13" x14ac:dyDescent="0.3">
      <c r="B14" s="11">
        <v>4</v>
      </c>
      <c r="C14" s="48"/>
      <c r="D14" s="48"/>
    </row>
    <row r="15" spans="2:13" x14ac:dyDescent="0.3">
      <c r="B15" s="11">
        <v>5</v>
      </c>
      <c r="C15" s="48"/>
      <c r="D15" s="48"/>
    </row>
    <row r="16" spans="2:13" x14ac:dyDescent="0.3">
      <c r="B16" s="11">
        <v>6</v>
      </c>
      <c r="C16" s="48"/>
      <c r="D16" s="48"/>
    </row>
    <row r="17" spans="2:4" x14ac:dyDescent="0.3">
      <c r="B17" s="11">
        <v>7</v>
      </c>
      <c r="C17" s="48"/>
      <c r="D17" s="48"/>
    </row>
    <row r="18" spans="2:4" x14ac:dyDescent="0.3">
      <c r="B18" s="11">
        <v>8</v>
      </c>
      <c r="C18" s="48"/>
      <c r="D18" s="48"/>
    </row>
    <row r="19" spans="2:4" x14ac:dyDescent="0.3">
      <c r="B19" s="11">
        <v>9</v>
      </c>
      <c r="C19" s="48"/>
      <c r="D19" s="48"/>
    </row>
    <row r="20" spans="2:4" x14ac:dyDescent="0.3">
      <c r="B20" s="11">
        <v>10</v>
      </c>
      <c r="C20" s="48"/>
      <c r="D20" s="48"/>
    </row>
    <row r="21" spans="2:4" x14ac:dyDescent="0.3">
      <c r="B21" s="11">
        <v>11</v>
      </c>
      <c r="C21" s="48"/>
      <c r="D21" s="48"/>
    </row>
    <row r="22" spans="2:4" x14ac:dyDescent="0.3">
      <c r="B22" s="11">
        <v>12</v>
      </c>
      <c r="C22" s="48"/>
      <c r="D22" s="48"/>
    </row>
  </sheetData>
  <printOptions gridLines="1"/>
  <pageMargins left="0.7" right="0.7" top="0.75" bottom="0.75" header="0.3" footer="0.3"/>
  <pageSetup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3513-F41C-4D1A-AC6C-A5A4F49F5793}">
  <dimension ref="B1:O15"/>
  <sheetViews>
    <sheetView showGridLines="0" workbookViewId="0">
      <selection activeCell="H19" sqref="H19"/>
    </sheetView>
  </sheetViews>
  <sheetFormatPr defaultRowHeight="15.6" x14ac:dyDescent="0.3"/>
  <cols>
    <col min="1" max="1" width="8.88671875" style="10"/>
    <col min="2" max="2" width="12.33203125" style="10" customWidth="1"/>
    <col min="3" max="3" width="11.44140625" style="10" customWidth="1"/>
    <col min="4" max="4" width="11.77734375" style="10" bestFit="1" customWidth="1"/>
    <col min="5" max="9" width="14.109375" style="11" customWidth="1"/>
    <col min="10" max="10" width="12.33203125" style="10" bestFit="1" customWidth="1"/>
    <col min="11" max="14" width="8.88671875" style="10"/>
    <col min="15" max="15" width="22.88671875" style="10" bestFit="1" customWidth="1"/>
    <col min="16" max="16384" width="8.88671875" style="10"/>
  </cols>
  <sheetData>
    <row r="1" spans="2:15" ht="21" x14ac:dyDescent="0.4">
      <c r="B1" s="31" t="s">
        <v>40</v>
      </c>
      <c r="C1" s="51"/>
      <c r="D1" s="51"/>
      <c r="E1" s="9"/>
      <c r="F1" s="9"/>
      <c r="G1" s="9"/>
      <c r="H1" s="9"/>
      <c r="I1" s="9"/>
      <c r="J1" s="51"/>
    </row>
    <row r="2" spans="2:15" x14ac:dyDescent="0.3">
      <c r="O2" s="10" t="s">
        <v>41</v>
      </c>
    </row>
    <row r="4" spans="2:15" x14ac:dyDescent="0.3">
      <c r="B4" s="52" t="s">
        <v>21</v>
      </c>
      <c r="C4" s="53">
        <v>0.12</v>
      </c>
    </row>
    <row r="5" spans="2:15" x14ac:dyDescent="0.3">
      <c r="E5" s="54" t="s">
        <v>42</v>
      </c>
      <c r="F5" s="54" t="s">
        <v>43</v>
      </c>
      <c r="G5" s="54" t="s">
        <v>30</v>
      </c>
      <c r="H5" s="54" t="s">
        <v>29</v>
      </c>
      <c r="I5" s="54" t="s">
        <v>27</v>
      </c>
      <c r="J5" s="54" t="s">
        <v>44</v>
      </c>
    </row>
    <row r="6" spans="2:15" x14ac:dyDescent="0.3">
      <c r="C6" s="139" t="s">
        <v>45</v>
      </c>
      <c r="D6" s="139"/>
      <c r="E6" s="11">
        <v>1</v>
      </c>
      <c r="F6" s="11">
        <v>2</v>
      </c>
      <c r="G6" s="11">
        <v>4</v>
      </c>
      <c r="H6" s="11">
        <v>12</v>
      </c>
      <c r="I6" s="11">
        <v>365</v>
      </c>
      <c r="J6" s="55" t="s">
        <v>46</v>
      </c>
      <c r="O6" s="56"/>
    </row>
    <row r="7" spans="2:15" x14ac:dyDescent="0.3">
      <c r="D7" s="12" t="s">
        <v>47</v>
      </c>
      <c r="E7" s="57"/>
      <c r="F7" s="57"/>
      <c r="G7" s="57"/>
      <c r="H7" s="57"/>
      <c r="I7" s="57"/>
      <c r="J7" s="57"/>
    </row>
    <row r="8" spans="2:15" x14ac:dyDescent="0.3">
      <c r="D8" s="10" t="s">
        <v>48</v>
      </c>
      <c r="E8" s="58">
        <f>$C$4/E6</f>
        <v>0.12</v>
      </c>
      <c r="F8" s="58">
        <f>$C$4/F6</f>
        <v>0.06</v>
      </c>
      <c r="G8" s="58">
        <f>$C$4/G6</f>
        <v>0.03</v>
      </c>
      <c r="H8" s="58">
        <f>$C$4/H6</f>
        <v>0.01</v>
      </c>
      <c r="I8" s="59">
        <f>$C$4/I6</f>
        <v>3.2876712328767124E-4</v>
      </c>
      <c r="J8" s="60" t="s">
        <v>46</v>
      </c>
    </row>
    <row r="11" spans="2:15" x14ac:dyDescent="0.3">
      <c r="B11" s="52" t="s">
        <v>49</v>
      </c>
      <c r="C11" s="53">
        <v>0.12</v>
      </c>
    </row>
    <row r="12" spans="2:15" x14ac:dyDescent="0.3">
      <c r="E12" s="54" t="s">
        <v>42</v>
      </c>
      <c r="F12" s="54" t="s">
        <v>43</v>
      </c>
      <c r="G12" s="54" t="s">
        <v>30</v>
      </c>
      <c r="H12" s="54" t="s">
        <v>29</v>
      </c>
      <c r="I12" s="54" t="s">
        <v>27</v>
      </c>
      <c r="J12" s="54" t="s">
        <v>44</v>
      </c>
    </row>
    <row r="13" spans="2:15" x14ac:dyDescent="0.3">
      <c r="C13" s="61" t="s">
        <v>45</v>
      </c>
      <c r="D13" s="61"/>
      <c r="E13" s="11">
        <v>1</v>
      </c>
      <c r="F13" s="11">
        <v>2</v>
      </c>
      <c r="G13" s="11">
        <v>4</v>
      </c>
      <c r="H13" s="11">
        <v>12</v>
      </c>
      <c r="I13" s="11">
        <v>365</v>
      </c>
      <c r="J13" s="55" t="s">
        <v>46</v>
      </c>
    </row>
    <row r="14" spans="2:15" x14ac:dyDescent="0.3">
      <c r="D14" s="52" t="s">
        <v>50</v>
      </c>
      <c r="E14" s="57"/>
      <c r="F14" s="57"/>
      <c r="G14" s="57"/>
      <c r="H14" s="57"/>
      <c r="I14" s="57"/>
      <c r="J14" s="60"/>
    </row>
    <row r="15" spans="2:15" x14ac:dyDescent="0.3">
      <c r="D15" s="10" t="s">
        <v>48</v>
      </c>
      <c r="E15" s="58"/>
      <c r="F15" s="58"/>
      <c r="G15" s="58"/>
      <c r="H15" s="58"/>
      <c r="I15" s="62"/>
      <c r="J15" s="55" t="s">
        <v>46</v>
      </c>
    </row>
  </sheetData>
  <mergeCells count="1">
    <mergeCell ref="C6:D6"/>
  </mergeCells>
  <printOptions gridLines="1"/>
  <pageMargins left="0.7" right="0.7" top="0.75" bottom="0.75" header="0.3" footer="0.3"/>
  <pageSetup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24DC-D32B-4BED-A1CF-1D2A69CC09BB}">
  <dimension ref="B1:K27"/>
  <sheetViews>
    <sheetView showGridLines="0" workbookViewId="0">
      <selection activeCell="B1" sqref="B1:K1"/>
    </sheetView>
  </sheetViews>
  <sheetFormatPr defaultRowHeight="15.6" x14ac:dyDescent="0.3"/>
  <cols>
    <col min="1" max="1" width="4.6640625" style="10" customWidth="1"/>
    <col min="2" max="2" width="8.88671875" style="10"/>
    <col min="3" max="3" width="11.6640625" style="10" bestFit="1" customWidth="1"/>
    <col min="4" max="5" width="11.44140625" style="10" bestFit="1" customWidth="1"/>
    <col min="6" max="7" width="12.5546875" style="10" bestFit="1" customWidth="1"/>
    <col min="8" max="16384" width="8.88671875" style="10"/>
  </cols>
  <sheetData>
    <row r="1" spans="2:11" ht="21" x14ac:dyDescent="0.4">
      <c r="B1" s="31" t="s">
        <v>51</v>
      </c>
      <c r="C1" s="51"/>
      <c r="D1" s="51"/>
      <c r="E1" s="51"/>
      <c r="F1" s="51"/>
      <c r="G1" s="51"/>
      <c r="H1" s="51"/>
      <c r="I1" s="51"/>
      <c r="J1" s="51"/>
      <c r="K1" s="51"/>
    </row>
    <row r="3" spans="2:11" x14ac:dyDescent="0.3">
      <c r="B3" s="10" t="s">
        <v>21</v>
      </c>
      <c r="C3" s="14">
        <v>0.12</v>
      </c>
    </row>
    <row r="4" spans="2:11" x14ac:dyDescent="0.3">
      <c r="B4" s="10" t="s">
        <v>13</v>
      </c>
      <c r="C4" s="16">
        <v>10000</v>
      </c>
    </row>
    <row r="7" spans="2:11" x14ac:dyDescent="0.3">
      <c r="B7" s="50" t="s">
        <v>14</v>
      </c>
      <c r="C7" s="63">
        <v>0.05</v>
      </c>
      <c r="D7" s="64">
        <v>0.1</v>
      </c>
      <c r="E7" s="64">
        <v>0.12</v>
      </c>
      <c r="F7" s="64">
        <v>0.15</v>
      </c>
      <c r="G7" s="64">
        <v>0.2</v>
      </c>
    </row>
    <row r="8" spans="2:11" x14ac:dyDescent="0.3">
      <c r="B8" s="11">
        <v>0</v>
      </c>
      <c r="C8" s="20"/>
      <c r="D8" s="20"/>
      <c r="E8" s="20"/>
      <c r="F8" s="20"/>
      <c r="G8" s="20"/>
    </row>
    <row r="9" spans="2:11" x14ac:dyDescent="0.3">
      <c r="B9" s="11">
        <v>1</v>
      </c>
      <c r="C9" s="20"/>
      <c r="D9" s="20"/>
      <c r="E9" s="20"/>
      <c r="F9" s="20"/>
      <c r="G9" s="20"/>
    </row>
    <row r="10" spans="2:11" x14ac:dyDescent="0.3">
      <c r="B10" s="11">
        <v>2</v>
      </c>
      <c r="C10" s="20"/>
      <c r="D10" s="20"/>
      <c r="E10" s="20"/>
      <c r="F10" s="20"/>
      <c r="G10" s="20"/>
    </row>
    <row r="11" spans="2:11" x14ac:dyDescent="0.3">
      <c r="B11" s="11">
        <v>3</v>
      </c>
      <c r="C11" s="20"/>
      <c r="D11" s="20"/>
      <c r="E11" s="20"/>
      <c r="F11" s="20"/>
      <c r="G11" s="20"/>
    </row>
    <row r="12" spans="2:11" x14ac:dyDescent="0.3">
      <c r="B12" s="11">
        <v>4</v>
      </c>
      <c r="C12" s="20"/>
      <c r="D12" s="20"/>
      <c r="E12" s="20"/>
      <c r="F12" s="20"/>
      <c r="G12" s="20"/>
    </row>
    <row r="13" spans="2:11" x14ac:dyDescent="0.3">
      <c r="B13" s="11">
        <v>5</v>
      </c>
      <c r="C13" s="20"/>
      <c r="D13" s="20"/>
      <c r="E13" s="20"/>
      <c r="F13" s="20"/>
      <c r="G13" s="20"/>
    </row>
    <row r="14" spans="2:11" x14ac:dyDescent="0.3">
      <c r="B14" s="11">
        <v>6</v>
      </c>
      <c r="C14" s="20"/>
      <c r="D14" s="20"/>
      <c r="E14" s="20"/>
      <c r="F14" s="20"/>
      <c r="G14" s="20"/>
    </row>
    <row r="15" spans="2:11" x14ac:dyDescent="0.3">
      <c r="B15" s="11">
        <v>7</v>
      </c>
      <c r="C15" s="20"/>
      <c r="D15" s="20"/>
      <c r="E15" s="20"/>
      <c r="F15" s="20"/>
      <c r="G15" s="20"/>
    </row>
    <row r="16" spans="2:11" x14ac:dyDescent="0.3">
      <c r="B16" s="11">
        <v>8</v>
      </c>
      <c r="C16" s="20"/>
      <c r="D16" s="20"/>
      <c r="E16" s="20"/>
      <c r="F16" s="20"/>
      <c r="G16" s="20"/>
    </row>
    <row r="17" spans="2:7" x14ac:dyDescent="0.3">
      <c r="B17" s="11">
        <v>9</v>
      </c>
      <c r="C17" s="20"/>
      <c r="D17" s="20"/>
      <c r="E17" s="20"/>
      <c r="F17" s="20"/>
      <c r="G17" s="20"/>
    </row>
    <row r="18" spans="2:7" x14ac:dyDescent="0.3">
      <c r="B18" s="11">
        <v>10</v>
      </c>
      <c r="C18" s="20"/>
      <c r="D18" s="20"/>
      <c r="E18" s="20"/>
      <c r="F18" s="20"/>
      <c r="G18" s="20"/>
    </row>
    <row r="19" spans="2:7" x14ac:dyDescent="0.3">
      <c r="B19" s="11">
        <v>11</v>
      </c>
      <c r="C19" s="20"/>
      <c r="D19" s="20"/>
      <c r="E19" s="20"/>
      <c r="F19" s="20"/>
      <c r="G19" s="20"/>
    </row>
    <row r="20" spans="2:7" x14ac:dyDescent="0.3">
      <c r="B20" s="11">
        <v>12</v>
      </c>
      <c r="C20" s="20"/>
      <c r="D20" s="20"/>
      <c r="E20" s="20"/>
      <c r="F20" s="20"/>
      <c r="G20" s="20"/>
    </row>
    <row r="21" spans="2:7" x14ac:dyDescent="0.3">
      <c r="B21" s="11">
        <v>13</v>
      </c>
      <c r="C21" s="20"/>
      <c r="D21" s="20"/>
      <c r="E21" s="20"/>
      <c r="F21" s="20"/>
      <c r="G21" s="20"/>
    </row>
    <row r="22" spans="2:7" x14ac:dyDescent="0.3">
      <c r="B22" s="11">
        <v>14</v>
      </c>
      <c r="C22" s="20"/>
      <c r="D22" s="20"/>
      <c r="E22" s="20"/>
      <c r="F22" s="20"/>
      <c r="G22" s="20"/>
    </row>
    <row r="23" spans="2:7" x14ac:dyDescent="0.3">
      <c r="B23" s="11">
        <v>15</v>
      </c>
      <c r="C23" s="20"/>
      <c r="D23" s="20"/>
      <c r="E23" s="20"/>
      <c r="F23" s="20"/>
      <c r="G23" s="20"/>
    </row>
    <row r="24" spans="2:7" x14ac:dyDescent="0.3">
      <c r="B24" s="11">
        <v>16</v>
      </c>
      <c r="C24" s="20"/>
      <c r="D24" s="20"/>
      <c r="E24" s="20"/>
      <c r="F24" s="20"/>
      <c r="G24" s="20"/>
    </row>
    <row r="25" spans="2:7" x14ac:dyDescent="0.3">
      <c r="B25" s="11">
        <v>17</v>
      </c>
      <c r="C25" s="20"/>
      <c r="D25" s="20"/>
      <c r="E25" s="20"/>
      <c r="F25" s="20"/>
      <c r="G25" s="20"/>
    </row>
    <row r="26" spans="2:7" x14ac:dyDescent="0.3">
      <c r="B26" s="11">
        <v>18</v>
      </c>
      <c r="C26" s="20"/>
      <c r="D26" s="20"/>
      <c r="E26" s="20"/>
      <c r="F26" s="20"/>
      <c r="G26" s="20"/>
    </row>
    <row r="27" spans="2:7" x14ac:dyDescent="0.3">
      <c r="B27" s="11">
        <v>19</v>
      </c>
      <c r="C27" s="20"/>
      <c r="D27" s="20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0887-FEB9-408D-863F-1F5D5E07718B}">
  <dimension ref="B1:L127"/>
  <sheetViews>
    <sheetView showGridLines="0" workbookViewId="0">
      <selection activeCell="C13" sqref="C13"/>
    </sheetView>
  </sheetViews>
  <sheetFormatPr defaultRowHeight="15.6" x14ac:dyDescent="0.3"/>
  <cols>
    <col min="1" max="1" width="8.88671875" style="10"/>
    <col min="2" max="2" width="26.88671875" style="10" customWidth="1"/>
    <col min="3" max="3" width="15.44140625" style="10" bestFit="1" customWidth="1"/>
    <col min="4" max="4" width="14.33203125" style="10" bestFit="1" customWidth="1"/>
    <col min="5" max="7" width="15.44140625" style="10" bestFit="1" customWidth="1"/>
    <col min="8" max="10" width="8.88671875" style="10"/>
    <col min="11" max="11" width="12.21875" style="10" customWidth="1"/>
    <col min="12" max="16384" width="8.88671875" style="10"/>
  </cols>
  <sheetData>
    <row r="1" spans="2:12" ht="21" x14ac:dyDescent="0.4">
      <c r="B1" s="31" t="s">
        <v>52</v>
      </c>
      <c r="C1" s="51"/>
      <c r="D1" s="51"/>
      <c r="E1" s="51"/>
      <c r="F1" s="51"/>
      <c r="G1" s="51"/>
      <c r="H1" s="51"/>
      <c r="I1" s="51"/>
      <c r="J1" s="51"/>
      <c r="K1" s="51"/>
    </row>
    <row r="3" spans="2:12" x14ac:dyDescent="0.3">
      <c r="B3" s="10" t="s">
        <v>21</v>
      </c>
      <c r="C3" s="14">
        <v>0.2</v>
      </c>
    </row>
    <row r="4" spans="2:12" x14ac:dyDescent="0.3">
      <c r="B4" s="10" t="s">
        <v>13</v>
      </c>
      <c r="C4" s="16">
        <v>10000</v>
      </c>
    </row>
    <row r="5" spans="2:12" x14ac:dyDescent="0.3">
      <c r="K5" s="14"/>
    </row>
    <row r="6" spans="2:12" x14ac:dyDescent="0.3">
      <c r="B6" s="10" t="s">
        <v>53</v>
      </c>
      <c r="C6" s="65">
        <v>1</v>
      </c>
      <c r="D6" s="66">
        <v>2</v>
      </c>
      <c r="E6" s="66">
        <v>4</v>
      </c>
      <c r="F6" s="66">
        <v>12</v>
      </c>
      <c r="G6" s="66" t="s">
        <v>44</v>
      </c>
      <c r="K6" s="14"/>
    </row>
    <row r="7" spans="2:12" x14ac:dyDescent="0.3">
      <c r="B7" s="50" t="s">
        <v>54</v>
      </c>
      <c r="C7" s="67"/>
      <c r="D7" s="67"/>
      <c r="E7" s="67"/>
      <c r="F7" s="67"/>
      <c r="G7" s="67"/>
    </row>
    <row r="8" spans="2:12" x14ac:dyDescent="0.3">
      <c r="B8" s="10">
        <v>1</v>
      </c>
      <c r="C8" s="22"/>
      <c r="D8" s="22"/>
      <c r="E8" s="22"/>
      <c r="F8" s="22"/>
      <c r="G8" s="22"/>
      <c r="K8" s="46"/>
      <c r="L8" s="46"/>
    </row>
    <row r="9" spans="2:12" x14ac:dyDescent="0.3">
      <c r="B9" s="10">
        <v>2</v>
      </c>
      <c r="C9" s="22"/>
      <c r="D9" s="22"/>
      <c r="E9" s="22"/>
      <c r="F9" s="22"/>
      <c r="G9" s="22"/>
      <c r="K9" s="46"/>
      <c r="L9" s="46"/>
    </row>
    <row r="10" spans="2:12" x14ac:dyDescent="0.3">
      <c r="B10" s="10">
        <v>3</v>
      </c>
      <c r="C10" s="22"/>
      <c r="D10" s="22"/>
      <c r="E10" s="22"/>
      <c r="F10" s="22"/>
      <c r="G10" s="22"/>
      <c r="K10" s="46"/>
      <c r="L10" s="46"/>
    </row>
    <row r="11" spans="2:12" x14ac:dyDescent="0.3">
      <c r="B11" s="10">
        <v>4</v>
      </c>
      <c r="C11" s="22"/>
      <c r="D11" s="22"/>
      <c r="E11" s="22"/>
      <c r="F11" s="22"/>
      <c r="G11" s="22"/>
    </row>
    <row r="12" spans="2:12" x14ac:dyDescent="0.3">
      <c r="B12" s="10">
        <v>5</v>
      </c>
      <c r="C12" s="22"/>
      <c r="D12" s="22"/>
      <c r="E12" s="22"/>
      <c r="F12" s="22"/>
      <c r="G12" s="22"/>
    </row>
    <row r="13" spans="2:12" x14ac:dyDescent="0.3">
      <c r="B13" s="10">
        <v>6</v>
      </c>
      <c r="C13" s="22"/>
      <c r="D13" s="22"/>
      <c r="E13" s="22"/>
      <c r="F13" s="22"/>
      <c r="G13" s="22"/>
    </row>
    <row r="14" spans="2:12" x14ac:dyDescent="0.3">
      <c r="B14" s="10">
        <v>7</v>
      </c>
      <c r="C14" s="22"/>
      <c r="D14" s="22"/>
      <c r="E14" s="22"/>
      <c r="F14" s="22"/>
      <c r="G14" s="22"/>
    </row>
    <row r="15" spans="2:12" x14ac:dyDescent="0.3">
      <c r="B15" s="10">
        <v>8</v>
      </c>
      <c r="C15" s="22"/>
      <c r="D15" s="22"/>
      <c r="E15" s="22"/>
      <c r="F15" s="22"/>
      <c r="G15" s="22"/>
    </row>
    <row r="16" spans="2:12" x14ac:dyDescent="0.3">
      <c r="B16" s="10">
        <v>9</v>
      </c>
      <c r="C16" s="22"/>
      <c r="D16" s="22"/>
      <c r="E16" s="22"/>
      <c r="F16" s="22"/>
      <c r="G16" s="22"/>
    </row>
    <row r="17" spans="2:7" x14ac:dyDescent="0.3">
      <c r="B17" s="10">
        <v>10</v>
      </c>
      <c r="C17" s="22"/>
      <c r="D17" s="22"/>
      <c r="E17" s="22"/>
      <c r="F17" s="22"/>
      <c r="G17" s="22"/>
    </row>
    <row r="18" spans="2:7" x14ac:dyDescent="0.3">
      <c r="B18" s="10">
        <v>11</v>
      </c>
      <c r="C18" s="22"/>
      <c r="D18" s="22"/>
      <c r="E18" s="22"/>
      <c r="F18" s="22"/>
      <c r="G18" s="22"/>
    </row>
    <row r="19" spans="2:7" x14ac:dyDescent="0.3">
      <c r="B19" s="10">
        <v>12</v>
      </c>
      <c r="C19" s="22"/>
      <c r="D19" s="22"/>
      <c r="E19" s="22"/>
      <c r="F19" s="22"/>
      <c r="G19" s="22"/>
    </row>
    <row r="20" spans="2:7" x14ac:dyDescent="0.3">
      <c r="B20" s="10">
        <v>13</v>
      </c>
      <c r="C20" s="22"/>
      <c r="D20" s="22"/>
      <c r="E20" s="22"/>
      <c r="F20" s="22"/>
      <c r="G20" s="22"/>
    </row>
    <row r="21" spans="2:7" x14ac:dyDescent="0.3">
      <c r="B21" s="10">
        <v>14</v>
      </c>
      <c r="C21" s="22"/>
      <c r="D21" s="22"/>
      <c r="E21" s="22"/>
      <c r="F21" s="22"/>
      <c r="G21" s="22"/>
    </row>
    <row r="22" spans="2:7" x14ac:dyDescent="0.3">
      <c r="B22" s="10">
        <v>15</v>
      </c>
      <c r="C22" s="22"/>
      <c r="D22" s="22"/>
      <c r="E22" s="22"/>
      <c r="F22" s="22"/>
      <c r="G22" s="22"/>
    </row>
    <row r="23" spans="2:7" x14ac:dyDescent="0.3">
      <c r="B23" s="10">
        <v>16</v>
      </c>
      <c r="C23" s="22"/>
      <c r="D23" s="22"/>
      <c r="E23" s="22"/>
      <c r="F23" s="22"/>
      <c r="G23" s="22"/>
    </row>
    <row r="24" spans="2:7" x14ac:dyDescent="0.3">
      <c r="B24" s="10">
        <v>17</v>
      </c>
      <c r="C24" s="22"/>
      <c r="D24" s="22"/>
      <c r="E24" s="22"/>
      <c r="F24" s="22"/>
      <c r="G24" s="22"/>
    </row>
    <row r="25" spans="2:7" x14ac:dyDescent="0.3">
      <c r="B25" s="10">
        <v>18</v>
      </c>
      <c r="C25" s="22"/>
      <c r="D25" s="22"/>
      <c r="E25" s="22"/>
      <c r="F25" s="22"/>
      <c r="G25" s="22"/>
    </row>
    <row r="26" spans="2:7" x14ac:dyDescent="0.3">
      <c r="B26" s="10">
        <v>19</v>
      </c>
      <c r="C26" s="22"/>
      <c r="D26" s="22"/>
      <c r="E26" s="22"/>
      <c r="F26" s="22"/>
      <c r="G26" s="22"/>
    </row>
    <row r="27" spans="2:7" x14ac:dyDescent="0.3">
      <c r="B27" s="10">
        <v>20</v>
      </c>
      <c r="C27" s="22"/>
      <c r="D27" s="22"/>
      <c r="E27" s="22"/>
      <c r="F27" s="22"/>
      <c r="G27" s="22"/>
    </row>
    <row r="28" spans="2:7" x14ac:dyDescent="0.3">
      <c r="B28" s="10">
        <v>21</v>
      </c>
      <c r="C28" s="22"/>
      <c r="D28" s="22"/>
      <c r="E28" s="22"/>
      <c r="F28" s="22"/>
      <c r="G28" s="22"/>
    </row>
    <row r="29" spans="2:7" x14ac:dyDescent="0.3">
      <c r="B29" s="10">
        <v>22</v>
      </c>
      <c r="C29" s="22"/>
      <c r="D29" s="22"/>
      <c r="E29" s="22"/>
      <c r="F29" s="22"/>
      <c r="G29" s="22"/>
    </row>
    <row r="30" spans="2:7" x14ac:dyDescent="0.3">
      <c r="B30" s="10">
        <v>23</v>
      </c>
      <c r="C30" s="22"/>
      <c r="D30" s="22"/>
      <c r="E30" s="22"/>
      <c r="F30" s="22"/>
      <c r="G30" s="22"/>
    </row>
    <row r="31" spans="2:7" x14ac:dyDescent="0.3">
      <c r="B31" s="10">
        <v>24</v>
      </c>
      <c r="C31" s="22"/>
      <c r="D31" s="22"/>
      <c r="E31" s="22"/>
      <c r="F31" s="22"/>
      <c r="G31" s="22"/>
    </row>
    <row r="32" spans="2:7" x14ac:dyDescent="0.3">
      <c r="B32" s="10">
        <v>25</v>
      </c>
      <c r="C32" s="22"/>
      <c r="D32" s="22"/>
      <c r="E32" s="22"/>
      <c r="F32" s="22"/>
      <c r="G32" s="22"/>
    </row>
    <row r="33" spans="2:7" x14ac:dyDescent="0.3">
      <c r="B33" s="10">
        <v>26</v>
      </c>
      <c r="C33" s="22"/>
      <c r="D33" s="22"/>
      <c r="E33" s="22"/>
      <c r="F33" s="22"/>
      <c r="G33" s="22"/>
    </row>
    <row r="34" spans="2:7" x14ac:dyDescent="0.3">
      <c r="B34" s="10">
        <v>27</v>
      </c>
      <c r="C34" s="22"/>
      <c r="D34" s="22"/>
      <c r="E34" s="22"/>
      <c r="F34" s="22"/>
      <c r="G34" s="22"/>
    </row>
    <row r="35" spans="2:7" x14ac:dyDescent="0.3">
      <c r="B35" s="10">
        <v>28</v>
      </c>
      <c r="C35" s="22"/>
      <c r="D35" s="22"/>
      <c r="E35" s="22"/>
      <c r="F35" s="22"/>
      <c r="G35" s="22"/>
    </row>
    <row r="36" spans="2:7" x14ac:dyDescent="0.3">
      <c r="B36" s="10">
        <v>29</v>
      </c>
      <c r="C36" s="22"/>
      <c r="D36" s="22"/>
      <c r="E36" s="22"/>
      <c r="F36" s="22"/>
      <c r="G36" s="22"/>
    </row>
    <row r="37" spans="2:7" x14ac:dyDescent="0.3">
      <c r="B37" s="10">
        <v>30</v>
      </c>
      <c r="C37" s="22"/>
      <c r="D37" s="22"/>
      <c r="E37" s="22"/>
      <c r="F37" s="22"/>
      <c r="G37" s="22"/>
    </row>
    <row r="38" spans="2:7" x14ac:dyDescent="0.3">
      <c r="B38" s="10">
        <v>31</v>
      </c>
      <c r="C38" s="22"/>
      <c r="D38" s="22"/>
      <c r="E38" s="22"/>
      <c r="F38" s="22"/>
      <c r="G38" s="22"/>
    </row>
    <row r="39" spans="2:7" x14ac:dyDescent="0.3">
      <c r="B39" s="10">
        <v>32</v>
      </c>
      <c r="C39" s="22"/>
      <c r="D39" s="22"/>
      <c r="E39" s="22"/>
      <c r="F39" s="22"/>
      <c r="G39" s="22"/>
    </row>
    <row r="40" spans="2:7" x14ac:dyDescent="0.3">
      <c r="B40" s="10">
        <v>33</v>
      </c>
      <c r="C40" s="22"/>
      <c r="D40" s="22"/>
      <c r="E40" s="22"/>
      <c r="F40" s="22"/>
      <c r="G40" s="22"/>
    </row>
    <row r="41" spans="2:7" x14ac:dyDescent="0.3">
      <c r="B41" s="10">
        <v>34</v>
      </c>
      <c r="C41" s="22"/>
      <c r="D41" s="22"/>
      <c r="E41" s="22"/>
      <c r="F41" s="22"/>
      <c r="G41" s="22"/>
    </row>
    <row r="42" spans="2:7" x14ac:dyDescent="0.3">
      <c r="B42" s="10">
        <v>35</v>
      </c>
      <c r="C42" s="22"/>
      <c r="D42" s="22"/>
      <c r="E42" s="22"/>
      <c r="F42" s="22"/>
      <c r="G42" s="22"/>
    </row>
    <row r="43" spans="2:7" x14ac:dyDescent="0.3">
      <c r="B43" s="10">
        <v>36</v>
      </c>
      <c r="C43" s="22"/>
      <c r="D43" s="22"/>
      <c r="E43" s="22"/>
      <c r="F43" s="22"/>
      <c r="G43" s="22"/>
    </row>
    <row r="44" spans="2:7" x14ac:dyDescent="0.3">
      <c r="B44" s="10">
        <v>37</v>
      </c>
      <c r="C44" s="22"/>
      <c r="D44" s="22"/>
      <c r="E44" s="22"/>
      <c r="F44" s="22"/>
      <c r="G44" s="22"/>
    </row>
    <row r="45" spans="2:7" x14ac:dyDescent="0.3">
      <c r="B45" s="10">
        <v>38</v>
      </c>
      <c r="C45" s="22"/>
      <c r="D45" s="22"/>
      <c r="E45" s="22"/>
      <c r="F45" s="22"/>
      <c r="G45" s="22"/>
    </row>
    <row r="46" spans="2:7" x14ac:dyDescent="0.3">
      <c r="B46" s="10">
        <v>39</v>
      </c>
      <c r="C46" s="22"/>
      <c r="D46" s="22"/>
      <c r="E46" s="22"/>
      <c r="F46" s="22"/>
      <c r="G46" s="22"/>
    </row>
    <row r="47" spans="2:7" x14ac:dyDescent="0.3">
      <c r="B47" s="10">
        <v>40</v>
      </c>
      <c r="C47" s="22"/>
      <c r="D47" s="22"/>
      <c r="E47" s="22"/>
      <c r="F47" s="22"/>
      <c r="G47" s="22"/>
    </row>
    <row r="48" spans="2:7" x14ac:dyDescent="0.3">
      <c r="C48" s="22"/>
      <c r="D48" s="22"/>
      <c r="E48" s="22"/>
      <c r="F48" s="22"/>
    </row>
    <row r="49" spans="3:6" x14ac:dyDescent="0.3">
      <c r="C49" s="22"/>
      <c r="D49" s="22"/>
      <c r="E49" s="22"/>
      <c r="F49" s="22"/>
    </row>
    <row r="50" spans="3:6" x14ac:dyDescent="0.3">
      <c r="C50" s="22"/>
      <c r="D50" s="22"/>
      <c r="E50" s="22"/>
      <c r="F50" s="22"/>
    </row>
    <row r="51" spans="3:6" x14ac:dyDescent="0.3">
      <c r="C51" s="22"/>
      <c r="D51" s="22"/>
      <c r="E51" s="22"/>
      <c r="F51" s="22"/>
    </row>
    <row r="52" spans="3:6" x14ac:dyDescent="0.3">
      <c r="C52" s="22"/>
      <c r="D52" s="22"/>
      <c r="E52" s="22"/>
      <c r="F52" s="22"/>
    </row>
    <row r="53" spans="3:6" x14ac:dyDescent="0.3">
      <c r="C53" s="22"/>
      <c r="D53" s="22"/>
      <c r="E53" s="22"/>
      <c r="F53" s="22"/>
    </row>
    <row r="54" spans="3:6" x14ac:dyDescent="0.3">
      <c r="C54" s="22"/>
      <c r="D54" s="22"/>
      <c r="E54" s="22"/>
      <c r="F54" s="22"/>
    </row>
    <row r="55" spans="3:6" x14ac:dyDescent="0.3">
      <c r="C55" s="22"/>
      <c r="D55" s="22"/>
      <c r="E55" s="22"/>
      <c r="F55" s="22"/>
    </row>
    <row r="56" spans="3:6" x14ac:dyDescent="0.3">
      <c r="C56" s="22"/>
      <c r="D56" s="22"/>
      <c r="E56" s="22"/>
      <c r="F56" s="22"/>
    </row>
    <row r="57" spans="3:6" x14ac:dyDescent="0.3">
      <c r="C57" s="22"/>
      <c r="D57" s="22"/>
      <c r="E57" s="22"/>
      <c r="F57" s="22"/>
    </row>
    <row r="58" spans="3:6" x14ac:dyDescent="0.3">
      <c r="C58" s="22"/>
      <c r="D58" s="22"/>
      <c r="E58" s="22"/>
      <c r="F58" s="22"/>
    </row>
    <row r="59" spans="3:6" x14ac:dyDescent="0.3">
      <c r="C59" s="22"/>
      <c r="D59" s="22"/>
      <c r="E59" s="22"/>
      <c r="F59" s="22"/>
    </row>
    <row r="60" spans="3:6" x14ac:dyDescent="0.3">
      <c r="C60" s="22"/>
      <c r="D60" s="22"/>
      <c r="E60" s="22"/>
      <c r="F60" s="22"/>
    </row>
    <row r="61" spans="3:6" x14ac:dyDescent="0.3">
      <c r="C61" s="22"/>
      <c r="D61" s="22"/>
      <c r="E61" s="22"/>
      <c r="F61" s="22"/>
    </row>
    <row r="62" spans="3:6" x14ac:dyDescent="0.3">
      <c r="C62" s="22"/>
      <c r="D62" s="22"/>
      <c r="E62" s="22"/>
      <c r="F62" s="22"/>
    </row>
    <row r="63" spans="3:6" x14ac:dyDescent="0.3">
      <c r="C63" s="22"/>
      <c r="D63" s="22"/>
      <c r="E63" s="22"/>
      <c r="F63" s="22"/>
    </row>
    <row r="64" spans="3:6" x14ac:dyDescent="0.3">
      <c r="C64" s="22"/>
      <c r="D64" s="22"/>
      <c r="E64" s="22"/>
      <c r="F64" s="22"/>
    </row>
    <row r="65" spans="3:6" x14ac:dyDescent="0.3">
      <c r="C65" s="22"/>
      <c r="D65" s="22"/>
      <c r="E65" s="22"/>
      <c r="F65" s="22"/>
    </row>
    <row r="66" spans="3:6" x14ac:dyDescent="0.3">
      <c r="C66" s="22"/>
      <c r="D66" s="22"/>
      <c r="E66" s="22"/>
      <c r="F66" s="22"/>
    </row>
    <row r="67" spans="3:6" x14ac:dyDescent="0.3">
      <c r="C67" s="22"/>
      <c r="D67" s="22"/>
      <c r="E67" s="22"/>
      <c r="F67" s="22"/>
    </row>
    <row r="68" spans="3:6" x14ac:dyDescent="0.3">
      <c r="C68" s="22"/>
      <c r="D68" s="22"/>
      <c r="E68" s="22"/>
      <c r="F68" s="22"/>
    </row>
    <row r="69" spans="3:6" x14ac:dyDescent="0.3">
      <c r="C69" s="22"/>
      <c r="D69" s="22"/>
      <c r="E69" s="22"/>
      <c r="F69" s="22"/>
    </row>
    <row r="70" spans="3:6" x14ac:dyDescent="0.3">
      <c r="C70" s="22"/>
      <c r="D70" s="22"/>
      <c r="E70" s="22"/>
      <c r="F70" s="22"/>
    </row>
    <row r="71" spans="3:6" x14ac:dyDescent="0.3">
      <c r="C71" s="22"/>
      <c r="D71" s="22"/>
      <c r="E71" s="22"/>
      <c r="F71" s="22"/>
    </row>
    <row r="72" spans="3:6" x14ac:dyDescent="0.3">
      <c r="C72" s="22"/>
      <c r="D72" s="22"/>
      <c r="E72" s="22"/>
      <c r="F72" s="22"/>
    </row>
    <row r="73" spans="3:6" x14ac:dyDescent="0.3">
      <c r="C73" s="22"/>
      <c r="D73" s="22"/>
      <c r="E73" s="22"/>
      <c r="F73" s="22"/>
    </row>
    <row r="74" spans="3:6" x14ac:dyDescent="0.3">
      <c r="C74" s="22"/>
      <c r="D74" s="22"/>
      <c r="E74" s="22"/>
      <c r="F74" s="22"/>
    </row>
    <row r="75" spans="3:6" x14ac:dyDescent="0.3">
      <c r="C75" s="22"/>
      <c r="D75" s="22"/>
      <c r="E75" s="22"/>
      <c r="F75" s="22"/>
    </row>
    <row r="76" spans="3:6" x14ac:dyDescent="0.3">
      <c r="C76" s="22"/>
      <c r="D76" s="22"/>
      <c r="E76" s="22"/>
      <c r="F76" s="22"/>
    </row>
    <row r="77" spans="3:6" x14ac:dyDescent="0.3">
      <c r="C77" s="22"/>
      <c r="D77" s="22"/>
      <c r="E77" s="22"/>
      <c r="F77" s="22"/>
    </row>
    <row r="78" spans="3:6" x14ac:dyDescent="0.3">
      <c r="C78" s="22"/>
      <c r="D78" s="22"/>
      <c r="E78" s="22"/>
      <c r="F78" s="22"/>
    </row>
    <row r="79" spans="3:6" x14ac:dyDescent="0.3">
      <c r="C79" s="22"/>
      <c r="D79" s="22"/>
      <c r="E79" s="22"/>
      <c r="F79" s="22"/>
    </row>
    <row r="80" spans="3:6" x14ac:dyDescent="0.3">
      <c r="C80" s="22"/>
      <c r="D80" s="22"/>
      <c r="E80" s="22"/>
      <c r="F80" s="22"/>
    </row>
    <row r="81" spans="3:6" x14ac:dyDescent="0.3">
      <c r="C81" s="22"/>
      <c r="D81" s="22"/>
      <c r="E81" s="22"/>
      <c r="F81" s="22"/>
    </row>
    <row r="82" spans="3:6" x14ac:dyDescent="0.3">
      <c r="C82" s="22"/>
      <c r="D82" s="22"/>
      <c r="E82" s="22"/>
      <c r="F82" s="22"/>
    </row>
    <row r="83" spans="3:6" x14ac:dyDescent="0.3">
      <c r="C83" s="22"/>
      <c r="D83" s="22"/>
      <c r="E83" s="22"/>
      <c r="F83" s="22"/>
    </row>
    <row r="84" spans="3:6" x14ac:dyDescent="0.3">
      <c r="C84" s="22"/>
      <c r="D84" s="22"/>
      <c r="E84" s="22"/>
      <c r="F84" s="22"/>
    </row>
    <row r="85" spans="3:6" x14ac:dyDescent="0.3">
      <c r="C85" s="22"/>
      <c r="D85" s="22"/>
      <c r="E85" s="22"/>
      <c r="F85" s="22"/>
    </row>
    <row r="86" spans="3:6" x14ac:dyDescent="0.3">
      <c r="C86" s="22"/>
      <c r="D86" s="22"/>
      <c r="E86" s="22"/>
      <c r="F86" s="22"/>
    </row>
    <row r="87" spans="3:6" x14ac:dyDescent="0.3">
      <c r="C87" s="22"/>
      <c r="D87" s="22"/>
      <c r="E87" s="22"/>
      <c r="F87" s="22"/>
    </row>
    <row r="88" spans="3:6" x14ac:dyDescent="0.3">
      <c r="C88" s="22"/>
      <c r="D88" s="22"/>
      <c r="E88" s="22"/>
      <c r="F88" s="22"/>
    </row>
    <row r="89" spans="3:6" x14ac:dyDescent="0.3">
      <c r="C89" s="22"/>
      <c r="D89" s="22"/>
      <c r="E89" s="22"/>
      <c r="F89" s="22"/>
    </row>
    <row r="90" spans="3:6" x14ac:dyDescent="0.3">
      <c r="C90" s="22"/>
      <c r="D90" s="22"/>
      <c r="E90" s="22"/>
      <c r="F90" s="22"/>
    </row>
    <row r="91" spans="3:6" x14ac:dyDescent="0.3">
      <c r="C91" s="22"/>
      <c r="D91" s="22"/>
      <c r="E91" s="22"/>
      <c r="F91" s="22"/>
    </row>
    <row r="92" spans="3:6" x14ac:dyDescent="0.3">
      <c r="C92" s="22"/>
      <c r="D92" s="22"/>
      <c r="E92" s="22"/>
      <c r="F92" s="22"/>
    </row>
    <row r="93" spans="3:6" x14ac:dyDescent="0.3">
      <c r="C93" s="22"/>
      <c r="D93" s="22"/>
      <c r="E93" s="22"/>
      <c r="F93" s="22"/>
    </row>
    <row r="94" spans="3:6" x14ac:dyDescent="0.3">
      <c r="C94" s="22"/>
      <c r="D94" s="22"/>
      <c r="E94" s="22"/>
      <c r="F94" s="22"/>
    </row>
    <row r="95" spans="3:6" x14ac:dyDescent="0.3">
      <c r="C95" s="22"/>
      <c r="D95" s="22"/>
      <c r="E95" s="22"/>
      <c r="F95" s="22"/>
    </row>
    <row r="96" spans="3:6" x14ac:dyDescent="0.3">
      <c r="C96" s="22"/>
      <c r="D96" s="22"/>
      <c r="E96" s="22"/>
      <c r="F96" s="22"/>
    </row>
    <row r="97" spans="3:6" x14ac:dyDescent="0.3">
      <c r="C97" s="22"/>
      <c r="D97" s="22"/>
      <c r="E97" s="22"/>
      <c r="F97" s="22"/>
    </row>
    <row r="98" spans="3:6" x14ac:dyDescent="0.3">
      <c r="C98" s="22"/>
      <c r="D98" s="22"/>
      <c r="E98" s="22"/>
      <c r="F98" s="22"/>
    </row>
    <row r="99" spans="3:6" x14ac:dyDescent="0.3">
      <c r="C99" s="22"/>
      <c r="D99" s="22"/>
      <c r="E99" s="22"/>
      <c r="F99" s="22"/>
    </row>
    <row r="100" spans="3:6" x14ac:dyDescent="0.3">
      <c r="C100" s="22"/>
      <c r="D100" s="22"/>
      <c r="E100" s="22"/>
      <c r="F100" s="22"/>
    </row>
    <row r="101" spans="3:6" x14ac:dyDescent="0.3">
      <c r="C101" s="22"/>
      <c r="D101" s="22"/>
      <c r="E101" s="22"/>
      <c r="F101" s="22"/>
    </row>
    <row r="102" spans="3:6" x14ac:dyDescent="0.3">
      <c r="C102" s="22"/>
      <c r="D102" s="22"/>
      <c r="E102" s="22"/>
      <c r="F102" s="22"/>
    </row>
    <row r="103" spans="3:6" x14ac:dyDescent="0.3">
      <c r="C103" s="22"/>
      <c r="D103" s="22"/>
      <c r="E103" s="22"/>
      <c r="F103" s="22"/>
    </row>
    <row r="104" spans="3:6" x14ac:dyDescent="0.3">
      <c r="C104" s="22"/>
      <c r="D104" s="22"/>
      <c r="E104" s="22"/>
      <c r="F104" s="22"/>
    </row>
    <row r="105" spans="3:6" x14ac:dyDescent="0.3">
      <c r="C105" s="22"/>
      <c r="D105" s="22"/>
      <c r="E105" s="22"/>
      <c r="F105" s="22"/>
    </row>
    <row r="106" spans="3:6" x14ac:dyDescent="0.3">
      <c r="C106" s="22"/>
      <c r="D106" s="22"/>
      <c r="E106" s="22"/>
      <c r="F106" s="22"/>
    </row>
    <row r="107" spans="3:6" x14ac:dyDescent="0.3">
      <c r="C107" s="22"/>
      <c r="D107" s="22"/>
      <c r="E107" s="22"/>
      <c r="F107" s="22"/>
    </row>
    <row r="108" spans="3:6" x14ac:dyDescent="0.3">
      <c r="C108" s="22"/>
      <c r="D108" s="22"/>
      <c r="E108" s="22"/>
      <c r="F108" s="22"/>
    </row>
    <row r="109" spans="3:6" x14ac:dyDescent="0.3">
      <c r="C109" s="22"/>
      <c r="D109" s="22"/>
      <c r="E109" s="22"/>
      <c r="F109" s="22"/>
    </row>
    <row r="110" spans="3:6" x14ac:dyDescent="0.3">
      <c r="C110" s="22"/>
      <c r="D110" s="22"/>
      <c r="E110" s="22"/>
      <c r="F110" s="22"/>
    </row>
    <row r="111" spans="3:6" x14ac:dyDescent="0.3">
      <c r="C111" s="22"/>
      <c r="D111" s="22"/>
      <c r="E111" s="22"/>
      <c r="F111" s="22"/>
    </row>
    <row r="112" spans="3:6" x14ac:dyDescent="0.3">
      <c r="C112" s="22"/>
      <c r="D112" s="22"/>
      <c r="E112" s="22"/>
      <c r="F112" s="22"/>
    </row>
    <row r="113" spans="3:6" x14ac:dyDescent="0.3">
      <c r="C113" s="22"/>
      <c r="D113" s="22"/>
      <c r="E113" s="22"/>
      <c r="F113" s="22"/>
    </row>
    <row r="114" spans="3:6" x14ac:dyDescent="0.3">
      <c r="C114" s="22"/>
      <c r="D114" s="22"/>
      <c r="E114" s="22"/>
      <c r="F114" s="22"/>
    </row>
    <row r="115" spans="3:6" x14ac:dyDescent="0.3">
      <c r="C115" s="22"/>
      <c r="D115" s="22"/>
      <c r="E115" s="22"/>
      <c r="F115" s="22"/>
    </row>
    <row r="116" spans="3:6" x14ac:dyDescent="0.3">
      <c r="C116" s="22"/>
      <c r="D116" s="22"/>
      <c r="E116" s="22"/>
      <c r="F116" s="22"/>
    </row>
    <row r="117" spans="3:6" x14ac:dyDescent="0.3">
      <c r="C117" s="22"/>
      <c r="D117" s="22"/>
      <c r="E117" s="22"/>
      <c r="F117" s="22"/>
    </row>
    <row r="118" spans="3:6" x14ac:dyDescent="0.3">
      <c r="C118" s="22"/>
      <c r="D118" s="22"/>
      <c r="E118" s="22"/>
      <c r="F118" s="22"/>
    </row>
    <row r="119" spans="3:6" x14ac:dyDescent="0.3">
      <c r="C119" s="22"/>
      <c r="D119" s="22"/>
      <c r="E119" s="22"/>
      <c r="F119" s="22"/>
    </row>
    <row r="120" spans="3:6" x14ac:dyDescent="0.3">
      <c r="C120" s="22"/>
      <c r="D120" s="22"/>
      <c r="E120" s="22"/>
      <c r="F120" s="22"/>
    </row>
    <row r="121" spans="3:6" x14ac:dyDescent="0.3">
      <c r="C121" s="22"/>
      <c r="D121" s="22"/>
      <c r="E121" s="22"/>
      <c r="F121" s="22"/>
    </row>
    <row r="122" spans="3:6" x14ac:dyDescent="0.3">
      <c r="C122" s="22"/>
      <c r="D122" s="22"/>
      <c r="E122" s="22"/>
      <c r="F122" s="22"/>
    </row>
    <row r="123" spans="3:6" x14ac:dyDescent="0.3">
      <c r="C123" s="22"/>
      <c r="D123" s="22"/>
      <c r="E123" s="22"/>
      <c r="F123" s="22"/>
    </row>
    <row r="124" spans="3:6" x14ac:dyDescent="0.3">
      <c r="C124" s="22"/>
      <c r="D124" s="22"/>
      <c r="E124" s="22"/>
      <c r="F124" s="22"/>
    </row>
    <row r="125" spans="3:6" x14ac:dyDescent="0.3">
      <c r="C125" s="22"/>
      <c r="D125" s="22"/>
      <c r="E125" s="22"/>
      <c r="F125" s="22"/>
    </row>
    <row r="126" spans="3:6" x14ac:dyDescent="0.3">
      <c r="C126" s="22"/>
      <c r="D126" s="22"/>
      <c r="E126" s="22"/>
      <c r="F126" s="22"/>
    </row>
    <row r="127" spans="3:6" x14ac:dyDescent="0.3">
      <c r="C127" s="22"/>
      <c r="D127" s="22"/>
      <c r="E127" s="22"/>
      <c r="F127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5e41b080-9453-459c-bb93-b19be7335f42" xsi:nil="true"/>
    <Comments xmlns="5e41b080-9453-459c-bb93-b19be7335f42" xsi:nil="true"/>
    <Due_x0020_Date xmlns="5e41b080-9453-459c-bb93-b19be7335f42" xsi:nil="true"/>
    <lcf76f155ced4ddcb4097134ff3c332f xmlns="5e41b080-9453-459c-bb93-b19be7335f42">
      <Terms xmlns="http://schemas.microsoft.com/office/infopath/2007/PartnerControls"/>
    </lcf76f155ced4ddcb4097134ff3c332f>
    <TaxCatchAll xmlns="4e58ebf2-e4df-4cd3-9186-1e42b3ede1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F55019BAB0549B2C20BFAAB8A2896" ma:contentTypeVersion="16" ma:contentTypeDescription="Create a new document." ma:contentTypeScope="" ma:versionID="85cef1d12f529d56583853ef5dc33f7c">
  <xsd:schema xmlns:xsd="http://www.w3.org/2001/XMLSchema" xmlns:xs="http://www.w3.org/2001/XMLSchema" xmlns:p="http://schemas.microsoft.com/office/2006/metadata/properties" xmlns:ns2="5e41b080-9453-459c-bb93-b19be7335f42" xmlns:ns3="4e58ebf2-e4df-4cd3-9186-1e42b3ede124" targetNamespace="http://schemas.microsoft.com/office/2006/metadata/properties" ma:root="true" ma:fieldsID="ccccdfc22f8c8f07a3477280a29706aa" ns2:_="" ns3:_="">
    <xsd:import namespace="5e41b080-9453-459c-bb93-b19be7335f42"/>
    <xsd:import namespace="4e58ebf2-e4df-4cd3-9186-1e42b3ede124"/>
    <xsd:element name="properties">
      <xsd:complexType>
        <xsd:sequence>
          <xsd:element name="documentManagement">
            <xsd:complexType>
              <xsd:all>
                <xsd:element ref="ns2:Due_x0020_Date" minOccurs="0"/>
                <xsd:element ref="ns2:Status" minOccurs="0"/>
                <xsd:element ref="ns2:Comment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1b080-9453-459c-bb93-b19be7335f42" elementFormDefault="qualified">
    <xsd:import namespace="http://schemas.microsoft.com/office/2006/documentManagement/types"/>
    <xsd:import namespace="http://schemas.microsoft.com/office/infopath/2007/PartnerControls"/>
    <xsd:element name="Due_x0020_Date" ma:index="8" nillable="true" ma:displayName="Due Date" ma:format="DateOnly" ma:internalName="Due_x0020_Date">
      <xsd:simpleType>
        <xsd:restriction base="dms:DateTime"/>
      </xsd:simpleType>
    </xsd:element>
    <xsd:element name="Status" ma:index="9" nillable="true" ma:displayName="Status" ma:format="Dropdown" ma:internalName="Status">
      <xsd:simpleType>
        <xsd:restriction base="dms:Choice">
          <xsd:enumeration value="For Partner Review"/>
          <xsd:enumeration value="For Collegis Review"/>
          <xsd:enumeration value="Approved by Partner"/>
        </xsd:restriction>
      </xsd:simpleType>
    </xsd:element>
    <xsd:element name="Comments" ma:index="10" nillable="true" ma:displayName="Comments" ma:internalName="Comments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040b95-0fdc-46ce-be91-73dc89545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8ebf2-e4df-4cd3-9186-1e42b3ede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f5f3a8b-878a-4d06-a8de-79a1d9f1fffd}" ma:internalName="TaxCatchAll" ma:showField="CatchAllData" ma:web="4e58ebf2-e4df-4cd3-9186-1e42b3ede1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C5624-CD87-431F-BDD7-4BA87B2FDF8D}">
  <ds:schemaRefs>
    <ds:schemaRef ds:uri="http://schemas.microsoft.com/office/2006/metadata/properties"/>
    <ds:schemaRef ds:uri="http://schemas.microsoft.com/office/infopath/2007/PartnerControls"/>
    <ds:schemaRef ds:uri="5e41b080-9453-459c-bb93-b19be7335f42"/>
    <ds:schemaRef ds:uri="4e58ebf2-e4df-4cd3-9186-1e42b3ede124"/>
  </ds:schemaRefs>
</ds:datastoreItem>
</file>

<file path=customXml/itemProps2.xml><?xml version="1.0" encoding="utf-8"?>
<ds:datastoreItem xmlns:ds="http://schemas.openxmlformats.org/officeDocument/2006/customXml" ds:itemID="{DC7B32F5-7EF0-4AA5-AD0B-9B36296C6E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041DB-6DBB-42F3-BF1D-E1C34E37E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1b080-9453-459c-bb93-b19be7335f42"/>
    <ds:schemaRef ds:uri="4e58ebf2-e4df-4cd3-9186-1e42b3ede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Cash Flow Representations</vt:lpstr>
      <vt:lpstr>Simple &amp; Compounding Interest</vt:lpstr>
      <vt:lpstr>Rule of 72</vt:lpstr>
      <vt:lpstr>Nominal vs APR</vt:lpstr>
      <vt:lpstr>Effective Interest Rate</vt:lpstr>
      <vt:lpstr>Nominal_Effective Annual Rate</vt:lpstr>
      <vt:lpstr>Rate -- Power of Compounding</vt:lpstr>
      <vt:lpstr>No. Compounding Periods Effect</vt:lpstr>
      <vt:lpstr>Future Value (FV)</vt:lpstr>
      <vt:lpstr>Present Value (PV)</vt:lpstr>
      <vt:lpstr>Future Value (FV) -- 2 </vt:lpstr>
      <vt:lpstr>NPER -- Example 1</vt:lpstr>
      <vt:lpstr>NPER -- Example 2</vt:lpstr>
      <vt:lpstr>RATE</vt:lpstr>
      <vt:lpstr>Quote, EAR, FV Example</vt:lpstr>
      <vt:lpstr>Mismatch quoted rate &amp; period</vt:lpstr>
      <vt:lpstr>More Complex Example</vt:lpstr>
      <vt:lpstr>More Complex Example (2)</vt:lpstr>
      <vt:lpstr>NPV</vt:lpstr>
      <vt:lpstr>XNPV</vt:lpstr>
      <vt:lpstr>Example - Annuity Payout</vt:lpstr>
      <vt:lpstr>Example - Annuity</vt:lpstr>
      <vt:lpstr>Example -- Down Payment Savings</vt:lpstr>
      <vt:lpstr>Example -- Scholarship</vt:lpstr>
    </vt:vector>
  </TitlesOfParts>
  <Company>IIT Stuart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Durango-Cohen</dc:creator>
  <cp:lastModifiedBy>Rakibul Islam</cp:lastModifiedBy>
  <dcterms:created xsi:type="dcterms:W3CDTF">2023-08-07T14:22:01Z</dcterms:created>
  <dcterms:modified xsi:type="dcterms:W3CDTF">2024-09-04T17:43:31Z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0x010100F3EF55019BAB0549B2C20BFAAB8A2896</vt:lpwstr>
  </property>
</Properties>
</file>