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mc:AlternateContent xmlns:mc="http://schemas.openxmlformats.org/markup-compatibility/2006">
    <mc:Choice Requires="x15">
      <x15ac:absPath xmlns:x15ac="http://schemas.microsoft.com/office/spreadsheetml/2010/11/ac" url="C:\Users\short\Downloads\"/>
    </mc:Choice>
  </mc:AlternateContent>
  <xr:revisionPtr revIDLastSave="0" documentId="13_ncr:1_{C550AB33-C418-48BA-A4B6-77DC3A85612F}" xr6:coauthVersionLast="47" xr6:coauthVersionMax="47" xr10:uidLastSave="{00000000-0000-0000-0000-000000000000}"/>
  <workbookProtection lockStructure="1"/>
  <bookViews>
    <workbookView xWindow="-20610" yWindow="8415" windowWidth="20730" windowHeight="11160" xr2:uid="{00000000-000D-0000-FFFF-FFFF00000000}"/>
  </bookViews>
  <sheets>
    <sheet name="Introduction" sheetId="5" r:id="rId1"/>
    <sheet name="Questionnaire" sheetId="1" r:id="rId2"/>
    <sheet name="Upload" sheetId="4" state="hidden" r:id="rId3"/>
    <sheet name="Dropdowns" sheetId="3" state="hidden" r:id="rId4"/>
    <sheet name="Data_Sources" sheetId="8" r:id="rId5"/>
    <sheet name="D&amp;Q" sheetId="6"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0" i="4" l="1"/>
  <c r="C71" i="4"/>
  <c r="C72" i="4"/>
  <c r="C69" i="4"/>
  <c r="B69" i="4"/>
  <c r="B70" i="4"/>
  <c r="B71" i="4"/>
  <c r="B72" i="4"/>
  <c r="D70" i="4"/>
  <c r="D71" i="4"/>
  <c r="D72" i="4"/>
  <c r="D69" i="4"/>
  <c r="E69" i="4"/>
  <c r="E70" i="4"/>
  <c r="E71" i="4"/>
  <c r="E72" i="4"/>
  <c r="E67" i="4"/>
  <c r="E68" i="4"/>
  <c r="D68" i="4"/>
  <c r="C68" i="4"/>
  <c r="B67" i="4"/>
  <c r="B66" i="4"/>
  <c r="B65" i="4"/>
  <c r="C67" i="4"/>
  <c r="C66" i="4"/>
  <c r="D67" i="4"/>
  <c r="D66" i="4"/>
  <c r="E66" i="4"/>
  <c r="C52" i="4"/>
  <c r="C53" i="4"/>
  <c r="C54" i="4"/>
  <c r="C55" i="4"/>
  <c r="C56" i="4"/>
  <c r="C57" i="4"/>
  <c r="C58" i="4"/>
  <c r="C59" i="4"/>
  <c r="C60" i="4"/>
  <c r="C61" i="4"/>
  <c r="C62" i="4"/>
  <c r="C63" i="4"/>
  <c r="C64" i="4"/>
  <c r="C65" i="4"/>
  <c r="C51" i="4"/>
  <c r="J64" i="1"/>
  <c r="E51" i="4"/>
  <c r="E52" i="4"/>
  <c r="E53" i="4"/>
  <c r="E54" i="4"/>
  <c r="E55" i="4"/>
  <c r="E56" i="4"/>
  <c r="E57" i="4"/>
  <c r="E58" i="4"/>
  <c r="E59" i="4"/>
  <c r="E60" i="4"/>
  <c r="E61" i="4"/>
  <c r="E62" i="4"/>
  <c r="E63" i="4"/>
  <c r="E64" i="4"/>
  <c r="E65" i="4"/>
  <c r="B52" i="4"/>
  <c r="D52" i="4"/>
  <c r="B53" i="4"/>
  <c r="D53" i="4"/>
  <c r="B54" i="4"/>
  <c r="D54" i="4"/>
  <c r="B55" i="4"/>
  <c r="D55" i="4"/>
  <c r="B56" i="4"/>
  <c r="D56" i="4"/>
  <c r="B57" i="4"/>
  <c r="D57" i="4"/>
  <c r="B58" i="4"/>
  <c r="D58" i="4"/>
  <c r="B59" i="4"/>
  <c r="D59" i="4"/>
  <c r="B60" i="4"/>
  <c r="D60" i="4"/>
  <c r="B61" i="4"/>
  <c r="D61" i="4"/>
  <c r="B62" i="4"/>
  <c r="D62" i="4"/>
  <c r="B63" i="4"/>
  <c r="D63" i="4"/>
  <c r="B64" i="4"/>
  <c r="D64" i="4"/>
  <c r="D65" i="4"/>
  <c r="D51" i="4"/>
  <c r="B51" i="4"/>
  <c r="D6" i="6"/>
  <c r="E5" i="6"/>
  <c r="B38" i="4"/>
  <c r="B39" i="4"/>
  <c r="B40" i="4"/>
  <c r="B41" i="4"/>
  <c r="B37" i="4"/>
  <c r="B31" i="4"/>
  <c r="B32" i="4"/>
  <c r="B33" i="4"/>
  <c r="B34" i="4"/>
  <c r="B35" i="4"/>
  <c r="B36" i="4"/>
  <c r="B30" i="4"/>
  <c r="B18" i="4"/>
  <c r="B19" i="4"/>
  <c r="B17" i="4"/>
  <c r="B4" i="4"/>
  <c r="B5" i="4"/>
  <c r="B6" i="4"/>
  <c r="B7" i="4"/>
  <c r="B8" i="4"/>
  <c r="B3" i="4"/>
  <c r="B2" i="4"/>
  <c r="B49"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C30" i="4"/>
  <c r="C2" i="4"/>
  <c r="D8" i="4"/>
  <c r="C8" i="4"/>
  <c r="D7" i="4"/>
  <c r="C7" i="4"/>
  <c r="C19" i="4"/>
  <c r="C18" i="4"/>
  <c r="D19" i="4"/>
  <c r="D18" i="4"/>
  <c r="D17" i="4"/>
  <c r="C17" i="4"/>
  <c r="D6" i="4"/>
  <c r="C6" i="4"/>
  <c r="C5" i="4"/>
  <c r="C4" i="4"/>
  <c r="C3" i="4"/>
  <c r="D5" i="4"/>
  <c r="D16" i="4"/>
  <c r="D48" i="4"/>
  <c r="C10" i="4"/>
  <c r="C11" i="4"/>
  <c r="C12" i="4"/>
  <c r="C13" i="4"/>
  <c r="C14" i="4"/>
  <c r="C15" i="4"/>
  <c r="C16" i="4"/>
  <c r="C9" i="4"/>
  <c r="J19" i="1"/>
  <c r="D4" i="4"/>
  <c r="D3" i="4"/>
  <c r="D2" i="4"/>
  <c r="C37" i="4"/>
  <c r="D37" i="4"/>
  <c r="C38" i="4"/>
  <c r="D38" i="4"/>
  <c r="C39" i="4"/>
  <c r="D39" i="4"/>
  <c r="C40" i="4"/>
  <c r="D40" i="4"/>
  <c r="C41" i="4"/>
  <c r="D41" i="4"/>
  <c r="C42" i="4"/>
  <c r="C43" i="4"/>
  <c r="C44" i="4"/>
  <c r="C45" i="4"/>
  <c r="C46" i="4"/>
  <c r="C47" i="4"/>
  <c r="C48" i="4"/>
  <c r="C49" i="4"/>
  <c r="D49" i="4"/>
  <c r="C50" i="4"/>
  <c r="D50" i="4"/>
  <c r="C20" i="4"/>
  <c r="D20" i="4"/>
  <c r="C21" i="4"/>
  <c r="D21" i="4"/>
  <c r="C22" i="4"/>
  <c r="D22" i="4"/>
  <c r="C23" i="4"/>
  <c r="D23" i="4"/>
  <c r="C24" i="4"/>
  <c r="D24" i="4"/>
  <c r="C25" i="4"/>
  <c r="D25" i="4"/>
  <c r="C26" i="4"/>
  <c r="D26" i="4"/>
  <c r="C27" i="4"/>
  <c r="D27" i="4"/>
  <c r="C28" i="4"/>
  <c r="D28" i="4"/>
  <c r="C29" i="4"/>
  <c r="D29" i="4"/>
  <c r="D30" i="4"/>
  <c r="C31" i="4"/>
  <c r="D31" i="4"/>
  <c r="C32" i="4"/>
  <c r="D32" i="4"/>
  <c r="C33" i="4"/>
  <c r="D33" i="4"/>
  <c r="C34" i="4"/>
  <c r="D34" i="4"/>
  <c r="C35" i="4"/>
  <c r="D35" i="4"/>
  <c r="C36" i="4"/>
  <c r="D36" i="4"/>
  <c r="J37" i="1"/>
  <c r="E4" i="6" l="1"/>
  <c r="D1" i="6"/>
  <c r="D2" i="6" s="1"/>
  <c r="E3" i="6"/>
  <c r="E2" i="6"/>
  <c r="D4" i="6"/>
  <c r="D5" i="6" l="1"/>
  <c r="D3" i="6"/>
</calcChain>
</file>

<file path=xl/sharedStrings.xml><?xml version="1.0" encoding="utf-8"?>
<sst xmlns="http://schemas.openxmlformats.org/spreadsheetml/2006/main" count="768" uniqueCount="662">
  <si>
    <t>Religion</t>
  </si>
  <si>
    <t>Response</t>
  </si>
  <si>
    <t>Importance</t>
  </si>
  <si>
    <t>Rel-1)</t>
  </si>
  <si>
    <t>Rel-2)</t>
  </si>
  <si>
    <t>Out of 5 stars...</t>
  </si>
  <si>
    <t>SD-1)</t>
  </si>
  <si>
    <t>SD-2)</t>
  </si>
  <si>
    <t>SD-3)</t>
  </si>
  <si>
    <t>SD-4)</t>
  </si>
  <si>
    <t>SD-5)</t>
  </si>
  <si>
    <t>SD-6)</t>
  </si>
  <si>
    <t>Asian</t>
  </si>
  <si>
    <t>Black</t>
  </si>
  <si>
    <t>Hawaiian or Pacific Islander</t>
  </si>
  <si>
    <t>Hispanic</t>
  </si>
  <si>
    <t>Native American</t>
  </si>
  <si>
    <t>Two or more races</t>
  </si>
  <si>
    <t>White</t>
  </si>
  <si>
    <t>Sum:</t>
  </si>
  <si>
    <t>Question</t>
  </si>
  <si>
    <t>SD) School stars</t>
  </si>
  <si>
    <t>SD) Student/Teacher ratio</t>
  </si>
  <si>
    <t>SD) Student count</t>
  </si>
  <si>
    <t>Rel) % pop</t>
  </si>
  <si>
    <t>Religions</t>
  </si>
  <si>
    <t>1 star</t>
  </si>
  <si>
    <t>9 students</t>
  </si>
  <si>
    <t>1-300</t>
  </si>
  <si>
    <t>3%-22%</t>
  </si>
  <si>
    <t>Evangelical Protestant</t>
  </si>
  <si>
    <t>2 stars</t>
  </si>
  <si>
    <t>17 students</t>
  </si>
  <si>
    <t>301-1000</t>
  </si>
  <si>
    <t>23%-42%</t>
  </si>
  <si>
    <t>Non-denominational</t>
  </si>
  <si>
    <t>3 stars</t>
  </si>
  <si>
    <t>24 students</t>
  </si>
  <si>
    <t>1001-3000</t>
  </si>
  <si>
    <t>43%-61%</t>
  </si>
  <si>
    <t>Black Protestant</t>
  </si>
  <si>
    <t>4 stars</t>
  </si>
  <si>
    <t>32 students</t>
  </si>
  <si>
    <t>3001-10000</t>
  </si>
  <si>
    <t>62%-81%</t>
  </si>
  <si>
    <t>Mainline Protestant</t>
  </si>
  <si>
    <t>40 students</t>
  </si>
  <si>
    <t>10000+</t>
  </si>
  <si>
    <t>82%-100%</t>
  </si>
  <si>
    <t>Catholic</t>
  </si>
  <si>
    <t>Orthodox</t>
  </si>
  <si>
    <t>Other</t>
  </si>
  <si>
    <t>Advent Christian Church</t>
  </si>
  <si>
    <t>African Methodist Episcopal Church</t>
  </si>
  <si>
    <t>African Methodist Episcopal Zion Church</t>
  </si>
  <si>
    <t>Albanian Orthodox Diocese of America</t>
  </si>
  <si>
    <t>Allegheny Wesleyan Methodist Connection</t>
  </si>
  <si>
    <t>Alliance of Baptists</t>
  </si>
  <si>
    <t>Amana Church Society</t>
  </si>
  <si>
    <t>Ambassadors Amish Mennonite</t>
  </si>
  <si>
    <t>American Association of Lutheran Churches</t>
  </si>
  <si>
    <t>American Baptist Association</t>
  </si>
  <si>
    <t>American Baptist Churches in the USA</t>
  </si>
  <si>
    <t>American Carpatho-Russian Orthodox Diocese</t>
  </si>
  <si>
    <t>American Carpatho-Russian Orthodox Greek Catholic Church</t>
  </si>
  <si>
    <t>American Presbyterian Church</t>
  </si>
  <si>
    <t>Amish groups, undifferentiated</t>
  </si>
  <si>
    <t>Amish; Other Groups</t>
  </si>
  <si>
    <t>Anglican Church in North America</t>
  </si>
  <si>
    <t>Antiochian Orthodox Christian Archdiocese of North America</t>
  </si>
  <si>
    <t>Apostolic Catholic Assyrian Church of the East, North American Dioceses</t>
  </si>
  <si>
    <t>Apostolic Christian Church of America, Inc.</t>
  </si>
  <si>
    <t>Apostolic Christian Churches (Nazarean)</t>
  </si>
  <si>
    <t>Apostolic Faith Mission of Portland, OR</t>
  </si>
  <si>
    <t>Apostolic Lutheran Church of America</t>
  </si>
  <si>
    <t>Armenian Apostolic Church / Catholicossate of Cilicia</t>
  </si>
  <si>
    <t>Armenian Apostolic Church / Catholicossate of Etchmiadzin</t>
  </si>
  <si>
    <t>Armenian Apostolic Church of America (Catholicosate of Cilicia)</t>
  </si>
  <si>
    <t>Armenian Church of North America (Catholicosate of Etchmiadzin)</t>
  </si>
  <si>
    <t>Armenian Evangelical Churches (Additional)</t>
  </si>
  <si>
    <t>Assemblies of God</t>
  </si>
  <si>
    <t>Assemblies of God International Fellowship</t>
  </si>
  <si>
    <t>Associate Reformed Presbyterian Church</t>
  </si>
  <si>
    <t>Association of Free Lutheran Congregations</t>
  </si>
  <si>
    <t>Association of Messianic Congregations</t>
  </si>
  <si>
    <t>Association of Reformed Baptist Churches of America</t>
  </si>
  <si>
    <t>Baha'i</t>
  </si>
  <si>
    <t>Baptist General Conference</t>
  </si>
  <si>
    <t>Baptist Missionary Association of America</t>
  </si>
  <si>
    <t>Barren River Missionary Baptists</t>
  </si>
  <si>
    <t>Beachy Amish Mennonite Churches</t>
  </si>
  <si>
    <t>Berea Amish Mennonite</t>
  </si>
  <si>
    <t>Berean Fundamental Church</t>
  </si>
  <si>
    <t>Bible Church of Christ, Inc.</t>
  </si>
  <si>
    <t>Bible Fellowship Church</t>
  </si>
  <si>
    <t>Bible Presbyterian Church (General Synod)</t>
  </si>
  <si>
    <t>Black Baptists Estimate</t>
  </si>
  <si>
    <t>Brethren Church (Ashland, Ohio)</t>
  </si>
  <si>
    <t>Brethren In Christ Church</t>
  </si>
  <si>
    <t>Bruderhof Communities, Inc.</t>
  </si>
  <si>
    <t>Buddhism, Mahayana</t>
  </si>
  <si>
    <t>Buddhism, Theravada</t>
  </si>
  <si>
    <t>Buddhism, Vajrayana</t>
  </si>
  <si>
    <t>Bulgarian Eastern Orthodox Diocese of the USA, Canada and Australia</t>
  </si>
  <si>
    <t>Bulgarian Orthodox Diocese of the USA</t>
  </si>
  <si>
    <t>Calvary Chapel Fellowship Churches</t>
  </si>
  <si>
    <t>Canadian and American Reformed Churches</t>
  </si>
  <si>
    <t>Central Baptist Association Ministries</t>
  </si>
  <si>
    <t>Central Yearly Meeting of Friends</t>
  </si>
  <si>
    <t>Christ Catholic Church</t>
  </si>
  <si>
    <t>Christian and Missionary Alliance</t>
  </si>
  <si>
    <t>Christian Brethren</t>
  </si>
  <si>
    <t>Christian Church (Disciples of Christ)</t>
  </si>
  <si>
    <t>Christian Churches and Churches of Christ</t>
  </si>
  <si>
    <t>Christian Methodist Episcopal Church</t>
  </si>
  <si>
    <t>Christian Reformed Church in North America</t>
  </si>
  <si>
    <t>Christian Union</t>
  </si>
  <si>
    <t>Church of Christ (Holiness), U.S.A.</t>
  </si>
  <si>
    <t>Church of Christ, Scientist</t>
  </si>
  <si>
    <t>Church of God</t>
  </si>
  <si>
    <t>Church of God (Anderson, Indiana)</t>
  </si>
  <si>
    <t>Church of God (Cleveland, Tenn.)</t>
  </si>
  <si>
    <t>Church of God (Seventh Day)</t>
  </si>
  <si>
    <t>Church of God by Faith, Inc.</t>
  </si>
  <si>
    <t>Church of God General Conference</t>
  </si>
  <si>
    <t>Church of God in Christ</t>
  </si>
  <si>
    <t>Church of God in Christ, Mennonite</t>
  </si>
  <si>
    <t>Church of God of Prophecy</t>
  </si>
  <si>
    <t>Church of God of the Apostolic Faith, Inc.</t>
  </si>
  <si>
    <t>Church of God, Mountain Assembly, Inc.</t>
  </si>
  <si>
    <t>Church of Jesus Christ of Latter-day Saints (Mormon)</t>
  </si>
  <si>
    <t>Church of Our Lord Jesus Christ of the Apostolic Faith, Inc.</t>
  </si>
  <si>
    <t>Church of the Brethren</t>
  </si>
  <si>
    <t>Church of the Lutheran Brethren of America</t>
  </si>
  <si>
    <t>Church of the Lutheran Confession</t>
  </si>
  <si>
    <t>Church of the Nazarene</t>
  </si>
  <si>
    <t>Church of the United Brethren in Christ</t>
  </si>
  <si>
    <t>Churches of Christ</t>
  </si>
  <si>
    <t>Churches of Christ in Christian Union</t>
  </si>
  <si>
    <t>Churches of God, General Conference</t>
  </si>
  <si>
    <t>Communion of Reformed Evangelical Churches</t>
  </si>
  <si>
    <t>Community of Christ</t>
  </si>
  <si>
    <t>Congregational Christian Churches, Additional (not part of any national CCC body)</t>
  </si>
  <si>
    <t>Congregational Holiness Church</t>
  </si>
  <si>
    <t>Congregational Methodist Church</t>
  </si>
  <si>
    <t>Conservative Baptist Association of America</t>
  </si>
  <si>
    <t>Conservative Congregational Christian Conference</t>
  </si>
  <si>
    <t>Conservative Judaism</t>
  </si>
  <si>
    <t>Conservative Lutheran Association</t>
  </si>
  <si>
    <t>Conservative Mennonite Conference</t>
  </si>
  <si>
    <t>Conservative Yearly Meetings of Friends</t>
  </si>
  <si>
    <t>Convention of Original Free Will Baptists</t>
  </si>
  <si>
    <t>Converge Worldwide/Baptist General Conference</t>
  </si>
  <si>
    <t>Coptic Orthodox Church</t>
  </si>
  <si>
    <t>Covenant Reformed Presbyterian Church</t>
  </si>
  <si>
    <t>Cumberland Presbyterian Church</t>
  </si>
  <si>
    <t>Cumberland Presbyterian Church in America</t>
  </si>
  <si>
    <t>Duck River and Kindred Baptists Associations</t>
  </si>
  <si>
    <t>Eastern Pennsylvania Mennonite Church</t>
  </si>
  <si>
    <t>Elim Fellowship</t>
  </si>
  <si>
    <t>Enterprise Baptists Association</t>
  </si>
  <si>
    <t>Episcopal Church</t>
  </si>
  <si>
    <t>Eritrean Orthodox</t>
  </si>
  <si>
    <t>Estonian Evangelical Lutheran Church</t>
  </si>
  <si>
    <t>Ethiopian Orthodox</t>
  </si>
  <si>
    <t>Evangelical</t>
  </si>
  <si>
    <t>Evangelical Association of Reformed and Congregational Christian Churches</t>
  </si>
  <si>
    <t>Evangelical Church, The</t>
  </si>
  <si>
    <t>Evangelical Congregational Church</t>
  </si>
  <si>
    <t>Evangelical Covenant Church</t>
  </si>
  <si>
    <t>Evangelical Free Church of America</t>
  </si>
  <si>
    <t>Evangelical Friends Church International</t>
  </si>
  <si>
    <t>Evangelical Lutheran Church in America</t>
  </si>
  <si>
    <t>Evangelical Lutheran Synod</t>
  </si>
  <si>
    <t>Evangelical Mennonite Church</t>
  </si>
  <si>
    <t>Evangelical Methodist Church</t>
  </si>
  <si>
    <t>Evangelical Presbyterian Church</t>
  </si>
  <si>
    <t>Federation of Reformed Churches</t>
  </si>
  <si>
    <t>Fellowship of Evangelical Bible Churches</t>
  </si>
  <si>
    <t>Fellowship of Evangelical Churches</t>
  </si>
  <si>
    <t>Fire Baptized Holiness Church (Wesleyan)</t>
  </si>
  <si>
    <t>Foursquare Gospel</t>
  </si>
  <si>
    <t>Free Church of Scotland (Continuing)</t>
  </si>
  <si>
    <t>Free Methodist Church of North America</t>
  </si>
  <si>
    <t>Free Presbyterian Church of North America</t>
  </si>
  <si>
    <t>Free Reformed Church of North America</t>
  </si>
  <si>
    <t>Friends (Quakers)</t>
  </si>
  <si>
    <t>Friends General Conference</t>
  </si>
  <si>
    <t>Friends General Conference and Friends United Meeting, dually aligned meetings</t>
  </si>
  <si>
    <t>Friends United Meeting</t>
  </si>
  <si>
    <t>Full Gospel Baptist Church Fellowship</t>
  </si>
  <si>
    <t>Fundamental Baptist Fellowship</t>
  </si>
  <si>
    <t>Fundamental Methodist Conference, Inc.</t>
  </si>
  <si>
    <t>General Association of Regular Baptist Churches</t>
  </si>
  <si>
    <t>General Six Principle Baptists</t>
  </si>
  <si>
    <t>Georgian Orthodox Parishes in the United States</t>
  </si>
  <si>
    <t>Grace Brethren Churches</t>
  </si>
  <si>
    <t>Grace Gospel Fellowship</t>
  </si>
  <si>
    <t>Greek Orthodox Archdiocese of America</t>
  </si>
  <si>
    <t>Greek Orthodox Archdiocese of Vasiloupulis</t>
  </si>
  <si>
    <t>Heritage Reformed Churches</t>
  </si>
  <si>
    <t>Hindu, Indian-American Hindu Temple Association</t>
  </si>
  <si>
    <t>Hindu, Post Renaissance</t>
  </si>
  <si>
    <t>Hindu, Renaissance</t>
  </si>
  <si>
    <t>Hindu, Traditional Temples</t>
  </si>
  <si>
    <t>Holy Orthodox Church in North America</t>
  </si>
  <si>
    <t>Hungarian Reformed Churches (Additional)</t>
  </si>
  <si>
    <t>Hutterian Brethren</t>
  </si>
  <si>
    <t>Independent Baptist Fellowship International</t>
  </si>
  <si>
    <t>Independent Free Will Baptists Associations</t>
  </si>
  <si>
    <t>Independent Fundamental Churches of America</t>
  </si>
  <si>
    <t>Independent Yearly Meetings of Friends</t>
  </si>
  <si>
    <t>Independent, Charismatic Churches</t>
  </si>
  <si>
    <t>Independent, Non-Charismatic Churches</t>
  </si>
  <si>
    <t>International Church of the Foursquare Gospel</t>
  </si>
  <si>
    <t>International Churches of Christ</t>
  </si>
  <si>
    <t>International Council of Community Churches</t>
  </si>
  <si>
    <t>International Fellowship of Bible Churches</t>
  </si>
  <si>
    <t>International Fellowship of Christian Assemblies</t>
  </si>
  <si>
    <t>International Pentecostal Church of Christ</t>
  </si>
  <si>
    <t>International Pentecostal Holiness Church</t>
  </si>
  <si>
    <t>Interstate &amp; Foreign Landmark Missionary Baptists Association</t>
  </si>
  <si>
    <t>Jain</t>
  </si>
  <si>
    <t>Jasper Baptist and Pleasant Valley Baptist Associations</t>
  </si>
  <si>
    <t>Jehovah's Witnesses</t>
  </si>
  <si>
    <t>Jewish</t>
  </si>
  <si>
    <t>Korean Presbyterian Church Abroad</t>
  </si>
  <si>
    <t>Korean Presbyterian Church in America</t>
  </si>
  <si>
    <t>Korean-American Presbyterian Church</t>
  </si>
  <si>
    <t>Landmark Missionary Baptists, Independent Associations and Unaffiliated Churches</t>
  </si>
  <si>
    <t>Latvian Evangelical Lutheran Church in America</t>
  </si>
  <si>
    <t>Lutheran Church--Missouri Synod</t>
  </si>
  <si>
    <t>Lutheran Congregations in Mission for Christ</t>
  </si>
  <si>
    <t>Macedonian Orthodox Church: American Diocese</t>
  </si>
  <si>
    <t>Malankara Archdiocese of the Syrian Orthodox Church in North America</t>
  </si>
  <si>
    <t>Malankara Orthodox Syrian Church</t>
  </si>
  <si>
    <t>Malankara Orthodox Syrian Church, American Diocese</t>
  </si>
  <si>
    <t>Maranatha Amish Mennonite</t>
  </si>
  <si>
    <t>Mennonite Brethren Churches, U.S.</t>
  </si>
  <si>
    <t>Mennonite Christian Fellowship</t>
  </si>
  <si>
    <t>Mennonite Church USA</t>
  </si>
  <si>
    <t>Mennonite; Other Groups</t>
  </si>
  <si>
    <t>Metropolitan Community Churches</t>
  </si>
  <si>
    <t>Midwest Beachy Amish Mennonite</t>
  </si>
  <si>
    <t>Midwest Congregational Christian Fellowship</t>
  </si>
  <si>
    <t>Missionary Church</t>
  </si>
  <si>
    <t>Missionary Church, The</t>
  </si>
  <si>
    <t>Moravian Church in America--Alaska Province</t>
  </si>
  <si>
    <t>Moravian Church in America--Northern Province</t>
  </si>
  <si>
    <t>Moravian Church in America--Southern Province</t>
  </si>
  <si>
    <t>Muslim</t>
  </si>
  <si>
    <t>Muslim estimate</t>
  </si>
  <si>
    <t>National Association of Congregational Christian Churches</t>
  </si>
  <si>
    <t>National Association of Free Will Baptists</t>
  </si>
  <si>
    <t>National Baptist Convention of America, Inc.</t>
  </si>
  <si>
    <t>National Baptist Convention, USA, Inc.</t>
  </si>
  <si>
    <t>National Missionary Baptist Convention, Inc.</t>
  </si>
  <si>
    <t>National Primitive Baptist Convention, USA</t>
  </si>
  <si>
    <t>National Spiritualist Association of Churches</t>
  </si>
  <si>
    <t>Netherlands Reformed Congregations</t>
  </si>
  <si>
    <t>New Apostolic Church of North America</t>
  </si>
  <si>
    <t>New Hope Baptist Association</t>
  </si>
  <si>
    <t>New Testament Association of Independent Baptist Churches</t>
  </si>
  <si>
    <t>New Testament Association of Independent Baptist Churches and other Fundamental Bapti</t>
  </si>
  <si>
    <t>North American Baptist Conference</t>
  </si>
  <si>
    <t>North American Lutheran Church</t>
  </si>
  <si>
    <t>Old Missionary Baptists Associations</t>
  </si>
  <si>
    <t>Old Order Amish</t>
  </si>
  <si>
    <t>Old Order Mennonite</t>
  </si>
  <si>
    <t>Old Order River Brethren</t>
  </si>
  <si>
    <t>Open Bible Standard Churches</t>
  </si>
  <si>
    <t>Open Bible Standard Churches, Inc.</t>
  </si>
  <si>
    <t>Original Free Will Baptists</t>
  </si>
  <si>
    <t>Orthodox Church in America</t>
  </si>
  <si>
    <t>Orthodox Church in America - Albanian Orthodox Archdiocese</t>
  </si>
  <si>
    <t>Orthodox Church in America - Bulgarian Diocese</t>
  </si>
  <si>
    <t>Orthodox Church in America - Romanian Orthodox Episcopate of America</t>
  </si>
  <si>
    <t>Orthodox Church in America - Territorial Dioceses</t>
  </si>
  <si>
    <t>Orthodox Judaism</t>
  </si>
  <si>
    <t>Orthodox Presbyterian Church</t>
  </si>
  <si>
    <t>Patriarchal Parishes of the Russian Orthodox Church in the USA</t>
  </si>
  <si>
    <t>Pentecostal Church of God</t>
  </si>
  <si>
    <t>Pentecostal Fire Baptized Holiness Church</t>
  </si>
  <si>
    <t>Pentecostal Free Will Baptist Church, Inc.</t>
  </si>
  <si>
    <t>Pillar of Fire</t>
  </si>
  <si>
    <t>Polish National Catholic Church</t>
  </si>
  <si>
    <t>Presbyterian Church (USA)</t>
  </si>
  <si>
    <t>Presbyterian Church in America</t>
  </si>
  <si>
    <t>Presbyterian Reformed Church</t>
  </si>
  <si>
    <t>Primitive Advent Christian Church</t>
  </si>
  <si>
    <t>Primitive Baptists</t>
  </si>
  <si>
    <t>Primitive Baptists Associations</t>
  </si>
  <si>
    <t>Primitive Baptists, Eastern District Association</t>
  </si>
  <si>
    <t>Primitive Methodist Church in the USA</t>
  </si>
  <si>
    <t>Progressive National Baptist Convention, Inc.</t>
  </si>
  <si>
    <t>Progressive Primitive Baptists</t>
  </si>
  <si>
    <t>Protestant Conference (Lutheran)</t>
  </si>
  <si>
    <t>Protestant Reformed Churches in America</t>
  </si>
  <si>
    <t>Reconstructionist Judaism</t>
  </si>
  <si>
    <t>Reform Judaism</t>
  </si>
  <si>
    <t>Reformed Baptist Churches</t>
  </si>
  <si>
    <t>Reformed Church in America</t>
  </si>
  <si>
    <t>Reformed Church in the United States</t>
  </si>
  <si>
    <t>Reformed Episcopal Church</t>
  </si>
  <si>
    <t>Reformed Mennonite Church</t>
  </si>
  <si>
    <t>Reformed Presbyterian Church General Assembly</t>
  </si>
  <si>
    <t>Reformed Presbyterian Church Hanover Presbytery</t>
  </si>
  <si>
    <t>Reformed Presbyterian Church in the United States</t>
  </si>
  <si>
    <t>Reformed Presbyterian Church of North America</t>
  </si>
  <si>
    <t>Regular Baptists</t>
  </si>
  <si>
    <t>Romanian Orthodox Archdiocese in the Americas</t>
  </si>
  <si>
    <t>Russian Orthodox Church Outside of Russia</t>
  </si>
  <si>
    <t>Salvation Army</t>
  </si>
  <si>
    <t>Schwenkfelder Church</t>
  </si>
  <si>
    <t>Separate Baptists in Christ</t>
  </si>
  <si>
    <t>Serbian Orthodox Church in North America</t>
  </si>
  <si>
    <t>Serbian Orthodox Church in the USA</t>
  </si>
  <si>
    <t>Seventh Day Baptist General Conference, USA and Canada</t>
  </si>
  <si>
    <t>Seventh-day Adventist Church</t>
  </si>
  <si>
    <t>Shinto</t>
  </si>
  <si>
    <t>Sikh</t>
  </si>
  <si>
    <t>Southern Baptist Convention</t>
  </si>
  <si>
    <t>Southern Methodist Church</t>
  </si>
  <si>
    <t>Strict Baptists</t>
  </si>
  <si>
    <t>Swedenborgian Church</t>
  </si>
  <si>
    <t>Syriac Orthodox Church of Antioch</t>
  </si>
  <si>
    <t>Tampico Amish Mennonite</t>
  </si>
  <si>
    <t>Tao</t>
  </si>
  <si>
    <t>Truevine Baptists Association</t>
  </si>
  <si>
    <t>Two-Seed-in-the-Spirit Predestinarian Baptists</t>
  </si>
  <si>
    <t>U.S. Mennonite Brethren</t>
  </si>
  <si>
    <t>Ukrainian Orthodox Church of the USA</t>
  </si>
  <si>
    <t>Unaffiliated Conservative Amish Mennonite Church</t>
  </si>
  <si>
    <t>Unaffiliated Friends Meetings</t>
  </si>
  <si>
    <t>Union of Messianic Jewish Congregations</t>
  </si>
  <si>
    <t>Unitarian Universalist Association</t>
  </si>
  <si>
    <t>Unitarian Universalist Association of Congregations</t>
  </si>
  <si>
    <t>United Baptists</t>
  </si>
  <si>
    <t>United Catholic Church</t>
  </si>
  <si>
    <t>United Christian Church</t>
  </si>
  <si>
    <t>United Church of Christ</t>
  </si>
  <si>
    <t>United Holy Church of America, Inc.</t>
  </si>
  <si>
    <t>United Methodist Church</t>
  </si>
  <si>
    <t>United Pentecostal Church International</t>
  </si>
  <si>
    <t>United Pentecostal Council of the Assemblies of God</t>
  </si>
  <si>
    <t>United Reformed Churches in North America</t>
  </si>
  <si>
    <t>United Zion Church</t>
  </si>
  <si>
    <t>Unity Churches</t>
  </si>
  <si>
    <t>Unity of the Brethren</t>
  </si>
  <si>
    <t>Universal Fellowship of Metropolitan Community Churches</t>
  </si>
  <si>
    <t>Vicariate for the Palestinian/Jordanian Orthodox Christian Communities</t>
  </si>
  <si>
    <t>Vineyard USA</t>
  </si>
  <si>
    <t>Wayne Trail Missionary Baptist Association</t>
  </si>
  <si>
    <t>Wesleyan Church</t>
  </si>
  <si>
    <t>Wisconsin Evangelical Lutheran Synod</t>
  </si>
  <si>
    <t>Zoroastrian</t>
  </si>
  <si>
    <t>Terrain</t>
  </si>
  <si>
    <t>Farmland</t>
  </si>
  <si>
    <t>Houses with lots of land</t>
  </si>
  <si>
    <t>Suburbia</t>
  </si>
  <si>
    <t>Big city</t>
  </si>
  <si>
    <t>Forests</t>
  </si>
  <si>
    <t>Open fields</t>
  </si>
  <si>
    <t>Wetlands</t>
  </si>
  <si>
    <t>Open water</t>
  </si>
  <si>
    <t>Rock/Sand/Clay</t>
  </si>
  <si>
    <t>Use whole numbers for percents (e.g. 5 = 5%).</t>
  </si>
  <si>
    <t>Perennial ice/snow</t>
  </si>
  <si>
    <t>Ter-1)</t>
  </si>
  <si>
    <t>Wth-1)</t>
  </si>
  <si>
    <t>Wth-2)</t>
  </si>
  <si>
    <t>Wth-3)</t>
  </si>
  <si>
    <t>Wth-4)</t>
  </si>
  <si>
    <t>Wth-5)</t>
  </si>
  <si>
    <t>Wth-6)</t>
  </si>
  <si>
    <t>Wth-7)</t>
  </si>
  <si>
    <t>Wth-1</t>
  </si>
  <si>
    <t>Wth-2</t>
  </si>
  <si>
    <t>76 - 81 (F)</t>
  </si>
  <si>
    <t>70 - 75 (F)</t>
  </si>
  <si>
    <t>52 - 58 (F)</t>
  </si>
  <si>
    <t>59 - 64 (F)</t>
  </si>
  <si>
    <t>65 - 69 (F)</t>
  </si>
  <si>
    <t>3 - 16 (F)</t>
  </si>
  <si>
    <t>17 - 29 (F)</t>
  </si>
  <si>
    <t>30 - 41 (F)</t>
  </si>
  <si>
    <t>42 - 54 (F)</t>
  </si>
  <si>
    <t>55 - 67 (F)</t>
  </si>
  <si>
    <t>Wth-3</t>
  </si>
  <si>
    <t>22 - 32"</t>
  </si>
  <si>
    <t>10 - 21"</t>
  </si>
  <si>
    <t>33 - 42"</t>
  </si>
  <si>
    <t>43 - 53"</t>
  </si>
  <si>
    <t>54 - 64"</t>
  </si>
  <si>
    <t>0 - 25"</t>
  </si>
  <si>
    <t>26 - 50"</t>
  </si>
  <si>
    <t>51 - 74"</t>
  </si>
  <si>
    <t>75 - 99"</t>
  </si>
  <si>
    <t>100 - 124"</t>
  </si>
  <si>
    <t>Wth-4</t>
  </si>
  <si>
    <t>6 hours</t>
  </si>
  <si>
    <t>7 hours</t>
  </si>
  <si>
    <t>8 hours</t>
  </si>
  <si>
    <t>9 hours</t>
  </si>
  <si>
    <t>10 hours</t>
  </si>
  <si>
    <t>Wth-5</t>
  </si>
  <si>
    <t>Wth-6</t>
  </si>
  <si>
    <t>Wth-7</t>
  </si>
  <si>
    <t>58 - 85 days</t>
  </si>
  <si>
    <t>86 - 112 days</t>
  </si>
  <si>
    <t>113 - 139 days</t>
  </si>
  <si>
    <t>140 - 166 days</t>
  </si>
  <si>
    <t>167 - 193 days</t>
  </si>
  <si>
    <t>0 - 13 days</t>
  </si>
  <si>
    <t>14 - 26 days</t>
  </si>
  <si>
    <t>27 - 40 days</t>
  </si>
  <si>
    <t>41 - 53 days</t>
  </si>
  <si>
    <t>54 - 66 days</t>
  </si>
  <si>
    <t>Census</t>
  </si>
  <si>
    <t>ACS-1)</t>
  </si>
  <si>
    <t>Acs-1)</t>
  </si>
  <si>
    <t>Acs-1</t>
  </si>
  <si>
    <t>City density (1000 - 2999)</t>
  </si>
  <si>
    <t>Larger town density (5 - 35)</t>
  </si>
  <si>
    <t>Small town (less than 5)</t>
  </si>
  <si>
    <t>Big city density (3000+)</t>
  </si>
  <si>
    <t>Small city (35 -  999)</t>
  </si>
  <si>
    <t>ACS-2)</t>
  </si>
  <si>
    <t>ACS-3)</t>
  </si>
  <si>
    <t>Acs-2</t>
  </si>
  <si>
    <t>Much less than average</t>
  </si>
  <si>
    <t>Less than average</t>
  </si>
  <si>
    <t>About average</t>
  </si>
  <si>
    <t>Above average</t>
  </si>
  <si>
    <t>Much above average</t>
  </si>
  <si>
    <t>Acs-2)</t>
  </si>
  <si>
    <t>Acs-3)</t>
  </si>
  <si>
    <t>ACS-4)</t>
  </si>
  <si>
    <t>Other race</t>
  </si>
  <si>
    <t>Acs-4)</t>
  </si>
  <si>
    <t>You do not need to input a number in all options.</t>
  </si>
  <si>
    <t>You do not need to sum to 100% but should not exceed 100%.</t>
  </si>
  <si>
    <t>ACS-5)</t>
  </si>
  <si>
    <t>Acs-5)</t>
  </si>
  <si>
    <t>Compared to the average USA county, I prefer the percentage of the population…</t>
  </si>
  <si>
    <t>ACS-6)</t>
  </si>
  <si>
    <t>Acs-6)</t>
  </si>
  <si>
    <t>Acs-7)</t>
  </si>
  <si>
    <t>ACS-7)</t>
  </si>
  <si>
    <t>$31k - $60k</t>
  </si>
  <si>
    <t>$61k - $90k</t>
  </si>
  <si>
    <t>$91k - $120k</t>
  </si>
  <si>
    <t>Below $30k</t>
  </si>
  <si>
    <t>Above $120k</t>
  </si>
  <si>
    <t>Below $700</t>
  </si>
  <si>
    <t>ACS-8)</t>
  </si>
  <si>
    <t>$700 - $1,099</t>
  </si>
  <si>
    <t>$1,100 - $1,549</t>
  </si>
  <si>
    <t>$1,550 - $2,000</t>
  </si>
  <si>
    <t>Above $2,000</t>
  </si>
  <si>
    <t>ACS-9)</t>
  </si>
  <si>
    <t>Acs-9</t>
  </si>
  <si>
    <t>30 minutes</t>
  </si>
  <si>
    <t>50 minutes</t>
  </si>
  <si>
    <t>40 minutes</t>
  </si>
  <si>
    <t>10 minutes</t>
  </si>
  <si>
    <t>20 minutes</t>
  </si>
  <si>
    <t>Acs-8)</t>
  </si>
  <si>
    <t>Acs-9)</t>
  </si>
  <si>
    <t>ACS-10)</t>
  </si>
  <si>
    <t>Acs-10</t>
  </si>
  <si>
    <t>Acs-10)</t>
  </si>
  <si>
    <t>ACS-11)</t>
  </si>
  <si>
    <t>Acs-11)</t>
  </si>
  <si>
    <t>Measure</t>
  </si>
  <si>
    <t>At least</t>
  </si>
  <si>
    <t>Equal to</t>
  </si>
  <si>
    <t>At most</t>
  </si>
  <si>
    <t>Measurement</t>
  </si>
  <si>
    <t>&lt; = &gt;</t>
  </si>
  <si>
    <t>ILOC</t>
  </si>
  <si>
    <t>Thank you for you interest in the Relocation Destination Personalization Machination (RDPM)!</t>
  </si>
  <si>
    <t>The goal of this questionnaire is to help people like you to make better, data-centric decisions on important choices that require a lot of research to investigate fully.</t>
  </si>
  <si>
    <t>Who has the time to research every individual USA county one-by-one and try to gauge if it could be a good place for you to live?</t>
  </si>
  <si>
    <t>Hopefully this questionnaire can get you started on an informed path of where you could be most comfortable living.</t>
  </si>
  <si>
    <t>I know I don't.</t>
  </si>
  <si>
    <t>Instructions</t>
  </si>
  <si>
    <t>The &lt; = &gt; column is an "operator" which lets you choose between "At least", "Equal to", and "At most".</t>
  </si>
  <si>
    <t>The Importance column is where you score how important this topic is to you from 0-10 with 10 being the most important.</t>
  </si>
  <si>
    <t>This one is a bit confusing so if we can understand this one, we should be good for the rest of the questionnaire.</t>
  </si>
  <si>
    <t>You can skip any question.</t>
  </si>
  <si>
    <t>If you do not fill out the &lt; = &gt; portion, it will default to "Equal to".</t>
  </si>
  <si>
    <t>How it works:</t>
  </si>
  <si>
    <t>Example: You state that you prefer a county that scores 3 out of 5 in population density and it is important to you on a scale of 6 out of 10.</t>
  </si>
  <si>
    <t>The Response column is where you would put your measurable answer to the question.</t>
  </si>
  <si>
    <r>
      <t xml:space="preserve">The respondant here is saying that "So long as the percentage of the county's population of children under 10 is </t>
    </r>
    <r>
      <rPr>
        <b/>
        <sz val="10"/>
        <color rgb="FF000000"/>
        <rFont val="Arial"/>
        <family val="2"/>
        <scheme val="minor"/>
      </rPr>
      <t>equal to or greater than the national average</t>
    </r>
    <r>
      <rPr>
        <sz val="10"/>
        <color rgb="FF000000"/>
        <rFont val="Arial"/>
        <family val="2"/>
        <scheme val="minor"/>
      </rPr>
      <t>,</t>
    </r>
  </si>
  <si>
    <t>Here is an example to help you better understand the &lt; = &gt; column details:</t>
  </si>
  <si>
    <t>Almost all the yellow cells have drop-down window options for you to select. Only the grouped questions do not have drop-down windows.</t>
  </si>
  <si>
    <t>Health</t>
  </si>
  <si>
    <t>School District</t>
  </si>
  <si>
    <t>(no &lt; = &gt; for this one)</t>
  </si>
  <si>
    <t>min</t>
  </si>
  <si>
    <t>d1</t>
  </si>
  <si>
    <t>d2</t>
  </si>
  <si>
    <t>d3</t>
  </si>
  <si>
    <t>d4</t>
  </si>
  <si>
    <t>max</t>
  </si>
  <si>
    <t>q1</t>
  </si>
  <si>
    <t>q2</t>
  </si>
  <si>
    <t>q3</t>
  </si>
  <si>
    <t>q4</t>
  </si>
  <si>
    <t>Acs-11</t>
  </si>
  <si>
    <t>Hth-1)</t>
  </si>
  <si>
    <t>Hth-2)</t>
  </si>
  <si>
    <t>Hth-3)</t>
  </si>
  <si>
    <t>Compared to the national average I prefer …</t>
  </si>
  <si>
    <t>… percent of adults with limited access to doctors due to cost to be:</t>
  </si>
  <si>
    <t>Hth-4)</t>
  </si>
  <si>
    <t>Hth-5)</t>
  </si>
  <si>
    <t>Hth-6)</t>
  </si>
  <si>
    <t>Hth-7)</t>
  </si>
  <si>
    <t>Hth-8)</t>
  </si>
  <si>
    <t>Hth-9)</t>
  </si>
  <si>
    <t>Hth-10)</t>
  </si>
  <si>
    <t>Hth-11)</t>
  </si>
  <si>
    <t>Hth-12)</t>
  </si>
  <si>
    <t>Hth-13)</t>
  </si>
  <si>
    <t>Hth-14)</t>
  </si>
  <si>
    <t>Hth-15)</t>
  </si>
  <si>
    <t>Limitations:</t>
  </si>
  <si>
    <t>Due to unavailable information, Alaskan counties are not included in the results.</t>
  </si>
  <si>
    <t>Crime</t>
  </si>
  <si>
    <t>Fbi-1)</t>
  </si>
  <si>
    <t>Fbi-2)</t>
  </si>
  <si>
    <t>Politics</t>
  </si>
  <si>
    <t>MIT Election Data and Science Lab, 2018, "County Presidential Election Returns 2000-2020", https://doi.org/10.7910/DVN/VOQCHQ, Harvard Dataverse, V11, UNF:6:HaZ8GWG8D2abLleXN3uEig== [fileUNF]</t>
  </si>
  <si>
    <t>Topic</t>
  </si>
  <si>
    <t>Pol-1)</t>
  </si>
  <si>
    <t>Pol</t>
  </si>
  <si>
    <t>Democrat</t>
  </si>
  <si>
    <t>Green</t>
  </si>
  <si>
    <t>Libertarian</t>
  </si>
  <si>
    <t>Republican</t>
  </si>
  <si>
    <t>Tax-1)</t>
  </si>
  <si>
    <t>Compared to the average USA county, I prefer …</t>
  </si>
  <si>
    <r>
      <t xml:space="preserve">… the </t>
    </r>
    <r>
      <rPr>
        <b/>
        <sz val="10"/>
        <color rgb="FF000000"/>
        <rFont val="Arial"/>
        <family val="2"/>
        <scheme val="minor"/>
      </rPr>
      <t>combined state and mean local sales taxes</t>
    </r>
    <r>
      <rPr>
        <sz val="10"/>
        <color rgb="FF000000"/>
        <rFont val="Arial"/>
        <family val="2"/>
        <scheme val="minor"/>
      </rPr>
      <t xml:space="preserve"> to be:</t>
    </r>
  </si>
  <si>
    <r>
      <t xml:space="preserve">… the </t>
    </r>
    <r>
      <rPr>
        <b/>
        <sz val="10"/>
        <color rgb="FF000000"/>
        <rFont val="Arial"/>
        <family val="2"/>
        <scheme val="minor"/>
      </rPr>
      <t xml:space="preserve">lowest income tax bracket </t>
    </r>
    <r>
      <rPr>
        <sz val="10"/>
        <color rgb="FF000000"/>
        <rFont val="Arial"/>
        <family val="2"/>
        <scheme val="minor"/>
      </rPr>
      <t>to be:</t>
    </r>
  </si>
  <si>
    <r>
      <t xml:space="preserve">… the </t>
    </r>
    <r>
      <rPr>
        <b/>
        <sz val="10"/>
        <color rgb="FF000000"/>
        <rFont val="Arial"/>
        <family val="2"/>
        <scheme val="minor"/>
      </rPr>
      <t>highest income tax bracket</t>
    </r>
    <r>
      <rPr>
        <sz val="10"/>
        <color rgb="FF000000"/>
        <rFont val="Arial"/>
        <family val="2"/>
        <scheme val="minor"/>
      </rPr>
      <t xml:space="preserve"> to be:</t>
    </r>
  </si>
  <si>
    <r>
      <t xml:space="preserve">… the </t>
    </r>
    <r>
      <rPr>
        <b/>
        <sz val="10"/>
        <color rgb="FF000000"/>
        <rFont val="Arial"/>
        <family val="2"/>
        <scheme val="minor"/>
      </rPr>
      <t>median state property tax</t>
    </r>
    <r>
      <rPr>
        <sz val="10"/>
        <color rgb="FF000000"/>
        <rFont val="Arial"/>
        <family val="2"/>
        <scheme val="minor"/>
      </rPr>
      <t xml:space="preserve"> to be:</t>
    </r>
  </si>
  <si>
    <t>State Level Weather</t>
  </si>
  <si>
    <t>State and Local Taxes</t>
  </si>
  <si>
    <r>
      <t xml:space="preserve">Compared to the national average I prefer, the </t>
    </r>
    <r>
      <rPr>
        <b/>
        <sz val="10"/>
        <color rgb="FF000000"/>
        <rFont val="Arial"/>
        <family val="2"/>
        <scheme val="minor"/>
      </rPr>
      <t>violent crime rate</t>
    </r>
    <r>
      <rPr>
        <sz val="10"/>
        <color rgb="FF000000"/>
        <rFont val="Arial"/>
        <scheme val="minor"/>
      </rPr>
      <t xml:space="preserve"> to be:</t>
    </r>
  </si>
  <si>
    <r>
      <t xml:space="preserve">Compared to the national average I prefer the </t>
    </r>
    <r>
      <rPr>
        <b/>
        <sz val="10"/>
        <color rgb="FF000000"/>
        <rFont val="Arial"/>
        <family val="2"/>
        <scheme val="minor"/>
      </rPr>
      <t>property crime rate</t>
    </r>
    <r>
      <rPr>
        <sz val="10"/>
        <color rgb="FF000000"/>
        <rFont val="Arial"/>
        <scheme val="minor"/>
      </rPr>
      <t xml:space="preserve"> to be:</t>
    </r>
  </si>
  <si>
    <r>
      <t xml:space="preserve">… the availability of </t>
    </r>
    <r>
      <rPr>
        <b/>
        <sz val="10"/>
        <color rgb="FF000000"/>
        <rFont val="Arial"/>
        <family val="2"/>
        <scheme val="minor"/>
      </rPr>
      <t>primary care physicians</t>
    </r>
    <r>
      <rPr>
        <sz val="10"/>
        <color rgb="FF000000"/>
        <rFont val="Arial"/>
        <scheme val="minor"/>
      </rPr>
      <t xml:space="preserve"> to be:</t>
    </r>
  </si>
  <si>
    <r>
      <t xml:space="preserve">… the availability of </t>
    </r>
    <r>
      <rPr>
        <b/>
        <sz val="10"/>
        <color rgb="FF000000"/>
        <rFont val="Arial"/>
        <family val="2"/>
        <scheme val="minor"/>
      </rPr>
      <t>mental health providers</t>
    </r>
    <r>
      <rPr>
        <sz val="10"/>
        <color rgb="FF000000"/>
        <rFont val="Arial"/>
        <scheme val="minor"/>
      </rPr>
      <t xml:space="preserve"> to be:</t>
    </r>
  </si>
  <si>
    <r>
      <t xml:space="preserve">… the availability of </t>
    </r>
    <r>
      <rPr>
        <b/>
        <sz val="10"/>
        <color rgb="FF000000"/>
        <rFont val="Arial"/>
        <family val="2"/>
        <scheme val="minor"/>
      </rPr>
      <t>dentists</t>
    </r>
    <r>
      <rPr>
        <sz val="10"/>
        <color rgb="FF000000"/>
        <rFont val="Arial"/>
        <scheme val="minor"/>
      </rPr>
      <t xml:space="preserve"> to be:</t>
    </r>
  </si>
  <si>
    <r>
      <t>… percent of people with</t>
    </r>
    <r>
      <rPr>
        <b/>
        <sz val="10"/>
        <color rgb="FF000000"/>
        <rFont val="Arial"/>
        <family val="2"/>
        <scheme val="minor"/>
      </rPr>
      <t xml:space="preserve"> limited access to healthy food</t>
    </r>
    <r>
      <rPr>
        <sz val="10"/>
        <color rgb="FF000000"/>
        <rFont val="Arial"/>
        <scheme val="minor"/>
      </rPr>
      <t xml:space="preserve"> to be:</t>
    </r>
  </si>
  <si>
    <r>
      <t xml:space="preserve">… percent of people that are </t>
    </r>
    <r>
      <rPr>
        <b/>
        <sz val="10"/>
        <color rgb="FF000000"/>
        <rFont val="Arial"/>
        <family val="2"/>
        <scheme val="minor"/>
      </rPr>
      <t>physically inactive</t>
    </r>
    <r>
      <rPr>
        <sz val="10"/>
        <color rgb="FF000000"/>
        <rFont val="Arial"/>
        <scheme val="minor"/>
      </rPr>
      <t xml:space="preserve"> to be:</t>
    </r>
  </si>
  <si>
    <r>
      <t xml:space="preserve">… percent of people that are </t>
    </r>
    <r>
      <rPr>
        <b/>
        <sz val="10"/>
        <color rgb="FF000000"/>
        <rFont val="Arial"/>
        <family val="2"/>
        <scheme val="minor"/>
      </rPr>
      <t>obsese</t>
    </r>
    <r>
      <rPr>
        <sz val="10"/>
        <color rgb="FF000000"/>
        <rFont val="Arial"/>
        <scheme val="minor"/>
      </rPr>
      <t xml:space="preserve"> to be:</t>
    </r>
  </si>
  <si>
    <r>
      <t>… percent of adults that</t>
    </r>
    <r>
      <rPr>
        <b/>
        <sz val="10"/>
        <color rgb="FF000000"/>
        <rFont val="Arial"/>
        <family val="2"/>
        <scheme val="minor"/>
      </rPr>
      <t xml:space="preserve"> report fair or poor health</t>
    </r>
    <r>
      <rPr>
        <sz val="10"/>
        <color rgb="FF000000"/>
        <rFont val="Arial"/>
        <scheme val="minor"/>
      </rPr>
      <t xml:space="preserve"> to be:</t>
    </r>
  </si>
  <si>
    <r>
      <t xml:space="preserve">… percent of </t>
    </r>
    <r>
      <rPr>
        <b/>
        <sz val="10"/>
        <color rgb="FF000000"/>
        <rFont val="Arial"/>
        <family val="2"/>
        <scheme val="minor"/>
      </rPr>
      <t>current adult smokers</t>
    </r>
    <r>
      <rPr>
        <sz val="10"/>
        <color rgb="FF000000"/>
        <rFont val="Arial"/>
        <scheme val="minor"/>
      </rPr>
      <t xml:space="preserve"> to be:</t>
    </r>
  </si>
  <si>
    <r>
      <t>… percent of</t>
    </r>
    <r>
      <rPr>
        <b/>
        <sz val="10"/>
        <color rgb="FF000000"/>
        <rFont val="Arial"/>
        <family val="2"/>
        <scheme val="minor"/>
      </rPr>
      <t xml:space="preserve"> adults that drink alcohol</t>
    </r>
    <r>
      <rPr>
        <sz val="10"/>
        <color rgb="FF000000"/>
        <rFont val="Arial"/>
        <scheme val="minor"/>
      </rPr>
      <t xml:space="preserve"> to be:</t>
    </r>
  </si>
  <si>
    <r>
      <t xml:space="preserve">… the </t>
    </r>
    <r>
      <rPr>
        <b/>
        <sz val="10"/>
        <color rgb="FF000000"/>
        <rFont val="Arial"/>
        <family val="2"/>
        <scheme val="minor"/>
      </rPr>
      <t>sexually transmitted disease rate</t>
    </r>
    <r>
      <rPr>
        <sz val="10"/>
        <color rgb="FF000000"/>
        <rFont val="Arial"/>
        <scheme val="minor"/>
      </rPr>
      <t xml:space="preserve"> to be:</t>
    </r>
  </si>
  <si>
    <r>
      <t xml:space="preserve">… the </t>
    </r>
    <r>
      <rPr>
        <b/>
        <sz val="10"/>
        <color rgb="FF000000"/>
        <rFont val="Arial"/>
        <family val="2"/>
        <scheme val="minor"/>
      </rPr>
      <t>child mortality rate</t>
    </r>
    <r>
      <rPr>
        <sz val="10"/>
        <color rgb="FF000000"/>
        <rFont val="Arial"/>
        <scheme val="minor"/>
      </rPr>
      <t xml:space="preserve"> to be:</t>
    </r>
  </si>
  <si>
    <r>
      <t>… the</t>
    </r>
    <r>
      <rPr>
        <b/>
        <sz val="10"/>
        <color rgb="FF000000"/>
        <rFont val="Arial"/>
        <family val="2"/>
        <scheme val="minor"/>
      </rPr>
      <t xml:space="preserve"> teen birth rate</t>
    </r>
    <r>
      <rPr>
        <sz val="10"/>
        <color rgb="FF000000"/>
        <rFont val="Arial"/>
        <scheme val="minor"/>
      </rPr>
      <t xml:space="preserve"> to be:</t>
    </r>
  </si>
  <si>
    <r>
      <t xml:space="preserve">… the </t>
    </r>
    <r>
      <rPr>
        <b/>
        <sz val="10"/>
        <color rgb="FF000000"/>
        <rFont val="Arial"/>
        <family val="2"/>
        <scheme val="minor"/>
      </rPr>
      <t xml:space="preserve">live birth infant mortality rate </t>
    </r>
    <r>
      <rPr>
        <sz val="10"/>
        <color rgb="FF000000"/>
        <rFont val="Arial"/>
        <scheme val="minor"/>
      </rPr>
      <t>to be:</t>
    </r>
  </si>
  <si>
    <r>
      <t xml:space="preserve">… the percent of </t>
    </r>
    <r>
      <rPr>
        <b/>
        <sz val="10"/>
        <color rgb="FF000000"/>
        <rFont val="Arial"/>
        <family val="2"/>
        <scheme val="minor"/>
      </rPr>
      <t>low birthweight births</t>
    </r>
    <r>
      <rPr>
        <sz val="10"/>
        <color rgb="FF000000"/>
        <rFont val="Arial"/>
        <scheme val="minor"/>
      </rPr>
      <t xml:space="preserve"> to be:</t>
    </r>
  </si>
  <si>
    <r>
      <t>I prefer the % of the population</t>
    </r>
    <r>
      <rPr>
        <b/>
        <sz val="10"/>
        <color theme="1"/>
        <rFont val="Arial"/>
        <family val="2"/>
      </rPr>
      <t xml:space="preserve"> adhering to any religion</t>
    </r>
    <r>
      <rPr>
        <sz val="10"/>
        <color theme="1"/>
        <rFont val="Arial"/>
        <family val="2"/>
      </rPr>
      <t xml:space="preserve"> to be:</t>
    </r>
  </si>
  <si>
    <r>
      <t>I prefer there to be a significant presence of</t>
    </r>
    <r>
      <rPr>
        <b/>
        <sz val="10"/>
        <color theme="1"/>
        <rFont val="Arial"/>
        <family val="2"/>
      </rPr>
      <t xml:space="preserve"> this religious</t>
    </r>
    <r>
      <rPr>
        <sz val="10"/>
        <color theme="1"/>
        <rFont val="Arial"/>
        <family val="2"/>
      </rPr>
      <t xml:space="preserve"> group: (please select)</t>
    </r>
  </si>
  <si>
    <r>
      <t xml:space="preserve">... I prefer the </t>
    </r>
    <r>
      <rPr>
        <b/>
        <sz val="10"/>
        <color theme="1"/>
        <rFont val="Arial"/>
        <family val="2"/>
        <scheme val="minor"/>
      </rPr>
      <t>elementary school(s)</t>
    </r>
    <r>
      <rPr>
        <sz val="10"/>
        <color theme="1"/>
        <rFont val="Arial"/>
        <family val="2"/>
        <scheme val="minor"/>
      </rPr>
      <t xml:space="preserve"> to be ranked</t>
    </r>
    <r>
      <rPr>
        <sz val="10"/>
        <color theme="1"/>
        <rFont val="Arial"/>
        <family val="2"/>
        <scheme val="minor"/>
      </rPr>
      <t>:</t>
    </r>
  </si>
  <si>
    <r>
      <t xml:space="preserve">... I prefer the </t>
    </r>
    <r>
      <rPr>
        <b/>
        <sz val="10"/>
        <color theme="1"/>
        <rFont val="Arial"/>
        <family val="2"/>
        <scheme val="minor"/>
      </rPr>
      <t xml:space="preserve">middle school(s) </t>
    </r>
    <r>
      <rPr>
        <sz val="10"/>
        <color theme="1"/>
        <rFont val="Arial"/>
        <family val="2"/>
        <scheme val="minor"/>
      </rPr>
      <t>to be ranked</t>
    </r>
    <r>
      <rPr>
        <sz val="10"/>
        <color theme="1"/>
        <rFont val="Arial"/>
        <family val="2"/>
        <scheme val="minor"/>
      </rPr>
      <t>:</t>
    </r>
  </si>
  <si>
    <r>
      <t xml:space="preserve">... I prefer the </t>
    </r>
    <r>
      <rPr>
        <b/>
        <sz val="10"/>
        <color theme="1"/>
        <rFont val="Arial"/>
        <family val="2"/>
        <scheme val="minor"/>
      </rPr>
      <t xml:space="preserve">high school(s) </t>
    </r>
    <r>
      <rPr>
        <sz val="10"/>
        <color theme="1"/>
        <rFont val="Arial"/>
        <family val="2"/>
        <scheme val="minor"/>
      </rPr>
      <t>to be ranked</t>
    </r>
    <r>
      <rPr>
        <sz val="10"/>
        <color theme="1"/>
        <rFont val="Arial"/>
        <family val="2"/>
        <scheme val="minor"/>
      </rPr>
      <t>:</t>
    </r>
  </si>
  <si>
    <r>
      <t xml:space="preserve">I prefer the </t>
    </r>
    <r>
      <rPr>
        <b/>
        <sz val="10"/>
        <color theme="1"/>
        <rFont val="Arial"/>
        <family val="2"/>
      </rPr>
      <t>student/teacher ratio</t>
    </r>
    <r>
      <rPr>
        <sz val="10"/>
        <color theme="1"/>
        <rFont val="Arial"/>
        <family val="2"/>
      </rPr>
      <t xml:space="preserve"> to be</t>
    </r>
    <r>
      <rPr>
        <sz val="10"/>
        <color theme="1"/>
        <rFont val="Arial"/>
        <family val="2"/>
      </rPr>
      <t xml:space="preserve"> 1 teacher for:</t>
    </r>
  </si>
  <si>
    <r>
      <t>I prefer the school district to have around</t>
    </r>
    <r>
      <rPr>
        <b/>
        <sz val="10"/>
        <color theme="1"/>
        <rFont val="Arial"/>
        <family val="2"/>
      </rPr>
      <t xml:space="preserve"> this many students</t>
    </r>
    <r>
      <rPr>
        <sz val="10"/>
        <color theme="1"/>
        <rFont val="Arial"/>
        <family val="2"/>
      </rPr>
      <t>:</t>
    </r>
  </si>
  <si>
    <r>
      <t xml:space="preserve">For </t>
    </r>
    <r>
      <rPr>
        <b/>
        <sz val="10"/>
        <color theme="1"/>
        <rFont val="Arial"/>
        <family val="2"/>
      </rPr>
      <t>racial distribution</t>
    </r>
    <r>
      <rPr>
        <sz val="10"/>
        <color theme="1"/>
        <rFont val="Arial"/>
        <family val="2"/>
      </rPr>
      <t>, I prefer there to be</t>
    </r>
    <r>
      <rPr>
        <b/>
        <sz val="10"/>
        <color theme="1"/>
        <rFont val="Arial"/>
        <family val="2"/>
      </rPr>
      <t xml:space="preserve"> AT LEAST</t>
    </r>
    <r>
      <rPr>
        <sz val="10"/>
        <color theme="1"/>
        <rFont val="Arial"/>
        <family val="2"/>
      </rPr>
      <t xml:space="preserve"> this percentage of each race:</t>
    </r>
  </si>
  <si>
    <r>
      <t>I prefer there to be a significant presence of</t>
    </r>
    <r>
      <rPr>
        <b/>
        <sz val="10"/>
        <color theme="1"/>
        <rFont val="Arial"/>
        <family val="2"/>
      </rPr>
      <t xml:space="preserve"> this political group</t>
    </r>
    <r>
      <rPr>
        <sz val="10"/>
        <color theme="1"/>
        <rFont val="Arial"/>
        <family val="2"/>
      </rPr>
      <t>: (please select)</t>
    </r>
  </si>
  <si>
    <r>
      <t xml:space="preserve">My preferred average </t>
    </r>
    <r>
      <rPr>
        <b/>
        <sz val="10"/>
        <color rgb="FF000000"/>
        <rFont val="Arial"/>
        <family val="2"/>
        <scheme val="minor"/>
      </rPr>
      <t>yearly rainfall (inches)</t>
    </r>
    <r>
      <rPr>
        <sz val="10"/>
        <color rgb="FF000000"/>
        <rFont val="Arial"/>
        <family val="2"/>
        <scheme val="minor"/>
      </rPr>
      <t xml:space="preserve"> is:</t>
    </r>
  </si>
  <si>
    <r>
      <t xml:space="preserve">My preferred average </t>
    </r>
    <r>
      <rPr>
        <b/>
        <sz val="10"/>
        <color rgb="FF000000"/>
        <rFont val="Arial"/>
        <family val="2"/>
        <scheme val="minor"/>
      </rPr>
      <t>yearly snowfall (inches)</t>
    </r>
    <r>
      <rPr>
        <sz val="10"/>
        <color rgb="FF000000"/>
        <rFont val="Arial"/>
        <family val="2"/>
        <scheme val="minor"/>
      </rPr>
      <t xml:space="preserve"> is:</t>
    </r>
  </si>
  <si>
    <r>
      <t xml:space="preserve">My preferred </t>
    </r>
    <r>
      <rPr>
        <b/>
        <sz val="10"/>
        <color rgb="FF000000"/>
        <rFont val="Arial"/>
        <family val="2"/>
        <scheme val="minor"/>
      </rPr>
      <t>daily hours of sunshine</t>
    </r>
    <r>
      <rPr>
        <sz val="10"/>
        <color rgb="FF000000"/>
        <rFont val="Arial"/>
        <family val="2"/>
        <scheme val="minor"/>
      </rPr>
      <t xml:space="preserve"> is:</t>
    </r>
  </si>
  <si>
    <r>
      <t xml:space="preserve">My preferred </t>
    </r>
    <r>
      <rPr>
        <b/>
        <sz val="10"/>
        <color rgb="FF000000"/>
        <rFont val="Arial"/>
        <family val="2"/>
        <scheme val="minor"/>
      </rPr>
      <t>yearly clear (not cloudy) days</t>
    </r>
    <r>
      <rPr>
        <sz val="10"/>
        <color rgb="FF000000"/>
        <rFont val="Arial"/>
        <family val="2"/>
        <scheme val="minor"/>
      </rPr>
      <t xml:space="preserve"> is:</t>
    </r>
  </si>
  <si>
    <r>
      <t xml:space="preserve">My prefered yearly </t>
    </r>
    <r>
      <rPr>
        <b/>
        <sz val="10"/>
        <color rgb="FF000000"/>
        <rFont val="Arial"/>
        <family val="2"/>
        <scheme val="minor"/>
      </rPr>
      <t>days with snow on the ground</t>
    </r>
    <r>
      <rPr>
        <sz val="10"/>
        <color rgb="FF000000"/>
        <rFont val="Arial"/>
        <family val="2"/>
        <scheme val="minor"/>
      </rPr>
      <t xml:space="preserve"> is:</t>
    </r>
  </si>
  <si>
    <r>
      <t xml:space="preserve">For </t>
    </r>
    <r>
      <rPr>
        <b/>
        <sz val="10"/>
        <color theme="1"/>
        <rFont val="Arial"/>
        <family val="2"/>
      </rPr>
      <t>terrain</t>
    </r>
    <r>
      <rPr>
        <sz val="10"/>
        <color theme="1"/>
        <rFont val="Arial"/>
        <family val="2"/>
      </rPr>
      <t>, I prefer there to be</t>
    </r>
    <r>
      <rPr>
        <b/>
        <sz val="10"/>
        <color theme="1"/>
        <rFont val="Arial"/>
        <family val="2"/>
      </rPr>
      <t xml:space="preserve"> AT LEAST</t>
    </r>
    <r>
      <rPr>
        <sz val="10"/>
        <color theme="1"/>
        <rFont val="Arial"/>
        <family val="2"/>
      </rPr>
      <t xml:space="preserve"> this percentage of each terrain:</t>
    </r>
  </si>
  <si>
    <r>
      <t xml:space="preserve">I prefer my </t>
    </r>
    <r>
      <rPr>
        <b/>
        <sz val="10"/>
        <color rgb="FF000000"/>
        <rFont val="Arial"/>
        <family val="2"/>
        <scheme val="minor"/>
      </rPr>
      <t>monthly rent/mortgage price</t>
    </r>
    <r>
      <rPr>
        <sz val="10"/>
        <color rgb="FF000000"/>
        <rFont val="Arial"/>
        <scheme val="minor"/>
      </rPr>
      <t xml:space="preserve"> to be between:</t>
    </r>
  </si>
  <si>
    <r>
      <t xml:space="preserve">I prefer to be in a county where the </t>
    </r>
    <r>
      <rPr>
        <b/>
        <sz val="10"/>
        <color theme="1"/>
        <rFont val="Arial"/>
        <family val="2"/>
      </rPr>
      <t>median household income</t>
    </r>
    <r>
      <rPr>
        <sz val="10"/>
        <color theme="1"/>
        <rFont val="Arial"/>
        <family val="2"/>
      </rPr>
      <t xml:space="preserve"> is between:</t>
    </r>
  </si>
  <si>
    <r>
      <t xml:space="preserve">I prefer my </t>
    </r>
    <r>
      <rPr>
        <b/>
        <sz val="10"/>
        <color rgb="FF000000"/>
        <rFont val="Arial"/>
        <family val="2"/>
        <scheme val="minor"/>
      </rPr>
      <t>work commute time</t>
    </r>
    <r>
      <rPr>
        <sz val="10"/>
        <color rgb="FF000000"/>
        <rFont val="Arial"/>
        <family val="2"/>
        <scheme val="minor"/>
      </rPr>
      <t xml:space="preserve"> to be:</t>
    </r>
  </si>
  <si>
    <r>
      <t xml:space="preserve">For </t>
    </r>
    <r>
      <rPr>
        <b/>
        <sz val="10"/>
        <color theme="1"/>
        <rFont val="Arial"/>
        <family val="2"/>
      </rPr>
      <t>racial distribution</t>
    </r>
    <r>
      <rPr>
        <sz val="10"/>
        <color theme="1"/>
        <rFont val="Arial"/>
        <family val="2"/>
      </rPr>
      <t xml:space="preserve">, I prefer the percentage of each race to be </t>
    </r>
    <r>
      <rPr>
        <b/>
        <sz val="10"/>
        <color theme="1"/>
        <rFont val="Arial"/>
        <family val="2"/>
      </rPr>
      <t>AT LEAST</t>
    </r>
    <r>
      <rPr>
        <sz val="10"/>
        <color theme="1"/>
        <rFont val="Arial"/>
        <family val="2"/>
      </rPr>
      <t>:</t>
    </r>
  </si>
  <si>
    <r>
      <t xml:space="preserve">My preferred </t>
    </r>
    <r>
      <rPr>
        <b/>
        <sz val="10"/>
        <color rgb="FF000000"/>
        <rFont val="Arial"/>
        <family val="2"/>
        <scheme val="minor"/>
      </rPr>
      <t>population density</t>
    </r>
    <r>
      <rPr>
        <sz val="10"/>
        <color rgb="FF000000"/>
        <rFont val="Arial"/>
        <family val="2"/>
        <scheme val="minor"/>
      </rPr>
      <t xml:space="preserve"> is (per square mile):</t>
    </r>
  </si>
  <si>
    <r>
      <t xml:space="preserve">… being </t>
    </r>
    <r>
      <rPr>
        <b/>
        <sz val="10"/>
        <color rgb="FF000000"/>
        <rFont val="Arial"/>
        <family val="2"/>
        <scheme val="minor"/>
      </rPr>
      <t>small children</t>
    </r>
    <r>
      <rPr>
        <sz val="10"/>
        <color rgb="FF000000"/>
        <rFont val="Arial"/>
        <family val="2"/>
        <scheme val="minor"/>
      </rPr>
      <t xml:space="preserve"> (under 10 years old) to be:</t>
    </r>
  </si>
  <si>
    <r>
      <t xml:space="preserve">… being </t>
    </r>
    <r>
      <rPr>
        <b/>
        <sz val="10"/>
        <color rgb="FF000000"/>
        <rFont val="Arial"/>
        <family val="2"/>
        <scheme val="minor"/>
      </rPr>
      <t>older children</t>
    </r>
    <r>
      <rPr>
        <sz val="10"/>
        <color rgb="FF000000"/>
        <rFont val="Arial"/>
        <family val="2"/>
        <scheme val="minor"/>
      </rPr>
      <t xml:space="preserve"> (10 years and older) to be:</t>
    </r>
  </si>
  <si>
    <r>
      <t>… couples being</t>
    </r>
    <r>
      <rPr>
        <b/>
        <sz val="10"/>
        <color rgb="FF000000"/>
        <rFont val="Arial"/>
        <family val="2"/>
        <scheme val="minor"/>
      </rPr>
      <t xml:space="preserve"> same-sex couples</t>
    </r>
    <r>
      <rPr>
        <sz val="10"/>
        <color rgb="FF000000"/>
        <rFont val="Arial"/>
        <family val="2"/>
        <scheme val="minor"/>
      </rPr>
      <t xml:space="preserve"> to be:</t>
    </r>
  </si>
  <si>
    <r>
      <t xml:space="preserve">... that is over </t>
    </r>
    <r>
      <rPr>
        <b/>
        <sz val="10"/>
        <color rgb="FF000000"/>
        <rFont val="Arial"/>
        <family val="2"/>
        <scheme val="minor"/>
      </rPr>
      <t>25 years old holding at least a Bachelor degree</t>
    </r>
    <r>
      <rPr>
        <sz val="10"/>
        <color rgb="FF000000"/>
        <rFont val="Arial"/>
        <family val="2"/>
        <scheme val="minor"/>
      </rPr>
      <t xml:space="preserve"> to be:</t>
    </r>
  </si>
  <si>
    <r>
      <t xml:space="preserve">… that are </t>
    </r>
    <r>
      <rPr>
        <b/>
        <sz val="10"/>
        <color rgb="FF000000"/>
        <rFont val="Arial"/>
        <family val="2"/>
        <scheme val="minor"/>
      </rPr>
      <t>veterans</t>
    </r>
    <r>
      <rPr>
        <sz val="10"/>
        <color rgb="FF000000"/>
        <rFont val="Arial"/>
        <family val="2"/>
        <scheme val="minor"/>
      </rPr>
      <t xml:space="preserve"> to be:</t>
    </r>
  </si>
  <si>
    <r>
      <t xml:space="preserve">… that are </t>
    </r>
    <r>
      <rPr>
        <b/>
        <sz val="10"/>
        <color rgb="FF000000"/>
        <rFont val="Arial"/>
        <family val="2"/>
        <scheme val="minor"/>
      </rPr>
      <t>foreign born (naturalized or otherwise)</t>
    </r>
    <r>
      <rPr>
        <sz val="10"/>
        <color rgb="FF000000"/>
        <rFont val="Arial"/>
        <family val="2"/>
        <scheme val="minor"/>
      </rPr>
      <t xml:space="preserve"> to be:</t>
    </r>
  </si>
  <si>
    <r>
      <t xml:space="preserve">My preferred </t>
    </r>
    <r>
      <rPr>
        <b/>
        <sz val="10"/>
        <color rgb="FF000000"/>
        <rFont val="Arial"/>
        <family val="2"/>
        <scheme val="minor"/>
      </rPr>
      <t>average 24 hour winter temperature (F)</t>
    </r>
    <r>
      <rPr>
        <sz val="10"/>
        <color rgb="FF000000"/>
        <rFont val="Arial"/>
        <family val="2"/>
        <scheme val="minor"/>
      </rPr>
      <t xml:space="preserve"> is:</t>
    </r>
  </si>
  <si>
    <r>
      <t xml:space="preserve">My preferred </t>
    </r>
    <r>
      <rPr>
        <b/>
        <sz val="10"/>
        <color rgb="FF000000"/>
        <rFont val="Arial"/>
        <family val="2"/>
        <scheme val="minor"/>
      </rPr>
      <t xml:space="preserve">average 24 hour summer temperature (F) </t>
    </r>
    <r>
      <rPr>
        <sz val="10"/>
        <color rgb="FF000000"/>
        <rFont val="Arial"/>
        <family val="2"/>
        <scheme val="minor"/>
      </rPr>
      <t>is:</t>
    </r>
  </si>
  <si>
    <t>You can remove an answer you made by using the "Delete" key on the answered cell.</t>
  </si>
  <si>
    <t>On the next sheet ("Questionnaire"), you will find a series of questions that look something like this:</t>
  </si>
  <si>
    <t>The bright yellow cells are locations to answer questions.</t>
  </si>
  <si>
    <t>Each question asks for your response on a topic that may be important to you when considering a new USA county to call "home".</t>
  </si>
  <si>
    <t>Each of the counties' publically available data on the topic is compared to your preference.</t>
  </si>
  <si>
    <t>A county that is 5 out of 5 in population density would receive (5-3)**2= 4 penalty points TIMES the importance score of 6 for a total of 4*6=24 penalty points against it.</t>
  </si>
  <si>
    <t>Each county will receive penalty points (squared) against its ranking depending on how different it is from your preference TIMES your importance score.</t>
  </si>
  <si>
    <t>that county should not receive any penalty points scored against it, and those that do not should be significantly penalized".</t>
  </si>
  <si>
    <t>https://www.socialexplorer.com/tables/C1970/R13222274</t>
  </si>
  <si>
    <t>American Community Survey (ACS) 2016 - 2020 (5-Year Estimates)</t>
  </si>
  <si>
    <t>Source Description</t>
  </si>
  <si>
    <t>Source Location</t>
  </si>
  <si>
    <t>https://www.socialexplorer.com/tables/NHS2001/R13236586</t>
  </si>
  <si>
    <t>https://www.socialexplorer.com/tables/NHS2006/R13236584</t>
  </si>
  <si>
    <t>https://www.socialexplorer.com/tables/NHS2011/R13236582</t>
  </si>
  <si>
    <t>Terrain (2001)</t>
  </si>
  <si>
    <t>Terrain (2006)</t>
  </si>
  <si>
    <t>Terrain (2011)</t>
  </si>
  <si>
    <t>Terrain (Hawaii)</t>
  </si>
  <si>
    <t>https://www.socialexplorer.com/tables/schooldigger2018/R13222264</t>
  </si>
  <si>
    <t>"… test scores, rankings, school and district
boundaries, student/teacher ratios, ethnic makeup, and scores of other useful metrics and information
for over 120,000 elementary, middle, and high schools in the United States!" - SchoolDigger.com</t>
  </si>
  <si>
    <t>"The National Historical Geographic Information System (NHGIS) summary data files provide environmental data from the National Land Cover Database (NLCD). NHGIS and Social Explorer tables include computed 2001, 2006 and 2011 land cover summaries for 2000, 2010 and 2015 states, counties and census tracts." - SocialExplorer.com</t>
  </si>
  <si>
    <t>School District (2018)</t>
  </si>
  <si>
    <t>Census (2016 - 2020)</t>
  </si>
  <si>
    <t>Religion (1980)</t>
  </si>
  <si>
    <t>Religion (1990)</t>
  </si>
  <si>
    <t>Religion (2000)</t>
  </si>
  <si>
    <t>Religion (2010)</t>
  </si>
  <si>
    <t>https://www.socialexplorer.com/tables/RCMS_1980/R13222261</t>
  </si>
  <si>
    <t>https://www.socialexplorer.com/tables/RCMS_1990/R13222260</t>
  </si>
  <si>
    <t>https://www.socialexplorer.com/tables/RCMS_2000/R13222258</t>
  </si>
  <si>
    <t>https://www.socialexplorer.com/tables/RCMS_2010/R13222251</t>
  </si>
  <si>
    <t>"Explore congregational membership in every county, state and the United States. These data are based on the Religious Congregations and Membership Study, and delivered in partnership with The ARDA organization. Congregational membership data are collected by representatives of the Association of Statisticians of American Religious Bodies (ASARB)." - SocialExplorer.com</t>
  </si>
  <si>
    <t>"This dataset contains county-level returns for presidential elections from 2000 to 2020." - dataverse.harvard.edu</t>
  </si>
  <si>
    <t>https://www.currentresults.com/Weather/US/average-annual-state-precipitation.php</t>
  </si>
  <si>
    <t>State Level Weather (precipitation)</t>
  </si>
  <si>
    <t>https://www.currentresults.com/Weather/US/average-state-temperatures-in-summer.php</t>
  </si>
  <si>
    <t>State Level Weather (summer temp)</t>
  </si>
  <si>
    <t>"The temperatures are state-wide averages calculated from temperatures recorded during the months of June, July and August." - CurrentResults.com</t>
  </si>
  <si>
    <t>"The precipitation averages are based on data collected by weather stations throughout each state from 1971 to 2000 and provided by the NOAA National Climatic Data Center." - CurrentResults.com</t>
  </si>
  <si>
    <t>State Level Weather (winter temp)</t>
  </si>
  <si>
    <t>"The temperatures are state-wide averages calculated from temperatures recorded during the months of December, January and February." - CurrentResults.com</t>
  </si>
  <si>
    <t>https://www.currentresults.com/Weather/US/average-state-temperatures-in-winter.php</t>
  </si>
  <si>
    <t>https://www.currentresults.com/Weather/US/annual-snowfall-by-city.php</t>
  </si>
  <si>
    <t>"The snowfall totals are averages based on weather data collected from 1991 to 2020 for the US National Centers for Environmental Information." - CurrentResults.com</t>
  </si>
  <si>
    <t>State Level Weather (snowfall)</t>
  </si>
  <si>
    <t>https://www.currentresults.com/Weather/US/average-annual-sunshine-by-city.php</t>
  </si>
  <si>
    <t>State Level Weather (sunshine &amp; clear days)</t>
  </si>
  <si>
    <t>"The % Sun number measures the percentage of time between sunrise and sunset that sunshine reaches the ground. Total Hours is the average number of sunny hours the city normally has in a year. Clear Days is the average number of days annually when cloud covers at most 30 percent of the sky during daylight hours." - CurrentResults.com</t>
  </si>
  <si>
    <t>https://geoportal.hawaii.gov/datasets/HiStateGIS::land-use-land-cover-lulc/explore?location=20.466579%2C-157.491100%2C8.00&amp;showTable=true</t>
  </si>
  <si>
    <t>Land Use Land Cover (LUCL) - Hawaii Statewide GIS Program 2022</t>
  </si>
  <si>
    <t>https://www.socialexplorer.com/tables/HD2020/R13222298</t>
  </si>
  <si>
    <t>Health (2020)</t>
  </si>
  <si>
    <t>"Health data on a county level in the United States were compiled by the County Health Rankings &amp;amp; Roadmaps. The County Health Rankings &amp;amp; Roadmaps program measures a wide range of health factors, including obesity, smoking, excessive drinking, access to healthy foods and many others in almost every county in America." - SocialExplorer.com</t>
  </si>
  <si>
    <t>https://www.socialexplorer.com/tables/FBI19/R13222295</t>
  </si>
  <si>
    <t>Crime (2019)</t>
  </si>
  <si>
    <t>Politics (2000-2020)</t>
  </si>
  <si>
    <t>"The crime data originates from the U.S. Department of Justice - Federal Bureau of Investigation (FBI). FBI collects the data through the Uniform Crime Reporting (UCR) Program and provides the volume of violent and property crimes as reported by law enforcement agencies that contributed data to the UCR Program. The data shown in this table do not reflect county totals but are the number of offenses reported by the sheriff's office or county police department. The population estimates data were collected by Census Bureau. Data is tabulated and processed by Social Explorer." - SocialExplorer.com</t>
  </si>
  <si>
    <t>State and Local Taxes (sales tax)</t>
  </si>
  <si>
    <t>State and Local Taxes (median state property tax)</t>
  </si>
  <si>
    <t>https://www.tax-rates.org/taxtables/local-sales-taxes</t>
  </si>
  <si>
    <t>https://www.tax-rates.org/taxtables/income-tax-by-state#states</t>
  </si>
  <si>
    <t>State and Local Taxes (income tax bracket)</t>
  </si>
  <si>
    <t>The lowest and highest state income tax brackets by state.</t>
  </si>
  <si>
    <t>"State Sales Tax + Average Local Sales Tax By State" - tax-rates.org</t>
  </si>
  <si>
    <t>https://www.tax-rates.org/taxtables/property-tax-by-state</t>
  </si>
  <si>
    <t>"Mean Property Tax Rates By State" - tax-rates.org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</si>
</sst>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1" x14ac:knownFonts="1">
    <font>
      <sz val="10"/>
      <color rgb="FF000000"/>
      <name val="Arial"/>
      <scheme val="minor"/>
    </font>
    <font>
      <b/>
      <sz val="10"/>
      <color theme="1"/>
      <name val="Arial"/>
      <family val="2"/>
      <scheme val="minor"/>
    </font>
    <font>
      <sz val="10"/>
      <color theme="1"/>
      <name val="Arial"/>
      <family val="2"/>
      <scheme val="minor"/>
    </font>
    <font>
      <sz val="10"/>
      <color theme="1"/>
      <name val="Arial"/>
      <family val="2"/>
    </font>
    <font>
      <sz val="11"/>
      <color rgb="FF000000"/>
      <name val="Calibri"/>
      <family val="2"/>
    </font>
    <font>
      <sz val="10"/>
      <color rgb="FF000000"/>
      <name val="Arial"/>
      <family val="2"/>
      <scheme val="minor"/>
    </font>
    <font>
      <sz val="10"/>
      <color theme="1"/>
      <name val="Arial"/>
      <family val="2"/>
    </font>
    <font>
      <b/>
      <sz val="10"/>
      <color rgb="FF000000"/>
      <name val="Arial"/>
      <family val="2"/>
      <scheme val="minor"/>
    </font>
    <font>
      <b/>
      <sz val="10"/>
      <color theme="1"/>
      <name val="Arial"/>
      <family val="2"/>
      <scheme val="minor"/>
    </font>
    <font>
      <sz val="10"/>
      <color theme="1"/>
      <name val="Arial"/>
      <family val="2"/>
      <scheme val="minor"/>
    </font>
    <font>
      <sz val="10"/>
      <color rgb="FF000000"/>
      <name val="Arial"/>
      <family val="2"/>
      <scheme val="minor"/>
    </font>
    <font>
      <b/>
      <sz val="10"/>
      <color theme="1"/>
      <name val="Arial"/>
      <family val="2"/>
    </font>
    <font>
      <b/>
      <sz val="10"/>
      <name val="Arial"/>
      <family val="2"/>
      <scheme val="minor"/>
    </font>
    <font>
      <sz val="11"/>
      <name val="Inconsolata"/>
    </font>
    <font>
      <sz val="10"/>
      <name val="Arial"/>
      <family val="2"/>
      <scheme val="minor"/>
    </font>
    <font>
      <sz val="11"/>
      <color rgb="FF000000"/>
      <name val="Calibri"/>
      <family val="2"/>
    </font>
    <font>
      <sz val="10"/>
      <color rgb="FF000000"/>
      <name val="Calibri"/>
      <family val="2"/>
    </font>
    <font>
      <b/>
      <sz val="18"/>
      <color rgb="FF000000"/>
      <name val="Arial"/>
      <family val="2"/>
      <scheme val="minor"/>
    </font>
    <font>
      <i/>
      <sz val="10"/>
      <color rgb="FF000000"/>
      <name val="Arial"/>
      <family val="2"/>
      <scheme val="minor"/>
    </font>
    <font>
      <sz val="8"/>
      <name val="Arial"/>
      <family val="2"/>
      <scheme val="minor"/>
    </font>
    <font>
      <u/>
      <sz val="10"/>
      <color theme="10"/>
      <name val="Arial"/>
      <family val="2"/>
      <scheme val="minor"/>
    </font>
  </fonts>
  <fills count="5">
    <fill>
      <patternFill patternType="none"/>
    </fill>
    <fill>
      <patternFill patternType="gray125"/>
    </fill>
    <fill>
      <patternFill patternType="solid">
        <fgColor rgb="FFFFE599"/>
        <bgColor rgb="FFFFE599"/>
      </patternFill>
    </fill>
    <fill>
      <patternFill patternType="solid">
        <fgColor rgb="FF00FF00"/>
        <bgColor rgb="FF00FF00"/>
      </patternFill>
    </fill>
    <fill>
      <patternFill patternType="solid">
        <fgColor rgb="FFFFFFFF"/>
        <bgColor rgb="FFFFFFFF"/>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
    <xf numFmtId="0" fontId="0" fillId="0" borderId="0"/>
    <xf numFmtId="9" fontId="5" fillId="0" borderId="0" applyFont="0" applyFill="0" applyBorder="0" applyAlignment="0" applyProtection="0"/>
    <xf numFmtId="0" fontId="10" fillId="0" borderId="0"/>
    <xf numFmtId="0" fontId="20" fillId="0" borderId="0" applyNumberFormat="0" applyFill="0" applyBorder="0" applyAlignment="0" applyProtection="0"/>
  </cellStyleXfs>
  <cellXfs count="62">
    <xf numFmtId="0" fontId="0" fillId="0" borderId="0" xfId="0"/>
    <xf numFmtId="0" fontId="1" fillId="0" borderId="0" xfId="0" applyFont="1" applyAlignment="1">
      <alignment horizontal="right"/>
    </xf>
    <xf numFmtId="0" fontId="2" fillId="0" borderId="0" xfId="0" applyFont="1" applyAlignment="1">
      <alignment horizontal="right"/>
    </xf>
    <xf numFmtId="0" fontId="1" fillId="0" borderId="0" xfId="0" applyFont="1"/>
    <xf numFmtId="0" fontId="1" fillId="0" borderId="0" xfId="0" applyFont="1" applyAlignment="1">
      <alignment horizontal="center"/>
    </xf>
    <xf numFmtId="0" fontId="3" fillId="0" borderId="0" xfId="0" applyFont="1"/>
    <xf numFmtId="0" fontId="2" fillId="0" borderId="0" xfId="0" applyFont="1"/>
    <xf numFmtId="0" fontId="3" fillId="0" borderId="0" xfId="0" applyFont="1" applyAlignment="1">
      <alignment horizontal="right"/>
    </xf>
    <xf numFmtId="0" fontId="3" fillId="0" borderId="0" xfId="0" applyFont="1" applyAlignment="1">
      <alignment horizontal="center"/>
    </xf>
    <xf numFmtId="0" fontId="4" fillId="0" borderId="0" xfId="0" applyFont="1"/>
    <xf numFmtId="0" fontId="8" fillId="0" borderId="0" xfId="0" applyFont="1" applyAlignment="1">
      <alignment horizontal="right"/>
    </xf>
    <xf numFmtId="0" fontId="0" fillId="0" borderId="0" xfId="0" applyAlignment="1">
      <alignment horizontal="right"/>
    </xf>
    <xf numFmtId="0" fontId="10" fillId="0" borderId="0" xfId="0" applyFont="1"/>
    <xf numFmtId="9" fontId="2" fillId="0" borderId="0" xfId="1" applyFont="1" applyFill="1" applyAlignment="1">
      <alignment horizontal="center"/>
    </xf>
    <xf numFmtId="0" fontId="10" fillId="0" borderId="0" xfId="0" applyFont="1" applyAlignment="1">
      <alignment horizontal="right"/>
    </xf>
    <xf numFmtId="0" fontId="7" fillId="0" borderId="0" xfId="0" applyFont="1" applyAlignment="1">
      <alignment horizontal="center"/>
    </xf>
    <xf numFmtId="0" fontId="8" fillId="0" borderId="0" xfId="0" applyFont="1"/>
    <xf numFmtId="49" fontId="10" fillId="0" borderId="0" xfId="0" applyNumberFormat="1" applyFont="1"/>
    <xf numFmtId="0" fontId="6" fillId="0" borderId="0" xfId="0" applyFont="1" applyAlignment="1">
      <alignment horizontal="center"/>
    </xf>
    <xf numFmtId="0" fontId="0" fillId="0" borderId="0" xfId="0" applyAlignment="1">
      <alignment horizontal="center"/>
    </xf>
    <xf numFmtId="0" fontId="7" fillId="0" borderId="0" xfId="0" applyFont="1"/>
    <xf numFmtId="0" fontId="8" fillId="0" borderId="0" xfId="0" applyFont="1" applyAlignment="1">
      <alignment horizontal="center"/>
    </xf>
    <xf numFmtId="0" fontId="10" fillId="0" borderId="0" xfId="2"/>
    <xf numFmtId="0" fontId="9" fillId="0" borderId="0" xfId="2" applyFont="1" applyAlignment="1">
      <alignment horizontal="right"/>
    </xf>
    <xf numFmtId="0" fontId="14" fillId="0" borderId="0" xfId="2" applyFont="1" applyAlignment="1">
      <alignment horizontal="center"/>
    </xf>
    <xf numFmtId="0" fontId="8" fillId="0" borderId="0" xfId="2" applyFont="1" applyAlignment="1">
      <alignment horizontal="center"/>
    </xf>
    <xf numFmtId="0" fontId="12" fillId="0" borderId="0" xfId="2" applyFont="1" applyAlignment="1">
      <alignment horizontal="center"/>
    </xf>
    <xf numFmtId="0" fontId="9" fillId="0" borderId="0" xfId="0" applyFont="1"/>
    <xf numFmtId="0" fontId="6" fillId="0" borderId="0" xfId="0" applyFont="1" applyAlignment="1">
      <alignment horizontal="right"/>
    </xf>
    <xf numFmtId="0" fontId="7" fillId="0" borderId="0" xfId="0" applyFont="1" applyAlignment="1">
      <alignment horizontal="right"/>
    </xf>
    <xf numFmtId="0" fontId="7" fillId="0" borderId="0" xfId="2" applyFont="1" applyAlignment="1">
      <alignment horizontal="center"/>
    </xf>
    <xf numFmtId="0" fontId="9" fillId="0" borderId="0" xfId="2" applyFont="1" applyAlignment="1">
      <alignment horizontal="center"/>
    </xf>
    <xf numFmtId="0" fontId="10" fillId="0" borderId="0" xfId="2" applyAlignment="1">
      <alignment horizontal="center"/>
    </xf>
    <xf numFmtId="0" fontId="15" fillId="0" borderId="0" xfId="0" applyFont="1" applyAlignment="1">
      <alignment vertical="center"/>
    </xf>
    <xf numFmtId="0" fontId="16" fillId="0" borderId="0" xfId="0" applyFont="1"/>
    <xf numFmtId="0" fontId="15" fillId="0" borderId="0" xfId="0" applyFont="1"/>
    <xf numFmtId="0" fontId="17" fillId="0" borderId="0" xfId="0" applyFont="1"/>
    <xf numFmtId="164" fontId="0" fillId="0" borderId="0" xfId="0" applyNumberFormat="1"/>
    <xf numFmtId="0" fontId="2" fillId="0" borderId="0" xfId="2" applyFont="1" applyAlignment="1">
      <alignment horizontal="right"/>
    </xf>
    <xf numFmtId="0" fontId="5" fillId="0" borderId="0" xfId="0" applyFont="1"/>
    <xf numFmtId="9" fontId="2" fillId="3" borderId="1" xfId="1" applyFont="1" applyFill="1" applyBorder="1" applyAlignment="1">
      <alignment horizontal="center"/>
    </xf>
    <xf numFmtId="0" fontId="18" fillId="0" borderId="1" xfId="0" applyFont="1" applyBorder="1" applyAlignment="1">
      <alignment horizontal="center"/>
    </xf>
    <xf numFmtId="164" fontId="0" fillId="0" borderId="0" xfId="0" applyNumberFormat="1" applyAlignment="1">
      <alignment horizontal="center"/>
    </xf>
    <xf numFmtId="0" fontId="13" fillId="2" borderId="0" xfId="2" applyFont="1" applyFill="1" applyAlignment="1">
      <alignment horizontal="center"/>
    </xf>
    <xf numFmtId="0" fontId="13" fillId="4" borderId="0" xfId="2" applyFont="1" applyFill="1" applyAlignment="1">
      <alignment horizontal="center"/>
    </xf>
    <xf numFmtId="0" fontId="2"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2" borderId="1" xfId="0" applyFont="1" applyFill="1" applyBorder="1" applyAlignment="1" applyProtection="1">
      <alignment horizontal="center"/>
      <protection locked="0"/>
    </xf>
    <xf numFmtId="0" fontId="1" fillId="0" borderId="1" xfId="0" applyFont="1" applyBorder="1" applyAlignment="1" applyProtection="1">
      <alignment horizontal="center"/>
      <protection locked="0"/>
    </xf>
    <xf numFmtId="0" fontId="20" fillId="0" borderId="0" xfId="3"/>
    <xf numFmtId="0" fontId="7" fillId="0" borderId="0" xfId="0" applyFont="1" applyBorder="1" applyAlignment="1">
      <alignment horizontal="center" vertical="center" wrapText="1"/>
    </xf>
    <xf numFmtId="0" fontId="7" fillId="0" borderId="0" xfId="0" applyFont="1" applyAlignment="1">
      <alignment horizontal="center" vertical="center" wrapText="1"/>
    </xf>
    <xf numFmtId="0" fontId="5" fillId="0" borderId="0" xfId="0" applyFont="1" applyBorder="1" applyAlignment="1">
      <alignment horizontal="center" vertical="center" wrapText="1"/>
    </xf>
    <xf numFmtId="0" fontId="5" fillId="0" borderId="0" xfId="0" applyFont="1" applyAlignment="1">
      <alignment horizontal="center" vertical="center" wrapText="1"/>
    </xf>
    <xf numFmtId="0" fontId="20" fillId="0" borderId="0" xfId="3" applyAlignment="1">
      <alignment horizontal="left" vertical="center"/>
    </xf>
    <xf numFmtId="0" fontId="5" fillId="0" borderId="0" xfId="0" applyFont="1" applyAlignment="1">
      <alignment horizontal="left"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20" fillId="0" borderId="0" xfId="3" applyBorder="1" applyAlignment="1">
      <alignment horizontal="left" vertical="center" wrapText="1"/>
    </xf>
    <xf numFmtId="0" fontId="5" fillId="0" borderId="0" xfId="0" applyFont="1" applyBorder="1" applyAlignment="1">
      <alignment horizontal="center" vertical="center" wrapText="1"/>
    </xf>
    <xf numFmtId="0" fontId="7" fillId="0" borderId="2" xfId="0" applyFont="1" applyBorder="1" applyAlignment="1">
      <alignment horizontal="center" vertical="center" wrapText="1"/>
    </xf>
    <xf numFmtId="0" fontId="20" fillId="0" borderId="0" xfId="3" applyAlignment="1">
      <alignment horizontal="left" vertical="center" wrapText="1"/>
    </xf>
  </cellXfs>
  <cellStyles count="4">
    <cellStyle name="Hyperlink" xfId="3" builtinId="8"/>
    <cellStyle name="Normal" xfId="0" builtinId="0"/>
    <cellStyle name="Normal 2" xfId="2" xr:uid="{5792EB8F-2B86-41D7-8838-C17201FBC5D2}"/>
    <cellStyle name="Percent" xfId="1" builtinId="5"/>
  </cellStyles>
  <dxfs count="34">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161925</xdr:colOff>
      <xdr:row>11</xdr:row>
      <xdr:rowOff>38100</xdr:rowOff>
    </xdr:from>
    <xdr:to>
      <xdr:col>17</xdr:col>
      <xdr:colOff>58497</xdr:colOff>
      <xdr:row>13</xdr:row>
      <xdr:rowOff>57198</xdr:rowOff>
    </xdr:to>
    <xdr:pic>
      <xdr:nvPicPr>
        <xdr:cNvPr id="2" name="Picture 1">
          <a:extLst>
            <a:ext uri="{FF2B5EF4-FFF2-40B4-BE49-F238E27FC236}">
              <a16:creationId xmlns:a16="http://schemas.microsoft.com/office/drawing/2014/main" id="{A846817F-8AB8-14B3-2254-207596F70135}"/>
            </a:ext>
          </a:extLst>
        </xdr:cNvPr>
        <xdr:cNvPicPr>
          <a:picLocks noChangeAspect="1"/>
        </xdr:cNvPicPr>
      </xdr:nvPicPr>
      <xdr:blipFill>
        <a:blip xmlns:r="http://schemas.openxmlformats.org/officeDocument/2006/relationships" r:embed="rId1"/>
        <a:stretch>
          <a:fillRect/>
        </a:stretch>
      </xdr:blipFill>
      <xdr:spPr>
        <a:xfrm>
          <a:off x="771525" y="2095500"/>
          <a:ext cx="9650172" cy="342948"/>
        </a:xfrm>
        <a:prstGeom prst="rect">
          <a:avLst/>
        </a:prstGeom>
      </xdr:spPr>
    </xdr:pic>
    <xdr:clientData/>
  </xdr:twoCellAnchor>
  <xdr:twoCellAnchor editAs="oneCell">
    <xdr:from>
      <xdr:col>1</xdr:col>
      <xdr:colOff>0</xdr:colOff>
      <xdr:row>30</xdr:row>
      <xdr:rowOff>0</xdr:rowOff>
    </xdr:from>
    <xdr:to>
      <xdr:col>16</xdr:col>
      <xdr:colOff>487119</xdr:colOff>
      <xdr:row>31</xdr:row>
      <xdr:rowOff>152444</xdr:rowOff>
    </xdr:to>
    <xdr:pic>
      <xdr:nvPicPr>
        <xdr:cNvPr id="4" name="Picture 3">
          <a:extLst>
            <a:ext uri="{FF2B5EF4-FFF2-40B4-BE49-F238E27FC236}">
              <a16:creationId xmlns:a16="http://schemas.microsoft.com/office/drawing/2014/main" id="{AA8991AB-FC49-1736-1CCE-EEADDFC03335}"/>
            </a:ext>
          </a:extLst>
        </xdr:cNvPr>
        <xdr:cNvPicPr>
          <a:picLocks noChangeAspect="1"/>
        </xdr:cNvPicPr>
      </xdr:nvPicPr>
      <xdr:blipFill>
        <a:blip xmlns:r="http://schemas.openxmlformats.org/officeDocument/2006/relationships" r:embed="rId2"/>
        <a:stretch>
          <a:fillRect/>
        </a:stretch>
      </xdr:blipFill>
      <xdr:spPr>
        <a:xfrm>
          <a:off x="609600" y="3838575"/>
          <a:ext cx="9631119" cy="314369"/>
        </a:xfrm>
        <a:prstGeom prst="rect">
          <a:avLst/>
        </a:prstGeom>
      </xdr:spPr>
    </xdr:pic>
    <xdr:clientData/>
  </xdr:twoCellAnchor>
  <xdr:twoCellAnchor editAs="oneCell">
    <xdr:from>
      <xdr:col>1</xdr:col>
      <xdr:colOff>0</xdr:colOff>
      <xdr:row>30</xdr:row>
      <xdr:rowOff>0</xdr:rowOff>
    </xdr:from>
    <xdr:to>
      <xdr:col>16</xdr:col>
      <xdr:colOff>506172</xdr:colOff>
      <xdr:row>31</xdr:row>
      <xdr:rowOff>152444</xdr:rowOff>
    </xdr:to>
    <xdr:pic>
      <xdr:nvPicPr>
        <xdr:cNvPr id="5" name="Picture 4">
          <a:extLst>
            <a:ext uri="{FF2B5EF4-FFF2-40B4-BE49-F238E27FC236}">
              <a16:creationId xmlns:a16="http://schemas.microsoft.com/office/drawing/2014/main" id="{E27B1DB6-295F-592F-8237-607692F4AF69}"/>
            </a:ext>
          </a:extLst>
        </xdr:cNvPr>
        <xdr:cNvPicPr>
          <a:picLocks noChangeAspect="1"/>
        </xdr:cNvPicPr>
      </xdr:nvPicPr>
      <xdr:blipFill>
        <a:blip xmlns:r="http://schemas.openxmlformats.org/officeDocument/2006/relationships" r:embed="rId3"/>
        <a:stretch>
          <a:fillRect/>
        </a:stretch>
      </xdr:blipFill>
      <xdr:spPr>
        <a:xfrm>
          <a:off x="609600" y="3838575"/>
          <a:ext cx="9650172" cy="314369"/>
        </a:xfrm>
        <a:prstGeom prst="rect">
          <a:avLst/>
        </a:prstGeom>
      </xdr:spPr>
    </xdr:pic>
    <xdr:clientData/>
  </xdr:twoCellAnchor>
  <xdr:twoCellAnchor editAs="oneCell">
    <xdr:from>
      <xdr:col>10</xdr:col>
      <xdr:colOff>447675</xdr:colOff>
      <xdr:row>29</xdr:row>
      <xdr:rowOff>85725</xdr:rowOff>
    </xdr:from>
    <xdr:to>
      <xdr:col>16</xdr:col>
      <xdr:colOff>486291</xdr:colOff>
      <xdr:row>30</xdr:row>
      <xdr:rowOff>76221</xdr:rowOff>
    </xdr:to>
    <xdr:pic>
      <xdr:nvPicPr>
        <xdr:cNvPr id="6" name="Picture 5">
          <a:extLst>
            <a:ext uri="{FF2B5EF4-FFF2-40B4-BE49-F238E27FC236}">
              <a16:creationId xmlns:a16="http://schemas.microsoft.com/office/drawing/2014/main" id="{B988F61A-D174-1189-5BD7-B104C10CCBF4}"/>
            </a:ext>
          </a:extLst>
        </xdr:cNvPr>
        <xdr:cNvPicPr>
          <a:picLocks noChangeAspect="1"/>
        </xdr:cNvPicPr>
      </xdr:nvPicPr>
      <xdr:blipFill>
        <a:blip xmlns:r="http://schemas.openxmlformats.org/officeDocument/2006/relationships" r:embed="rId4"/>
        <a:stretch>
          <a:fillRect/>
        </a:stretch>
      </xdr:blipFill>
      <xdr:spPr>
        <a:xfrm>
          <a:off x="6543675" y="4924425"/>
          <a:ext cx="3696216" cy="152421"/>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socialexplorer.com/tables/RCMS_2000/R13222258" TargetMode="External"/><Relationship Id="rId13" Type="http://schemas.openxmlformats.org/officeDocument/2006/relationships/hyperlink" Target="https://www.currentresults.com/Weather/US/annual-snowfall-by-city.php" TargetMode="External"/><Relationship Id="rId18" Type="http://schemas.openxmlformats.org/officeDocument/2006/relationships/hyperlink" Target="https://www.tax-rates.org/taxtables/local-sales-taxes" TargetMode="External"/><Relationship Id="rId3" Type="http://schemas.openxmlformats.org/officeDocument/2006/relationships/hyperlink" Target="https://www.socialexplorer.com/tables/NHS2006/R13236584" TargetMode="External"/><Relationship Id="rId21" Type="http://schemas.openxmlformats.org/officeDocument/2006/relationships/printerSettings" Target="../printerSettings/printerSettings4.bin"/><Relationship Id="rId7" Type="http://schemas.openxmlformats.org/officeDocument/2006/relationships/hyperlink" Target="https://www.socialexplorer.com/tables/RCMS_1990/R13222260" TargetMode="External"/><Relationship Id="rId12" Type="http://schemas.openxmlformats.org/officeDocument/2006/relationships/hyperlink" Target="https://www.currentresults.com/Weather/US/average-state-temperatures-in-winter.php" TargetMode="External"/><Relationship Id="rId17" Type="http://schemas.openxmlformats.org/officeDocument/2006/relationships/hyperlink" Target="https://www.socialexplorer.com/tables/FBI19/R13222295" TargetMode="External"/><Relationship Id="rId2" Type="http://schemas.openxmlformats.org/officeDocument/2006/relationships/hyperlink" Target="https://www.socialexplorer.com/tables/NHS2001/R13236586" TargetMode="External"/><Relationship Id="rId16" Type="http://schemas.openxmlformats.org/officeDocument/2006/relationships/hyperlink" Target="https://www.socialexplorer.com/tables/HD2020/R13222298" TargetMode="External"/><Relationship Id="rId20" Type="http://schemas.openxmlformats.org/officeDocument/2006/relationships/hyperlink" Target="https://www.tax-rates.org/taxtables/property-tax-by-state" TargetMode="External"/><Relationship Id="rId1" Type="http://schemas.openxmlformats.org/officeDocument/2006/relationships/hyperlink" Target="https://www.socialexplorer.com/tables/C1970/R13222274" TargetMode="External"/><Relationship Id="rId6" Type="http://schemas.openxmlformats.org/officeDocument/2006/relationships/hyperlink" Target="https://www.socialexplorer.com/tables/RCMS_1980/R13222261" TargetMode="External"/><Relationship Id="rId11" Type="http://schemas.openxmlformats.org/officeDocument/2006/relationships/hyperlink" Target="https://www.currentresults.com/Weather/US/average-state-temperatures-in-summer.php" TargetMode="External"/><Relationship Id="rId5" Type="http://schemas.openxmlformats.org/officeDocument/2006/relationships/hyperlink" Target="https://www.socialexplorer.com/tables/schooldigger2018/R13222264" TargetMode="External"/><Relationship Id="rId15" Type="http://schemas.openxmlformats.org/officeDocument/2006/relationships/hyperlink" Target="https://geoportal.hawaii.gov/datasets/HiStateGIS::land-use-land-cover-lulc/explore?location=20.466579%2C-157.491100%2C8.00&amp;showTable=true" TargetMode="External"/><Relationship Id="rId10" Type="http://schemas.openxmlformats.org/officeDocument/2006/relationships/hyperlink" Target="https://www.currentresults.com/Weather/US/average-annual-state-precipitation.php" TargetMode="External"/><Relationship Id="rId19" Type="http://schemas.openxmlformats.org/officeDocument/2006/relationships/hyperlink" Target="https://www.tax-rates.org/taxtables/income-tax-by-state" TargetMode="External"/><Relationship Id="rId4" Type="http://schemas.openxmlformats.org/officeDocument/2006/relationships/hyperlink" Target="https://www.socialexplorer.com/tables/NHS2011/R13236582" TargetMode="External"/><Relationship Id="rId9" Type="http://schemas.openxmlformats.org/officeDocument/2006/relationships/hyperlink" Target="https://www.socialexplorer.com/tables/RCMS_2010/R13222251" TargetMode="External"/><Relationship Id="rId14" Type="http://schemas.openxmlformats.org/officeDocument/2006/relationships/hyperlink" Target="https://www.currentresults.com/Weather/US/average-annual-sunshine-by-city.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96457-8A82-43E4-B57B-33DB8579B9C5}">
  <sheetPr codeName="Sheet1"/>
  <dimension ref="B2:C42"/>
  <sheetViews>
    <sheetView showGridLines="0" tabSelected="1" workbookViewId="0">
      <selection activeCell="B10" sqref="B10"/>
    </sheetView>
  </sheetViews>
  <sheetFormatPr defaultRowHeight="12.75" x14ac:dyDescent="0.2"/>
  <sheetData>
    <row r="2" spans="2:2" ht="15" x14ac:dyDescent="0.25">
      <c r="B2" s="35" t="s">
        <v>481</v>
      </c>
    </row>
    <row r="3" spans="2:2" x14ac:dyDescent="0.2">
      <c r="B3" s="34"/>
    </row>
    <row r="4" spans="2:2" ht="15" x14ac:dyDescent="0.2">
      <c r="B4" s="33" t="s">
        <v>482</v>
      </c>
    </row>
    <row r="5" spans="2:2" ht="15" x14ac:dyDescent="0.2">
      <c r="B5" s="33" t="s">
        <v>483</v>
      </c>
    </row>
    <row r="6" spans="2:2" ht="15" x14ac:dyDescent="0.25">
      <c r="B6" s="35" t="s">
        <v>485</v>
      </c>
    </row>
    <row r="7" spans="2:2" ht="15" x14ac:dyDescent="0.2">
      <c r="B7" s="33" t="s">
        <v>484</v>
      </c>
    </row>
    <row r="8" spans="2:2" ht="15" x14ac:dyDescent="0.2">
      <c r="B8" s="33"/>
    </row>
    <row r="10" spans="2:2" ht="23.25" x14ac:dyDescent="0.35">
      <c r="B10" s="36" t="s">
        <v>486</v>
      </c>
    </row>
    <row r="11" spans="2:2" x14ac:dyDescent="0.2">
      <c r="B11" s="39" t="s">
        <v>596</v>
      </c>
    </row>
    <row r="15" spans="2:2" x14ac:dyDescent="0.2">
      <c r="B15" s="39" t="s">
        <v>597</v>
      </c>
    </row>
    <row r="16" spans="2:2" x14ac:dyDescent="0.2">
      <c r="B16" s="12" t="s">
        <v>497</v>
      </c>
    </row>
    <row r="17" spans="2:3" x14ac:dyDescent="0.2">
      <c r="B17" s="12" t="s">
        <v>487</v>
      </c>
    </row>
    <row r="18" spans="2:3" x14ac:dyDescent="0.2">
      <c r="B18" s="12" t="s">
        <v>494</v>
      </c>
    </row>
    <row r="19" spans="2:3" x14ac:dyDescent="0.2">
      <c r="B19" s="12" t="s">
        <v>488</v>
      </c>
    </row>
    <row r="20" spans="2:3" x14ac:dyDescent="0.2">
      <c r="B20" s="12" t="s">
        <v>490</v>
      </c>
    </row>
    <row r="21" spans="2:3" x14ac:dyDescent="0.2">
      <c r="B21" s="39" t="s">
        <v>595</v>
      </c>
    </row>
    <row r="22" spans="2:3" x14ac:dyDescent="0.2">
      <c r="B22" s="12"/>
    </row>
    <row r="23" spans="2:3" x14ac:dyDescent="0.2">
      <c r="B23" s="20" t="s">
        <v>492</v>
      </c>
    </row>
    <row r="24" spans="2:3" x14ac:dyDescent="0.2">
      <c r="B24" s="39" t="s">
        <v>598</v>
      </c>
    </row>
    <row r="25" spans="2:3" x14ac:dyDescent="0.2">
      <c r="B25" s="39" t="s">
        <v>599</v>
      </c>
    </row>
    <row r="26" spans="2:3" x14ac:dyDescent="0.2">
      <c r="B26" s="39" t="s">
        <v>601</v>
      </c>
    </row>
    <row r="27" spans="2:3" x14ac:dyDescent="0.2">
      <c r="B27" s="12"/>
      <c r="C27" s="12" t="s">
        <v>493</v>
      </c>
    </row>
    <row r="28" spans="2:3" x14ac:dyDescent="0.2">
      <c r="C28" s="39" t="s">
        <v>600</v>
      </c>
    </row>
    <row r="29" spans="2:3" x14ac:dyDescent="0.2">
      <c r="C29" s="12"/>
    </row>
    <row r="30" spans="2:3" x14ac:dyDescent="0.2">
      <c r="B30" s="20" t="s">
        <v>496</v>
      </c>
    </row>
    <row r="34" spans="2:2" x14ac:dyDescent="0.2">
      <c r="B34" s="12" t="s">
        <v>489</v>
      </c>
    </row>
    <row r="35" spans="2:2" x14ac:dyDescent="0.2">
      <c r="B35" s="12" t="s">
        <v>495</v>
      </c>
    </row>
    <row r="36" spans="2:2" x14ac:dyDescent="0.2">
      <c r="B36" s="39" t="s">
        <v>602</v>
      </c>
    </row>
    <row r="37" spans="2:2" x14ac:dyDescent="0.2">
      <c r="B37" s="12"/>
    </row>
    <row r="38" spans="2:2" x14ac:dyDescent="0.2">
      <c r="B38" s="12" t="s">
        <v>491</v>
      </c>
    </row>
    <row r="41" spans="2:2" x14ac:dyDescent="0.2">
      <c r="B41" s="20" t="s">
        <v>529</v>
      </c>
    </row>
    <row r="42" spans="2:2" x14ac:dyDescent="0.2">
      <c r="B42" s="12" t="s">
        <v>530</v>
      </c>
    </row>
  </sheetData>
  <sheetProtection sheet="1" objects="1" scenario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outlinePr summaryBelow="0" summaryRight="0"/>
  </sheetPr>
  <dimension ref="B1:O1010"/>
  <sheetViews>
    <sheetView topLeftCell="A82" workbookViewId="0">
      <selection activeCell="J11" sqref="J11"/>
    </sheetView>
  </sheetViews>
  <sheetFormatPr defaultColWidth="0" defaultRowHeight="15.75" customHeight="1" zeroHeight="1" x14ac:dyDescent="0.2"/>
  <cols>
    <col min="1" max="1" width="6" customWidth="1"/>
    <col min="2" max="2" width="8" style="29" bestFit="1" customWidth="1"/>
    <col min="3" max="7" width="12.5703125" customWidth="1"/>
    <col min="8" max="8" width="19.28515625" customWidth="1"/>
    <col min="9" max="9" width="21.42578125" customWidth="1"/>
    <col min="10" max="10" width="34" customWidth="1"/>
    <col min="11" max="11" width="12.5703125" style="19" customWidth="1"/>
    <col min="12" max="12" width="12.5703125" customWidth="1"/>
    <col min="16" max="16384" width="12.5703125" hidden="1"/>
  </cols>
  <sheetData>
    <row r="1" spans="2:11" ht="12.75" x14ac:dyDescent="0.2">
      <c r="B1" s="10"/>
      <c r="I1" s="2"/>
    </row>
    <row r="2" spans="2:11" s="15" customFormat="1" ht="12.75" x14ac:dyDescent="0.2">
      <c r="B2" s="10"/>
      <c r="C2" s="15" t="s">
        <v>418</v>
      </c>
      <c r="I2" s="21" t="s">
        <v>479</v>
      </c>
      <c r="J2" s="15" t="s">
        <v>1</v>
      </c>
      <c r="K2" s="15" t="s">
        <v>2</v>
      </c>
    </row>
    <row r="3" spans="2:11" ht="12.75" x14ac:dyDescent="0.2">
      <c r="B3" s="10" t="s">
        <v>419</v>
      </c>
      <c r="C3" s="39" t="s">
        <v>586</v>
      </c>
      <c r="I3" s="45"/>
      <c r="J3" s="45"/>
      <c r="K3" s="45"/>
    </row>
    <row r="4" spans="2:11" ht="12.75" x14ac:dyDescent="0.2">
      <c r="B4" s="10"/>
      <c r="C4" s="12" t="s">
        <v>444</v>
      </c>
      <c r="I4" s="2"/>
    </row>
    <row r="5" spans="2:11" ht="12.75" x14ac:dyDescent="0.2">
      <c r="B5" s="10" t="s">
        <v>427</v>
      </c>
      <c r="D5" s="39" t="s">
        <v>587</v>
      </c>
      <c r="E5" s="12"/>
      <c r="I5" s="45"/>
      <c r="J5" s="45"/>
      <c r="K5" s="45"/>
    </row>
    <row r="6" spans="2:11" ht="12.75" x14ac:dyDescent="0.2">
      <c r="B6" s="10" t="s">
        <v>428</v>
      </c>
      <c r="D6" s="39" t="s">
        <v>588</v>
      </c>
      <c r="E6" s="12"/>
      <c r="I6" s="45"/>
      <c r="J6" s="45"/>
      <c r="K6" s="45"/>
    </row>
    <row r="7" spans="2:11" ht="12.75" x14ac:dyDescent="0.2">
      <c r="B7" s="10" t="s">
        <v>437</v>
      </c>
      <c r="D7" s="39" t="s">
        <v>589</v>
      </c>
      <c r="E7" s="12"/>
      <c r="I7" s="45"/>
      <c r="J7" s="45"/>
      <c r="K7" s="45"/>
    </row>
    <row r="8" spans="2:11" ht="12.75" x14ac:dyDescent="0.2">
      <c r="B8" s="10" t="s">
        <v>442</v>
      </c>
      <c r="D8" s="39" t="s">
        <v>590</v>
      </c>
      <c r="E8" s="12"/>
      <c r="I8" s="45"/>
      <c r="J8" s="45"/>
      <c r="K8" s="45"/>
    </row>
    <row r="9" spans="2:11" ht="12.75" x14ac:dyDescent="0.2">
      <c r="B9" s="10" t="s">
        <v>445</v>
      </c>
      <c r="D9" s="39" t="s">
        <v>591</v>
      </c>
      <c r="E9" s="12"/>
      <c r="I9" s="45"/>
      <c r="J9" s="45"/>
      <c r="K9" s="45"/>
    </row>
    <row r="10" spans="2:11" ht="12.75" x14ac:dyDescent="0.2">
      <c r="B10" s="10" t="s">
        <v>448</v>
      </c>
      <c r="D10" s="39" t="s">
        <v>592</v>
      </c>
      <c r="E10" s="12"/>
      <c r="I10" s="45"/>
      <c r="J10" s="45"/>
      <c r="K10" s="45"/>
    </row>
    <row r="11" spans="2:11" ht="12.75" x14ac:dyDescent="0.2">
      <c r="B11" s="10" t="s">
        <v>455</v>
      </c>
      <c r="C11" s="5" t="s">
        <v>585</v>
      </c>
      <c r="H11" s="6"/>
      <c r="I11" s="7" t="s">
        <v>12</v>
      </c>
      <c r="J11" s="47"/>
    </row>
    <row r="12" spans="2:11" ht="12.75" x14ac:dyDescent="0.2">
      <c r="B12" s="10"/>
      <c r="C12" s="5"/>
      <c r="D12" s="12" t="s">
        <v>366</v>
      </c>
      <c r="E12" s="12"/>
      <c r="I12" s="7" t="s">
        <v>13</v>
      </c>
      <c r="J12" s="47"/>
    </row>
    <row r="13" spans="2:11" ht="12.75" x14ac:dyDescent="0.2">
      <c r="B13" s="10"/>
      <c r="D13" s="12" t="s">
        <v>440</v>
      </c>
      <c r="E13" s="12"/>
      <c r="I13" s="7" t="s">
        <v>14</v>
      </c>
      <c r="J13" s="47"/>
    </row>
    <row r="14" spans="2:11" ht="12.75" x14ac:dyDescent="0.2">
      <c r="B14" s="10"/>
      <c r="D14" s="12" t="s">
        <v>441</v>
      </c>
      <c r="E14" s="12"/>
      <c r="I14" s="7" t="s">
        <v>15</v>
      </c>
      <c r="J14" s="47"/>
    </row>
    <row r="15" spans="2:11" ht="12.75" x14ac:dyDescent="0.2">
      <c r="B15" s="10"/>
      <c r="I15" s="7" t="s">
        <v>16</v>
      </c>
      <c r="J15" s="47"/>
    </row>
    <row r="16" spans="2:11" ht="12.75" x14ac:dyDescent="0.2">
      <c r="B16" s="10"/>
      <c r="I16" s="7" t="s">
        <v>17</v>
      </c>
      <c r="J16" s="47"/>
    </row>
    <row r="17" spans="2:11" ht="12.75" x14ac:dyDescent="0.2">
      <c r="B17" s="10"/>
      <c r="I17" s="7" t="s">
        <v>18</v>
      </c>
      <c r="J17" s="47"/>
    </row>
    <row r="18" spans="2:11" ht="12.75" x14ac:dyDescent="0.2">
      <c r="B18" s="10"/>
      <c r="I18" s="28" t="s">
        <v>438</v>
      </c>
      <c r="J18" s="47"/>
    </row>
    <row r="19" spans="2:11" ht="12.75" x14ac:dyDescent="0.2">
      <c r="B19" s="10"/>
      <c r="I19" s="1" t="s">
        <v>19</v>
      </c>
      <c r="J19" s="40">
        <f>SUM(J11:J17)/100</f>
        <v>0</v>
      </c>
      <c r="K19" s="45"/>
    </row>
    <row r="20" spans="2:11" ht="12.75" x14ac:dyDescent="0.2">
      <c r="I20" s="2"/>
    </row>
    <row r="21" spans="2:11" ht="12.75" x14ac:dyDescent="0.2">
      <c r="B21" s="29" t="s">
        <v>460</v>
      </c>
      <c r="C21" s="5" t="s">
        <v>583</v>
      </c>
      <c r="D21" s="12"/>
      <c r="E21" s="12"/>
      <c r="I21" s="45"/>
      <c r="J21" s="45"/>
      <c r="K21" s="45"/>
    </row>
    <row r="22" spans="2:11" ht="12.75" x14ac:dyDescent="0.2">
      <c r="B22" s="10" t="s">
        <v>469</v>
      </c>
      <c r="C22" s="39" t="s">
        <v>582</v>
      </c>
      <c r="D22" s="12"/>
      <c r="E22" s="12"/>
      <c r="I22" s="45"/>
      <c r="J22" s="45"/>
      <c r="K22" s="45"/>
    </row>
    <row r="23" spans="2:11" ht="12.75" x14ac:dyDescent="0.2">
      <c r="B23" s="10" t="s">
        <v>472</v>
      </c>
      <c r="C23" s="39" t="s">
        <v>584</v>
      </c>
      <c r="D23" s="12"/>
      <c r="E23" s="12"/>
      <c r="I23" s="45"/>
      <c r="J23" s="45"/>
      <c r="K23" s="45"/>
    </row>
    <row r="24" spans="2:11" ht="12.75" x14ac:dyDescent="0.2">
      <c r="B24" s="10"/>
      <c r="C24" s="3"/>
      <c r="I24" s="2"/>
      <c r="J24" s="4"/>
      <c r="K24" s="4"/>
    </row>
    <row r="25" spans="2:11" ht="12.75" x14ac:dyDescent="0.2">
      <c r="B25" s="10"/>
      <c r="C25" s="3"/>
      <c r="I25" s="2"/>
      <c r="J25" s="4"/>
      <c r="K25" s="4"/>
    </row>
    <row r="26" spans="2:11" ht="12.75" x14ac:dyDescent="0.2">
      <c r="B26" s="10"/>
      <c r="C26" s="15" t="s">
        <v>356</v>
      </c>
      <c r="I26" s="2"/>
      <c r="J26" s="4" t="s">
        <v>1</v>
      </c>
      <c r="K26" s="4" t="s">
        <v>2</v>
      </c>
    </row>
    <row r="27" spans="2:11" ht="12.75" x14ac:dyDescent="0.2">
      <c r="B27" s="10" t="s">
        <v>368</v>
      </c>
      <c r="C27" s="5" t="s">
        <v>581</v>
      </c>
      <c r="I27" s="11" t="s">
        <v>360</v>
      </c>
      <c r="J27" s="47"/>
      <c r="K27" s="45"/>
    </row>
    <row r="28" spans="2:11" ht="12.75" x14ac:dyDescent="0.2">
      <c r="B28" s="10"/>
      <c r="D28" s="12" t="s">
        <v>366</v>
      </c>
      <c r="E28" s="12"/>
      <c r="I28" s="2" t="s">
        <v>357</v>
      </c>
      <c r="J28" s="47"/>
      <c r="K28" s="45"/>
    </row>
    <row r="29" spans="2:11" ht="12.75" x14ac:dyDescent="0.2">
      <c r="B29" s="10"/>
      <c r="D29" s="12" t="s">
        <v>440</v>
      </c>
      <c r="E29" s="12"/>
      <c r="I29" s="11" t="s">
        <v>361</v>
      </c>
      <c r="J29" s="47"/>
      <c r="K29" s="45"/>
    </row>
    <row r="30" spans="2:11" ht="12.75" x14ac:dyDescent="0.2">
      <c r="B30" s="10"/>
      <c r="D30" s="12" t="s">
        <v>441</v>
      </c>
      <c r="E30" s="12"/>
      <c r="I30" s="11" t="s">
        <v>358</v>
      </c>
      <c r="J30" s="47"/>
      <c r="K30" s="45"/>
    </row>
    <row r="31" spans="2:11" ht="12.75" x14ac:dyDescent="0.2">
      <c r="B31" s="10"/>
      <c r="I31" s="11" t="s">
        <v>362</v>
      </c>
      <c r="J31" s="47"/>
      <c r="K31" s="45"/>
    </row>
    <row r="32" spans="2:11" ht="12.75" x14ac:dyDescent="0.2">
      <c r="B32" s="10"/>
      <c r="I32" s="11" t="s">
        <v>364</v>
      </c>
      <c r="J32" s="47"/>
      <c r="K32" s="45"/>
    </row>
    <row r="33" spans="2:11" ht="12.75" x14ac:dyDescent="0.2">
      <c r="B33" s="10"/>
      <c r="I33" s="14" t="s">
        <v>367</v>
      </c>
      <c r="J33" s="47"/>
      <c r="K33" s="45"/>
    </row>
    <row r="34" spans="2:11" ht="12.75" x14ac:dyDescent="0.2">
      <c r="B34" s="10"/>
      <c r="I34" s="11" t="s">
        <v>365</v>
      </c>
      <c r="J34" s="47"/>
      <c r="K34" s="45"/>
    </row>
    <row r="35" spans="2:11" ht="12.75" x14ac:dyDescent="0.2">
      <c r="B35" s="10"/>
      <c r="I35" s="11" t="s">
        <v>359</v>
      </c>
      <c r="J35" s="47"/>
      <c r="K35" s="45"/>
    </row>
    <row r="36" spans="2:11" ht="12.75" x14ac:dyDescent="0.2">
      <c r="B36" s="10"/>
      <c r="I36" s="11" t="s">
        <v>363</v>
      </c>
      <c r="J36" s="47"/>
      <c r="K36" s="45"/>
    </row>
    <row r="37" spans="2:11" ht="12.75" x14ac:dyDescent="0.2">
      <c r="B37" s="10"/>
      <c r="I37" s="1" t="s">
        <v>19</v>
      </c>
      <c r="J37" s="40">
        <f>SUM(J27:J36)/100</f>
        <v>0</v>
      </c>
    </row>
    <row r="38" spans="2:11" ht="12.75" x14ac:dyDescent="0.2">
      <c r="B38" s="10"/>
      <c r="I38" s="2"/>
    </row>
    <row r="39" spans="2:11" ht="12.75" x14ac:dyDescent="0.2">
      <c r="B39" s="10"/>
      <c r="I39" s="2"/>
    </row>
    <row r="40" spans="2:11" ht="12.75" x14ac:dyDescent="0.2">
      <c r="C40" s="15" t="s">
        <v>549</v>
      </c>
      <c r="H40" s="21" t="s">
        <v>479</v>
      </c>
      <c r="I40" s="4" t="s">
        <v>1</v>
      </c>
      <c r="J40" s="4" t="s">
        <v>2</v>
      </c>
    </row>
    <row r="41" spans="2:11" ht="12.75" x14ac:dyDescent="0.2">
      <c r="B41" s="10" t="s">
        <v>369</v>
      </c>
      <c r="C41" s="39" t="s">
        <v>593</v>
      </c>
      <c r="H41" s="45"/>
      <c r="I41" s="46"/>
      <c r="J41" s="45"/>
    </row>
    <row r="42" spans="2:11" ht="12.75" x14ac:dyDescent="0.2">
      <c r="B42" s="10" t="s">
        <v>370</v>
      </c>
      <c r="C42" s="39" t="s">
        <v>594</v>
      </c>
      <c r="H42" s="45"/>
      <c r="I42" s="46"/>
      <c r="J42" s="45"/>
    </row>
    <row r="43" spans="2:11" ht="12.75" x14ac:dyDescent="0.2">
      <c r="B43" s="10" t="s">
        <v>371</v>
      </c>
      <c r="C43" s="39" t="s">
        <v>576</v>
      </c>
      <c r="H43" s="45"/>
      <c r="I43" s="46"/>
      <c r="J43" s="45"/>
    </row>
    <row r="44" spans="2:11" ht="12.75" x14ac:dyDescent="0.2">
      <c r="B44" s="10" t="s">
        <v>372</v>
      </c>
      <c r="C44" s="39" t="s">
        <v>577</v>
      </c>
      <c r="H44" s="45"/>
      <c r="I44" s="46"/>
      <c r="J44" s="45"/>
    </row>
    <row r="45" spans="2:11" ht="12.75" x14ac:dyDescent="0.2">
      <c r="B45" s="10" t="s">
        <v>373</v>
      </c>
      <c r="C45" s="39" t="s">
        <v>578</v>
      </c>
      <c r="H45" s="45"/>
      <c r="I45" s="46"/>
      <c r="J45" s="45"/>
    </row>
    <row r="46" spans="2:11" ht="12.75" x14ac:dyDescent="0.2">
      <c r="B46" s="10" t="s">
        <v>374</v>
      </c>
      <c r="C46" s="39" t="s">
        <v>579</v>
      </c>
      <c r="H46" s="45"/>
      <c r="I46" s="46"/>
      <c r="J46" s="45"/>
    </row>
    <row r="47" spans="2:11" ht="12.75" x14ac:dyDescent="0.2">
      <c r="B47" s="10" t="s">
        <v>375</v>
      </c>
      <c r="C47" s="39" t="s">
        <v>580</v>
      </c>
      <c r="H47" s="45"/>
      <c r="I47" s="46"/>
      <c r="J47" s="45"/>
    </row>
    <row r="48" spans="2:11" ht="12.75" x14ac:dyDescent="0.2">
      <c r="B48" s="10"/>
      <c r="C48" s="3"/>
      <c r="I48" s="2"/>
      <c r="J48" s="4"/>
      <c r="K48" s="4"/>
    </row>
    <row r="49" spans="2:15" ht="12.75" x14ac:dyDescent="0.2">
      <c r="B49" s="10"/>
      <c r="C49" s="3"/>
      <c r="I49" s="2"/>
      <c r="J49" s="4"/>
      <c r="K49" s="4"/>
    </row>
    <row r="50" spans="2:15" ht="12.75" x14ac:dyDescent="0.2">
      <c r="B50" s="10"/>
      <c r="C50" s="21" t="s">
        <v>499</v>
      </c>
      <c r="I50" s="21" t="s">
        <v>479</v>
      </c>
      <c r="J50" s="4" t="s">
        <v>1</v>
      </c>
      <c r="K50" s="4" t="s">
        <v>2</v>
      </c>
    </row>
    <row r="51" spans="2:15" ht="12.75" x14ac:dyDescent="0.2">
      <c r="B51" s="10"/>
      <c r="C51" s="27" t="s">
        <v>5</v>
      </c>
      <c r="I51" s="2"/>
    </row>
    <row r="52" spans="2:15" ht="12.75" x14ac:dyDescent="0.2">
      <c r="B52" s="10" t="s">
        <v>6</v>
      </c>
      <c r="D52" s="6" t="s">
        <v>569</v>
      </c>
      <c r="E52" s="27"/>
      <c r="I52" s="45"/>
      <c r="J52" s="45"/>
      <c r="K52" s="45"/>
    </row>
    <row r="53" spans="2:15" ht="12.75" x14ac:dyDescent="0.2">
      <c r="B53" s="10" t="s">
        <v>7</v>
      </c>
      <c r="D53" s="6" t="s">
        <v>570</v>
      </c>
      <c r="E53" s="27"/>
      <c r="I53" s="45"/>
      <c r="J53" s="45"/>
      <c r="K53" s="45"/>
    </row>
    <row r="54" spans="2:15" ht="12.75" x14ac:dyDescent="0.2">
      <c r="B54" s="10" t="s">
        <v>8</v>
      </c>
      <c r="D54" s="6" t="s">
        <v>571</v>
      </c>
      <c r="E54" s="27"/>
      <c r="I54" s="45"/>
      <c r="J54" s="45"/>
      <c r="K54" s="45"/>
    </row>
    <row r="55" spans="2:15" ht="12.75" x14ac:dyDescent="0.2">
      <c r="B55" s="10" t="s">
        <v>9</v>
      </c>
      <c r="C55" s="5" t="s">
        <v>572</v>
      </c>
      <c r="I55" s="45"/>
      <c r="J55" s="45"/>
      <c r="K55" s="45"/>
    </row>
    <row r="56" spans="2:15" ht="12.75" x14ac:dyDescent="0.2">
      <c r="B56" s="10" t="s">
        <v>10</v>
      </c>
      <c r="C56" s="5" t="s">
        <v>573</v>
      </c>
      <c r="I56" s="45"/>
      <c r="J56" s="45"/>
      <c r="K56" s="45"/>
    </row>
    <row r="57" spans="2:15" ht="12.75" x14ac:dyDescent="0.2">
      <c r="B57" s="10" t="s">
        <v>11</v>
      </c>
      <c r="C57" s="5" t="s">
        <v>574</v>
      </c>
      <c r="H57" s="6"/>
      <c r="I57" s="7" t="s">
        <v>12</v>
      </c>
      <c r="J57" s="47"/>
      <c r="L57" s="6"/>
      <c r="M57" s="8"/>
      <c r="N57" s="8"/>
      <c r="O57" s="8"/>
    </row>
    <row r="58" spans="2:15" ht="12.75" x14ac:dyDescent="0.2">
      <c r="B58" s="10"/>
      <c r="C58" s="5"/>
      <c r="D58" s="12" t="s">
        <v>366</v>
      </c>
      <c r="E58" s="12"/>
      <c r="I58" s="7" t="s">
        <v>13</v>
      </c>
      <c r="J58" s="47"/>
      <c r="L58" s="6"/>
      <c r="M58" s="8"/>
      <c r="N58" s="8"/>
      <c r="O58" s="8"/>
    </row>
    <row r="59" spans="2:15" ht="12.75" x14ac:dyDescent="0.2">
      <c r="B59" s="10"/>
      <c r="D59" s="12" t="s">
        <v>440</v>
      </c>
      <c r="E59" s="12"/>
      <c r="I59" s="7" t="s">
        <v>14</v>
      </c>
      <c r="J59" s="47"/>
      <c r="L59" s="8"/>
      <c r="M59" s="8"/>
      <c r="N59" s="8"/>
      <c r="O59" s="8"/>
    </row>
    <row r="60" spans="2:15" ht="12.75" x14ac:dyDescent="0.2">
      <c r="B60" s="10"/>
      <c r="D60" s="12" t="s">
        <v>441</v>
      </c>
      <c r="E60" s="12"/>
      <c r="I60" s="7" t="s">
        <v>15</v>
      </c>
      <c r="J60" s="47"/>
      <c r="L60" s="6"/>
      <c r="M60" s="8"/>
      <c r="N60" s="8"/>
      <c r="O60" s="8"/>
    </row>
    <row r="61" spans="2:15" ht="12.75" x14ac:dyDescent="0.2">
      <c r="B61" s="10"/>
      <c r="I61" s="7" t="s">
        <v>16</v>
      </c>
      <c r="J61" s="47"/>
      <c r="L61" s="6"/>
      <c r="M61" s="8"/>
      <c r="N61" s="8"/>
      <c r="O61" s="8"/>
    </row>
    <row r="62" spans="2:15" ht="12.75" x14ac:dyDescent="0.2">
      <c r="B62" s="10"/>
      <c r="I62" s="7" t="s">
        <v>17</v>
      </c>
      <c r="J62" s="47"/>
      <c r="L62" s="5"/>
      <c r="M62" s="5"/>
      <c r="N62" s="5"/>
      <c r="O62" s="5"/>
    </row>
    <row r="63" spans="2:15" ht="12.75" x14ac:dyDescent="0.2">
      <c r="B63" s="10"/>
      <c r="I63" s="7" t="s">
        <v>18</v>
      </c>
      <c r="J63" s="47"/>
      <c r="L63" s="6"/>
      <c r="M63" s="8"/>
      <c r="N63" s="8"/>
      <c r="O63" s="8"/>
    </row>
    <row r="64" spans="2:15" ht="12.75" x14ac:dyDescent="0.2">
      <c r="B64" s="10"/>
      <c r="I64" s="1" t="s">
        <v>19</v>
      </c>
      <c r="J64" s="40">
        <f>SUM(J57:J63)/100</f>
        <v>0</v>
      </c>
      <c r="K64" s="45"/>
    </row>
    <row r="65" spans="2:11" ht="12.75" x14ac:dyDescent="0.2">
      <c r="B65" s="10"/>
      <c r="I65" s="1"/>
      <c r="J65" s="13"/>
    </row>
    <row r="66" spans="2:11" ht="12.75" x14ac:dyDescent="0.2">
      <c r="B66" s="10"/>
      <c r="I66" s="2"/>
    </row>
    <row r="67" spans="2:11" ht="12.75" x14ac:dyDescent="0.2">
      <c r="B67" s="10"/>
      <c r="C67" s="4" t="s">
        <v>0</v>
      </c>
      <c r="I67" s="21" t="s">
        <v>479</v>
      </c>
      <c r="J67" s="4" t="s">
        <v>1</v>
      </c>
      <c r="K67" s="4" t="s">
        <v>2</v>
      </c>
    </row>
    <row r="68" spans="2:11" ht="12.75" x14ac:dyDescent="0.2">
      <c r="B68" s="10" t="s">
        <v>3</v>
      </c>
      <c r="C68" s="5" t="s">
        <v>567</v>
      </c>
      <c r="I68" s="45"/>
      <c r="J68" s="48"/>
      <c r="K68" s="45"/>
    </row>
    <row r="69" spans="2:11" ht="12.75" x14ac:dyDescent="0.2">
      <c r="B69" s="10" t="s">
        <v>4</v>
      </c>
      <c r="C69" s="5" t="s">
        <v>568</v>
      </c>
      <c r="H69" s="2"/>
      <c r="I69" s="41" t="s">
        <v>500</v>
      </c>
      <c r="J69" s="45"/>
      <c r="K69" s="45"/>
    </row>
    <row r="70" spans="2:11" ht="12.75" x14ac:dyDescent="0.2">
      <c r="B70" s="10"/>
      <c r="I70" s="2"/>
    </row>
    <row r="71" spans="2:11" ht="12.75" x14ac:dyDescent="0.2">
      <c r="B71" s="10"/>
      <c r="C71" s="15" t="s">
        <v>498</v>
      </c>
      <c r="I71" s="21" t="s">
        <v>479</v>
      </c>
      <c r="J71" s="4" t="s">
        <v>1</v>
      </c>
      <c r="K71" s="4" t="s">
        <v>2</v>
      </c>
    </row>
    <row r="72" spans="2:11" ht="12.75" x14ac:dyDescent="0.2">
      <c r="C72" t="s">
        <v>515</v>
      </c>
      <c r="I72" s="2"/>
    </row>
    <row r="73" spans="2:11" ht="12.75" x14ac:dyDescent="0.2">
      <c r="B73" s="10" t="s">
        <v>512</v>
      </c>
      <c r="D73" s="39" t="s">
        <v>553</v>
      </c>
      <c r="I73" s="45"/>
      <c r="J73" s="45"/>
      <c r="K73" s="45"/>
    </row>
    <row r="74" spans="2:11" ht="12.75" x14ac:dyDescent="0.2">
      <c r="B74" s="10" t="s">
        <v>513</v>
      </c>
      <c r="D74" s="39" t="s">
        <v>554</v>
      </c>
      <c r="I74" s="45"/>
      <c r="J74" s="45"/>
      <c r="K74" s="45"/>
    </row>
    <row r="75" spans="2:11" ht="12.75" x14ac:dyDescent="0.2">
      <c r="B75" s="10" t="s">
        <v>514</v>
      </c>
      <c r="D75" s="39" t="s">
        <v>555</v>
      </c>
      <c r="I75" s="45"/>
      <c r="J75" s="45"/>
      <c r="K75" s="45"/>
    </row>
    <row r="76" spans="2:11" ht="12.75" x14ac:dyDescent="0.2">
      <c r="B76" s="10" t="s">
        <v>517</v>
      </c>
      <c r="D76" t="s">
        <v>516</v>
      </c>
      <c r="I76" s="45"/>
      <c r="J76" s="45"/>
      <c r="K76" s="45"/>
    </row>
    <row r="77" spans="2:11" ht="12.75" x14ac:dyDescent="0.2">
      <c r="B77" s="10" t="s">
        <v>518</v>
      </c>
      <c r="D77" s="39" t="s">
        <v>556</v>
      </c>
      <c r="I77" s="45"/>
      <c r="J77" s="45"/>
      <c r="K77" s="45"/>
    </row>
    <row r="78" spans="2:11" ht="12.75" x14ac:dyDescent="0.2">
      <c r="B78" s="10" t="s">
        <v>519</v>
      </c>
      <c r="D78" s="39" t="s">
        <v>557</v>
      </c>
      <c r="I78" s="45"/>
      <c r="J78" s="45"/>
      <c r="K78" s="45"/>
    </row>
    <row r="79" spans="2:11" ht="12.75" x14ac:dyDescent="0.2">
      <c r="B79" s="10" t="s">
        <v>520</v>
      </c>
      <c r="D79" s="39" t="s">
        <v>558</v>
      </c>
      <c r="I79" s="45"/>
      <c r="J79" s="45"/>
      <c r="K79" s="45"/>
    </row>
    <row r="80" spans="2:11" ht="12.75" x14ac:dyDescent="0.2">
      <c r="B80" s="10" t="s">
        <v>521</v>
      </c>
      <c r="D80" s="39" t="s">
        <v>559</v>
      </c>
      <c r="I80" s="45"/>
      <c r="J80" s="45"/>
      <c r="K80" s="45"/>
    </row>
    <row r="81" spans="2:11" ht="12.75" x14ac:dyDescent="0.2">
      <c r="B81" s="10" t="s">
        <v>522</v>
      </c>
      <c r="D81" s="39" t="s">
        <v>560</v>
      </c>
      <c r="I81" s="45"/>
      <c r="J81" s="45"/>
      <c r="K81" s="45"/>
    </row>
    <row r="82" spans="2:11" ht="12.75" x14ac:dyDescent="0.2">
      <c r="B82" s="10" t="s">
        <v>523</v>
      </c>
      <c r="D82" s="39" t="s">
        <v>561</v>
      </c>
      <c r="I82" s="45"/>
      <c r="J82" s="45"/>
      <c r="K82" s="45"/>
    </row>
    <row r="83" spans="2:11" ht="12.75" x14ac:dyDescent="0.2">
      <c r="B83" s="10" t="s">
        <v>524</v>
      </c>
      <c r="D83" s="39" t="s">
        <v>562</v>
      </c>
      <c r="I83" s="45"/>
      <c r="J83" s="45"/>
      <c r="K83" s="45"/>
    </row>
    <row r="84" spans="2:11" ht="12.75" x14ac:dyDescent="0.2">
      <c r="B84" s="10" t="s">
        <v>525</v>
      </c>
      <c r="D84" s="39" t="s">
        <v>563</v>
      </c>
      <c r="I84" s="45"/>
      <c r="J84" s="45"/>
      <c r="K84" s="45"/>
    </row>
    <row r="85" spans="2:11" ht="12.75" x14ac:dyDescent="0.2">
      <c r="B85" s="10" t="s">
        <v>526</v>
      </c>
      <c r="D85" s="39" t="s">
        <v>564</v>
      </c>
      <c r="I85" s="45"/>
      <c r="J85" s="45"/>
      <c r="K85" s="45"/>
    </row>
    <row r="86" spans="2:11" ht="12.75" x14ac:dyDescent="0.2">
      <c r="B86" s="10" t="s">
        <v>527</v>
      </c>
      <c r="D86" s="39" t="s">
        <v>565</v>
      </c>
      <c r="I86" s="45"/>
      <c r="J86" s="45"/>
      <c r="K86" s="45"/>
    </row>
    <row r="87" spans="2:11" ht="12.75" x14ac:dyDescent="0.2">
      <c r="B87" s="10" t="s">
        <v>528</v>
      </c>
      <c r="D87" s="39" t="s">
        <v>566</v>
      </c>
      <c r="I87" s="45"/>
      <c r="J87" s="45"/>
      <c r="K87" s="45"/>
    </row>
    <row r="88" spans="2:11" ht="12.75" x14ac:dyDescent="0.2">
      <c r="B88" s="10"/>
      <c r="I88" s="2"/>
    </row>
    <row r="89" spans="2:11" ht="12.75" x14ac:dyDescent="0.2">
      <c r="B89" s="10"/>
      <c r="C89" s="15" t="s">
        <v>531</v>
      </c>
      <c r="I89" s="21" t="s">
        <v>479</v>
      </c>
      <c r="J89" s="4" t="s">
        <v>1</v>
      </c>
      <c r="K89" s="4" t="s">
        <v>2</v>
      </c>
    </row>
    <row r="90" spans="2:11" ht="12.75" x14ac:dyDescent="0.2">
      <c r="B90" s="10" t="s">
        <v>532</v>
      </c>
      <c r="C90" s="39" t="s">
        <v>551</v>
      </c>
      <c r="I90" s="45"/>
      <c r="J90" s="45"/>
      <c r="K90" s="45"/>
    </row>
    <row r="91" spans="2:11" ht="12.75" x14ac:dyDescent="0.2">
      <c r="B91" s="10" t="s">
        <v>533</v>
      </c>
      <c r="C91" s="39" t="s">
        <v>552</v>
      </c>
      <c r="I91" s="45"/>
      <c r="J91" s="45"/>
      <c r="K91" s="45"/>
    </row>
    <row r="92" spans="2:11" ht="12.75" x14ac:dyDescent="0.2">
      <c r="B92" s="10"/>
      <c r="I92" s="2"/>
    </row>
    <row r="93" spans="2:11" ht="12.75" x14ac:dyDescent="0.2">
      <c r="B93" s="10"/>
      <c r="C93" s="15" t="s">
        <v>534</v>
      </c>
      <c r="I93" s="21" t="s">
        <v>479</v>
      </c>
      <c r="J93" s="4" t="s">
        <v>1</v>
      </c>
      <c r="K93" s="4" t="s">
        <v>2</v>
      </c>
    </row>
    <row r="94" spans="2:11" ht="12.75" x14ac:dyDescent="0.2">
      <c r="B94" s="10" t="s">
        <v>537</v>
      </c>
      <c r="C94" s="5" t="s">
        <v>575</v>
      </c>
      <c r="I94" s="41" t="s">
        <v>500</v>
      </c>
      <c r="J94" s="45"/>
      <c r="K94" s="45"/>
    </row>
    <row r="95" spans="2:11" ht="12.75" x14ac:dyDescent="0.2">
      <c r="B95" s="10"/>
      <c r="I95" s="2"/>
    </row>
    <row r="96" spans="2:11" ht="12.75" x14ac:dyDescent="0.2">
      <c r="B96" s="10"/>
      <c r="C96" s="15" t="s">
        <v>550</v>
      </c>
      <c r="I96" s="21" t="s">
        <v>479</v>
      </c>
      <c r="J96" s="4" t="s">
        <v>1</v>
      </c>
      <c r="K96" s="4" t="s">
        <v>2</v>
      </c>
    </row>
    <row r="97" spans="2:11" ht="12.75" x14ac:dyDescent="0.2">
      <c r="B97" s="10"/>
      <c r="C97" s="39" t="s">
        <v>544</v>
      </c>
      <c r="I97" s="2"/>
    </row>
    <row r="98" spans="2:11" ht="12.75" x14ac:dyDescent="0.2">
      <c r="B98" s="1" t="s">
        <v>543</v>
      </c>
      <c r="D98" s="39" t="s">
        <v>545</v>
      </c>
      <c r="I98" s="45"/>
      <c r="J98" s="45"/>
      <c r="K98" s="45"/>
    </row>
    <row r="99" spans="2:11" ht="12.75" x14ac:dyDescent="0.2">
      <c r="B99" s="1" t="s">
        <v>543</v>
      </c>
      <c r="D99" s="39" t="s">
        <v>546</v>
      </c>
      <c r="I99" s="45"/>
      <c r="J99" s="45"/>
      <c r="K99" s="45"/>
    </row>
    <row r="100" spans="2:11" ht="12.75" x14ac:dyDescent="0.2">
      <c r="B100" s="1" t="s">
        <v>543</v>
      </c>
      <c r="D100" s="39" t="s">
        <v>547</v>
      </c>
      <c r="I100" s="45"/>
      <c r="J100" s="45"/>
      <c r="K100" s="45"/>
    </row>
    <row r="101" spans="2:11" ht="12.75" x14ac:dyDescent="0.2">
      <c r="B101" s="1" t="s">
        <v>543</v>
      </c>
      <c r="D101" s="39" t="s">
        <v>548</v>
      </c>
      <c r="I101" s="45"/>
      <c r="J101" s="45"/>
      <c r="K101" s="45"/>
    </row>
    <row r="102" spans="2:11" ht="12.75" x14ac:dyDescent="0.2">
      <c r="B102" s="10"/>
      <c r="I102" s="2"/>
    </row>
    <row r="103" spans="2:11" ht="12.75" hidden="1" x14ac:dyDescent="0.2">
      <c r="B103" s="10"/>
      <c r="I103" s="2"/>
    </row>
    <row r="104" spans="2:11" ht="12.75" hidden="1" x14ac:dyDescent="0.2">
      <c r="B104" s="10"/>
      <c r="I104" s="2"/>
    </row>
    <row r="105" spans="2:11" ht="12.75" hidden="1" x14ac:dyDescent="0.2">
      <c r="B105" s="10"/>
      <c r="I105" s="2"/>
    </row>
    <row r="106" spans="2:11" ht="12.75" hidden="1" x14ac:dyDescent="0.2">
      <c r="B106" s="10"/>
      <c r="I106" s="2"/>
    </row>
    <row r="107" spans="2:11" ht="12.75" hidden="1" x14ac:dyDescent="0.2">
      <c r="B107" s="10"/>
      <c r="I107" s="2"/>
    </row>
    <row r="108" spans="2:11" ht="12.75" hidden="1" x14ac:dyDescent="0.2">
      <c r="B108" s="10"/>
      <c r="I108" s="2"/>
    </row>
    <row r="109" spans="2:11" ht="12.75" hidden="1" x14ac:dyDescent="0.2">
      <c r="B109" s="10"/>
      <c r="I109" s="2"/>
    </row>
    <row r="110" spans="2:11" ht="12.75" hidden="1" x14ac:dyDescent="0.2">
      <c r="B110" s="10"/>
      <c r="I110" s="2"/>
    </row>
    <row r="111" spans="2:11" ht="12.75" hidden="1" x14ac:dyDescent="0.2">
      <c r="B111" s="10"/>
      <c r="I111" s="2"/>
    </row>
    <row r="112" spans="2:11" ht="12.75" hidden="1" x14ac:dyDescent="0.2">
      <c r="B112" s="10"/>
      <c r="I112" s="2"/>
    </row>
    <row r="113" spans="2:9" ht="12.75" hidden="1" x14ac:dyDescent="0.2">
      <c r="B113" s="10"/>
      <c r="I113" s="2"/>
    </row>
    <row r="114" spans="2:9" ht="12.75" hidden="1" x14ac:dyDescent="0.2">
      <c r="B114" s="10"/>
      <c r="I114" s="2"/>
    </row>
    <row r="115" spans="2:9" ht="12.75" hidden="1" x14ac:dyDescent="0.2">
      <c r="B115" s="10"/>
      <c r="I115" s="2"/>
    </row>
    <row r="116" spans="2:9" ht="12.75" hidden="1" x14ac:dyDescent="0.2">
      <c r="B116" s="10"/>
      <c r="I116" s="2"/>
    </row>
    <row r="117" spans="2:9" ht="12.75" hidden="1" x14ac:dyDescent="0.2">
      <c r="B117" s="10"/>
      <c r="I117" s="2"/>
    </row>
    <row r="118" spans="2:9" ht="12.75" hidden="1" x14ac:dyDescent="0.2">
      <c r="B118" s="10"/>
      <c r="I118" s="2"/>
    </row>
    <row r="119" spans="2:9" ht="12.75" hidden="1" x14ac:dyDescent="0.2">
      <c r="B119" s="10"/>
      <c r="I119" s="2"/>
    </row>
    <row r="120" spans="2:9" ht="12.75" hidden="1" x14ac:dyDescent="0.2">
      <c r="B120" s="10"/>
      <c r="I120" s="2"/>
    </row>
    <row r="121" spans="2:9" ht="12.75" hidden="1" x14ac:dyDescent="0.2">
      <c r="B121" s="10"/>
      <c r="I121" s="2"/>
    </row>
    <row r="122" spans="2:9" ht="12.75" hidden="1" x14ac:dyDescent="0.2">
      <c r="B122" s="10"/>
      <c r="I122" s="2"/>
    </row>
    <row r="123" spans="2:9" ht="12.75" hidden="1" x14ac:dyDescent="0.2">
      <c r="B123" s="10"/>
      <c r="I123" s="2"/>
    </row>
    <row r="124" spans="2:9" ht="12.75" hidden="1" x14ac:dyDescent="0.2">
      <c r="B124" s="10"/>
      <c r="I124" s="2"/>
    </row>
    <row r="125" spans="2:9" ht="12.75" hidden="1" x14ac:dyDescent="0.2">
      <c r="B125" s="10"/>
      <c r="I125" s="2"/>
    </row>
    <row r="126" spans="2:9" ht="12.75" hidden="1" x14ac:dyDescent="0.2">
      <c r="B126" s="10"/>
      <c r="I126" s="2"/>
    </row>
    <row r="127" spans="2:9" ht="12.75" hidden="1" x14ac:dyDescent="0.2">
      <c r="B127" s="10"/>
      <c r="I127" s="2"/>
    </row>
    <row r="128" spans="2:9" ht="12.75" hidden="1" x14ac:dyDescent="0.2">
      <c r="B128" s="10"/>
      <c r="I128" s="2"/>
    </row>
    <row r="129" spans="2:9" ht="12.75" hidden="1" x14ac:dyDescent="0.2">
      <c r="B129" s="10"/>
      <c r="I129" s="2"/>
    </row>
    <row r="130" spans="2:9" ht="12.75" hidden="1" x14ac:dyDescent="0.2">
      <c r="B130" s="10"/>
      <c r="I130" s="2"/>
    </row>
    <row r="131" spans="2:9" ht="12.75" hidden="1" x14ac:dyDescent="0.2">
      <c r="B131" s="10"/>
      <c r="I131" s="2"/>
    </row>
    <row r="132" spans="2:9" ht="12.75" hidden="1" x14ac:dyDescent="0.2">
      <c r="B132" s="10"/>
      <c r="I132" s="2"/>
    </row>
    <row r="133" spans="2:9" ht="12.75" hidden="1" x14ac:dyDescent="0.2">
      <c r="B133" s="10"/>
      <c r="I133" s="2"/>
    </row>
    <row r="134" spans="2:9" ht="12.75" hidden="1" x14ac:dyDescent="0.2">
      <c r="B134" s="10"/>
      <c r="I134" s="2"/>
    </row>
    <row r="135" spans="2:9" ht="12.75" hidden="1" x14ac:dyDescent="0.2">
      <c r="B135" s="10"/>
      <c r="I135" s="2"/>
    </row>
    <row r="136" spans="2:9" ht="12.75" hidden="1" x14ac:dyDescent="0.2">
      <c r="B136" s="10"/>
      <c r="I136" s="2"/>
    </row>
    <row r="137" spans="2:9" ht="12.75" hidden="1" x14ac:dyDescent="0.2">
      <c r="B137" s="10"/>
      <c r="I137" s="2"/>
    </row>
    <row r="138" spans="2:9" ht="12.75" hidden="1" x14ac:dyDescent="0.2">
      <c r="B138" s="10"/>
      <c r="I138" s="2"/>
    </row>
    <row r="139" spans="2:9" ht="12.75" hidden="1" x14ac:dyDescent="0.2">
      <c r="B139" s="10"/>
      <c r="I139" s="2"/>
    </row>
    <row r="140" spans="2:9" ht="12.75" hidden="1" x14ac:dyDescent="0.2">
      <c r="B140" s="10"/>
      <c r="I140" s="2"/>
    </row>
    <row r="141" spans="2:9" ht="12.75" hidden="1" x14ac:dyDescent="0.2">
      <c r="B141" s="10"/>
      <c r="I141" s="2"/>
    </row>
    <row r="142" spans="2:9" ht="12.75" hidden="1" x14ac:dyDescent="0.2">
      <c r="B142" s="10"/>
      <c r="I142" s="2"/>
    </row>
    <row r="143" spans="2:9" ht="12.75" hidden="1" x14ac:dyDescent="0.2">
      <c r="B143" s="10"/>
      <c r="I143" s="2"/>
    </row>
    <row r="144" spans="2:9" ht="12.75" hidden="1" x14ac:dyDescent="0.2">
      <c r="B144" s="10"/>
      <c r="I144" s="2"/>
    </row>
    <row r="145" spans="2:9" ht="12.75" hidden="1" x14ac:dyDescent="0.2">
      <c r="B145" s="10"/>
      <c r="I145" s="2"/>
    </row>
    <row r="146" spans="2:9" ht="12.75" hidden="1" x14ac:dyDescent="0.2">
      <c r="B146" s="10"/>
      <c r="I146" s="2"/>
    </row>
    <row r="147" spans="2:9" ht="12.75" hidden="1" x14ac:dyDescent="0.2">
      <c r="B147" s="10"/>
      <c r="I147" s="2"/>
    </row>
    <row r="148" spans="2:9" ht="12.75" hidden="1" x14ac:dyDescent="0.2">
      <c r="B148" s="10"/>
      <c r="I148" s="2"/>
    </row>
    <row r="149" spans="2:9" ht="12.75" hidden="1" x14ac:dyDescent="0.2">
      <c r="B149" s="10"/>
      <c r="I149" s="2"/>
    </row>
    <row r="150" spans="2:9" ht="12.75" hidden="1" x14ac:dyDescent="0.2">
      <c r="B150" s="10"/>
      <c r="I150" s="2"/>
    </row>
    <row r="151" spans="2:9" ht="12.75" hidden="1" x14ac:dyDescent="0.2">
      <c r="B151" s="10"/>
      <c r="I151" s="2"/>
    </row>
    <row r="152" spans="2:9" ht="12.75" hidden="1" x14ac:dyDescent="0.2">
      <c r="B152" s="10"/>
      <c r="I152" s="2"/>
    </row>
    <row r="153" spans="2:9" ht="12.75" hidden="1" x14ac:dyDescent="0.2">
      <c r="B153" s="10"/>
      <c r="I153" s="2"/>
    </row>
    <row r="154" spans="2:9" ht="12.75" hidden="1" x14ac:dyDescent="0.2">
      <c r="B154" s="10"/>
      <c r="I154" s="2"/>
    </row>
    <row r="155" spans="2:9" ht="12.75" hidden="1" x14ac:dyDescent="0.2">
      <c r="B155" s="10"/>
      <c r="I155" s="2"/>
    </row>
    <row r="156" spans="2:9" ht="12.75" hidden="1" x14ac:dyDescent="0.2">
      <c r="B156" s="10"/>
      <c r="I156" s="2"/>
    </row>
    <row r="157" spans="2:9" ht="12.75" hidden="1" x14ac:dyDescent="0.2">
      <c r="B157" s="10"/>
      <c r="I157" s="2"/>
    </row>
    <row r="158" spans="2:9" ht="12.75" hidden="1" x14ac:dyDescent="0.2">
      <c r="B158" s="10"/>
      <c r="I158" s="2"/>
    </row>
    <row r="159" spans="2:9" ht="12.75" hidden="1" x14ac:dyDescent="0.2">
      <c r="B159" s="10"/>
      <c r="I159" s="2"/>
    </row>
    <row r="160" spans="2:9" ht="12.75" hidden="1" x14ac:dyDescent="0.2">
      <c r="B160" s="10"/>
      <c r="I160" s="2"/>
    </row>
    <row r="161" spans="2:9" ht="12.75" hidden="1" x14ac:dyDescent="0.2">
      <c r="B161" s="10"/>
      <c r="I161" s="2"/>
    </row>
    <row r="162" spans="2:9" ht="12.75" hidden="1" x14ac:dyDescent="0.2">
      <c r="B162" s="10"/>
      <c r="I162" s="2"/>
    </row>
    <row r="163" spans="2:9" ht="12.75" hidden="1" x14ac:dyDescent="0.2">
      <c r="B163" s="10"/>
      <c r="I163" s="2"/>
    </row>
    <row r="164" spans="2:9" ht="12.75" hidden="1" x14ac:dyDescent="0.2">
      <c r="B164" s="10"/>
      <c r="I164" s="2"/>
    </row>
    <row r="165" spans="2:9" ht="12.75" hidden="1" x14ac:dyDescent="0.2">
      <c r="B165" s="10"/>
      <c r="I165" s="2"/>
    </row>
    <row r="166" spans="2:9" ht="12.75" hidden="1" x14ac:dyDescent="0.2">
      <c r="B166" s="10"/>
      <c r="I166" s="2"/>
    </row>
    <row r="167" spans="2:9" ht="12.75" hidden="1" x14ac:dyDescent="0.2">
      <c r="B167" s="10"/>
      <c r="I167" s="2"/>
    </row>
    <row r="168" spans="2:9" ht="12.75" hidden="1" x14ac:dyDescent="0.2">
      <c r="B168" s="10"/>
      <c r="I168" s="2"/>
    </row>
    <row r="169" spans="2:9" ht="12.75" hidden="1" x14ac:dyDescent="0.2">
      <c r="B169" s="10"/>
      <c r="I169" s="2"/>
    </row>
    <row r="170" spans="2:9" ht="12.75" hidden="1" x14ac:dyDescent="0.2">
      <c r="B170" s="10"/>
      <c r="I170" s="2"/>
    </row>
    <row r="171" spans="2:9" ht="12.75" hidden="1" x14ac:dyDescent="0.2">
      <c r="B171" s="10"/>
      <c r="I171" s="2"/>
    </row>
    <row r="172" spans="2:9" ht="12.75" hidden="1" x14ac:dyDescent="0.2">
      <c r="B172" s="10"/>
      <c r="I172" s="2"/>
    </row>
    <row r="173" spans="2:9" ht="12.75" hidden="1" x14ac:dyDescent="0.2">
      <c r="B173" s="10"/>
      <c r="I173" s="2"/>
    </row>
    <row r="174" spans="2:9" ht="12.75" hidden="1" x14ac:dyDescent="0.2">
      <c r="B174" s="10"/>
      <c r="I174" s="2"/>
    </row>
    <row r="175" spans="2:9" ht="12.75" hidden="1" x14ac:dyDescent="0.2">
      <c r="B175" s="10"/>
      <c r="I175" s="2"/>
    </row>
    <row r="176" spans="2:9" ht="12.75" hidden="1" x14ac:dyDescent="0.2">
      <c r="B176" s="10"/>
      <c r="I176" s="2"/>
    </row>
    <row r="177" spans="2:9" ht="12.75" hidden="1" x14ac:dyDescent="0.2">
      <c r="B177" s="10"/>
      <c r="I177" s="2"/>
    </row>
    <row r="178" spans="2:9" ht="12.75" hidden="1" x14ac:dyDescent="0.2">
      <c r="B178" s="10"/>
      <c r="I178" s="2"/>
    </row>
    <row r="179" spans="2:9" ht="12.75" hidden="1" x14ac:dyDescent="0.2">
      <c r="B179" s="10"/>
      <c r="I179" s="2"/>
    </row>
    <row r="180" spans="2:9" ht="12.75" hidden="1" x14ac:dyDescent="0.2">
      <c r="B180" s="10"/>
      <c r="I180" s="2"/>
    </row>
    <row r="181" spans="2:9" ht="12.75" hidden="1" x14ac:dyDescent="0.2">
      <c r="B181" s="10"/>
      <c r="I181" s="2"/>
    </row>
    <row r="182" spans="2:9" ht="12.75" hidden="1" x14ac:dyDescent="0.2">
      <c r="B182" s="10"/>
      <c r="I182" s="2"/>
    </row>
    <row r="183" spans="2:9" ht="12.75" hidden="1" x14ac:dyDescent="0.2">
      <c r="B183" s="10"/>
      <c r="I183" s="2"/>
    </row>
    <row r="184" spans="2:9" ht="12.75" hidden="1" x14ac:dyDescent="0.2">
      <c r="B184" s="10"/>
      <c r="I184" s="2"/>
    </row>
    <row r="185" spans="2:9" ht="12.75" hidden="1" x14ac:dyDescent="0.2">
      <c r="B185" s="10"/>
      <c r="I185" s="2"/>
    </row>
    <row r="186" spans="2:9" ht="12.75" hidden="1" x14ac:dyDescent="0.2">
      <c r="B186" s="10"/>
      <c r="I186" s="2"/>
    </row>
    <row r="187" spans="2:9" ht="12.75" hidden="1" x14ac:dyDescent="0.2">
      <c r="B187" s="10"/>
      <c r="I187" s="2"/>
    </row>
    <row r="188" spans="2:9" ht="12.75" hidden="1" x14ac:dyDescent="0.2">
      <c r="B188" s="10"/>
      <c r="I188" s="2"/>
    </row>
    <row r="189" spans="2:9" ht="12.75" hidden="1" x14ac:dyDescent="0.2">
      <c r="B189" s="10"/>
      <c r="I189" s="2"/>
    </row>
    <row r="190" spans="2:9" ht="12.75" hidden="1" x14ac:dyDescent="0.2">
      <c r="B190" s="10"/>
      <c r="I190" s="2"/>
    </row>
    <row r="191" spans="2:9" ht="12.75" hidden="1" x14ac:dyDescent="0.2">
      <c r="B191" s="10"/>
      <c r="I191" s="2"/>
    </row>
    <row r="192" spans="2:9" ht="12.75" hidden="1" x14ac:dyDescent="0.2">
      <c r="B192" s="10"/>
      <c r="I192" s="2"/>
    </row>
    <row r="193" spans="2:9" ht="12.75" hidden="1" x14ac:dyDescent="0.2">
      <c r="B193" s="10"/>
      <c r="I193" s="2"/>
    </row>
    <row r="194" spans="2:9" ht="12.75" hidden="1" x14ac:dyDescent="0.2">
      <c r="B194" s="10"/>
      <c r="I194" s="2"/>
    </row>
    <row r="195" spans="2:9" ht="12.75" hidden="1" x14ac:dyDescent="0.2">
      <c r="B195" s="10"/>
      <c r="I195" s="2"/>
    </row>
    <row r="196" spans="2:9" ht="12.75" hidden="1" x14ac:dyDescent="0.2">
      <c r="B196" s="10"/>
      <c r="I196" s="2"/>
    </row>
    <row r="197" spans="2:9" ht="12.75" hidden="1" x14ac:dyDescent="0.2">
      <c r="B197" s="10"/>
      <c r="I197" s="2"/>
    </row>
    <row r="198" spans="2:9" ht="12.75" hidden="1" x14ac:dyDescent="0.2">
      <c r="B198" s="10"/>
      <c r="I198" s="2"/>
    </row>
    <row r="199" spans="2:9" ht="12.75" hidden="1" x14ac:dyDescent="0.2">
      <c r="B199" s="10"/>
      <c r="I199" s="2"/>
    </row>
    <row r="200" spans="2:9" ht="12.75" hidden="1" x14ac:dyDescent="0.2">
      <c r="B200" s="10"/>
      <c r="I200" s="2"/>
    </row>
    <row r="201" spans="2:9" ht="12.75" hidden="1" x14ac:dyDescent="0.2">
      <c r="B201" s="10"/>
      <c r="I201" s="2"/>
    </row>
    <row r="202" spans="2:9" ht="12.75" hidden="1" x14ac:dyDescent="0.2">
      <c r="B202" s="10"/>
      <c r="I202" s="2"/>
    </row>
    <row r="203" spans="2:9" ht="12.75" hidden="1" x14ac:dyDescent="0.2">
      <c r="B203" s="10"/>
      <c r="I203" s="2"/>
    </row>
    <row r="204" spans="2:9" ht="12.75" hidden="1" x14ac:dyDescent="0.2">
      <c r="B204" s="10"/>
      <c r="I204" s="2"/>
    </row>
    <row r="205" spans="2:9" ht="12.75" hidden="1" x14ac:dyDescent="0.2">
      <c r="B205" s="10"/>
      <c r="I205" s="2"/>
    </row>
    <row r="206" spans="2:9" ht="12.75" hidden="1" x14ac:dyDescent="0.2">
      <c r="B206" s="10"/>
      <c r="I206" s="2"/>
    </row>
    <row r="207" spans="2:9" ht="12.75" hidden="1" x14ac:dyDescent="0.2">
      <c r="B207" s="10"/>
      <c r="I207" s="2"/>
    </row>
    <row r="208" spans="2:9" ht="12.75" hidden="1" x14ac:dyDescent="0.2">
      <c r="B208" s="10"/>
      <c r="I208" s="2"/>
    </row>
    <row r="209" spans="2:9" ht="12.75" hidden="1" x14ac:dyDescent="0.2">
      <c r="B209" s="10"/>
      <c r="I209" s="2"/>
    </row>
    <row r="210" spans="2:9" ht="12.75" hidden="1" x14ac:dyDescent="0.2">
      <c r="B210" s="10"/>
      <c r="I210" s="2"/>
    </row>
    <row r="211" spans="2:9" ht="12.75" hidden="1" x14ac:dyDescent="0.2">
      <c r="B211" s="10"/>
      <c r="I211" s="2"/>
    </row>
    <row r="212" spans="2:9" ht="12.75" hidden="1" x14ac:dyDescent="0.2">
      <c r="B212" s="10"/>
      <c r="I212" s="2"/>
    </row>
    <row r="213" spans="2:9" ht="12.75" hidden="1" x14ac:dyDescent="0.2">
      <c r="B213" s="10"/>
      <c r="I213" s="2"/>
    </row>
    <row r="214" spans="2:9" ht="12.75" hidden="1" x14ac:dyDescent="0.2">
      <c r="B214" s="10"/>
      <c r="I214" s="2"/>
    </row>
    <row r="215" spans="2:9" ht="12.75" hidden="1" x14ac:dyDescent="0.2">
      <c r="B215" s="10"/>
      <c r="I215" s="2"/>
    </row>
    <row r="216" spans="2:9" ht="12.75" hidden="1" x14ac:dyDescent="0.2">
      <c r="B216" s="10"/>
      <c r="I216" s="2"/>
    </row>
    <row r="217" spans="2:9" ht="12.75" hidden="1" x14ac:dyDescent="0.2">
      <c r="B217" s="10"/>
      <c r="I217" s="2"/>
    </row>
    <row r="218" spans="2:9" ht="12.75" hidden="1" x14ac:dyDescent="0.2">
      <c r="B218" s="10"/>
      <c r="I218" s="2"/>
    </row>
    <row r="219" spans="2:9" ht="12.75" hidden="1" x14ac:dyDescent="0.2">
      <c r="B219" s="10"/>
      <c r="I219" s="2"/>
    </row>
    <row r="220" spans="2:9" ht="12.75" hidden="1" x14ac:dyDescent="0.2">
      <c r="B220" s="10"/>
      <c r="I220" s="2"/>
    </row>
    <row r="221" spans="2:9" ht="12.75" hidden="1" x14ac:dyDescent="0.2">
      <c r="B221" s="10"/>
      <c r="I221" s="2"/>
    </row>
    <row r="222" spans="2:9" ht="12.75" hidden="1" x14ac:dyDescent="0.2">
      <c r="B222" s="10"/>
      <c r="I222" s="2"/>
    </row>
    <row r="223" spans="2:9" ht="12.75" hidden="1" x14ac:dyDescent="0.2">
      <c r="B223" s="10"/>
      <c r="I223" s="2"/>
    </row>
    <row r="224" spans="2:9" ht="12.75" hidden="1" x14ac:dyDescent="0.2">
      <c r="B224" s="10"/>
      <c r="I224" s="2"/>
    </row>
    <row r="225" spans="2:9" ht="12.75" hidden="1" x14ac:dyDescent="0.2">
      <c r="B225" s="10"/>
      <c r="I225" s="2"/>
    </row>
    <row r="226" spans="2:9" ht="12.75" hidden="1" x14ac:dyDescent="0.2">
      <c r="B226" s="10"/>
      <c r="I226" s="2"/>
    </row>
    <row r="227" spans="2:9" ht="12.75" hidden="1" x14ac:dyDescent="0.2">
      <c r="B227" s="10"/>
      <c r="I227" s="2"/>
    </row>
    <row r="228" spans="2:9" ht="12.75" hidden="1" x14ac:dyDescent="0.2">
      <c r="B228" s="10"/>
      <c r="I228" s="2"/>
    </row>
    <row r="229" spans="2:9" ht="12.75" hidden="1" x14ac:dyDescent="0.2">
      <c r="B229" s="10"/>
      <c r="I229" s="2"/>
    </row>
    <row r="230" spans="2:9" ht="12.75" hidden="1" x14ac:dyDescent="0.2">
      <c r="B230" s="10"/>
      <c r="I230" s="2"/>
    </row>
    <row r="231" spans="2:9" ht="12.75" hidden="1" x14ac:dyDescent="0.2">
      <c r="B231" s="10"/>
      <c r="I231" s="2"/>
    </row>
    <row r="232" spans="2:9" ht="12.75" hidden="1" x14ac:dyDescent="0.2">
      <c r="B232" s="10"/>
      <c r="I232" s="2"/>
    </row>
    <row r="233" spans="2:9" ht="12.75" hidden="1" x14ac:dyDescent="0.2">
      <c r="B233" s="10"/>
      <c r="I233" s="2"/>
    </row>
    <row r="234" spans="2:9" ht="12.75" hidden="1" x14ac:dyDescent="0.2">
      <c r="B234" s="10"/>
      <c r="I234" s="2"/>
    </row>
    <row r="235" spans="2:9" ht="12.75" hidden="1" x14ac:dyDescent="0.2">
      <c r="B235" s="10"/>
      <c r="I235" s="2"/>
    </row>
    <row r="236" spans="2:9" ht="12.75" hidden="1" x14ac:dyDescent="0.2">
      <c r="B236" s="10"/>
      <c r="I236" s="2"/>
    </row>
    <row r="237" spans="2:9" ht="12.75" hidden="1" x14ac:dyDescent="0.2">
      <c r="B237" s="10"/>
      <c r="I237" s="2"/>
    </row>
    <row r="238" spans="2:9" ht="12.75" hidden="1" x14ac:dyDescent="0.2">
      <c r="B238" s="10"/>
      <c r="I238" s="2"/>
    </row>
    <row r="239" spans="2:9" ht="12.75" hidden="1" x14ac:dyDescent="0.2">
      <c r="B239" s="10"/>
      <c r="I239" s="2"/>
    </row>
    <row r="240" spans="2:9" ht="12.75" hidden="1" x14ac:dyDescent="0.2">
      <c r="B240" s="10"/>
      <c r="I240" s="2"/>
    </row>
    <row r="241" spans="2:9" ht="12.75" hidden="1" x14ac:dyDescent="0.2">
      <c r="B241" s="10"/>
      <c r="I241" s="2"/>
    </row>
    <row r="242" spans="2:9" ht="12.75" hidden="1" x14ac:dyDescent="0.2">
      <c r="B242" s="10"/>
      <c r="I242" s="2"/>
    </row>
    <row r="243" spans="2:9" ht="12.75" hidden="1" x14ac:dyDescent="0.2">
      <c r="B243" s="10"/>
      <c r="I243" s="2"/>
    </row>
    <row r="244" spans="2:9" ht="12.75" hidden="1" x14ac:dyDescent="0.2">
      <c r="B244" s="10"/>
      <c r="I244" s="2"/>
    </row>
    <row r="245" spans="2:9" ht="12.75" hidden="1" x14ac:dyDescent="0.2">
      <c r="B245" s="10"/>
      <c r="I245" s="2"/>
    </row>
    <row r="246" spans="2:9" ht="12.75" hidden="1" x14ac:dyDescent="0.2">
      <c r="B246" s="10"/>
      <c r="I246" s="2"/>
    </row>
    <row r="247" spans="2:9" ht="12.75" hidden="1" x14ac:dyDescent="0.2">
      <c r="B247" s="10"/>
      <c r="I247" s="2"/>
    </row>
    <row r="248" spans="2:9" ht="12.75" hidden="1" x14ac:dyDescent="0.2">
      <c r="B248" s="10"/>
      <c r="I248" s="2"/>
    </row>
    <row r="249" spans="2:9" ht="12.75" hidden="1" x14ac:dyDescent="0.2">
      <c r="B249" s="10"/>
      <c r="I249" s="2"/>
    </row>
    <row r="250" spans="2:9" ht="12.75" hidden="1" x14ac:dyDescent="0.2">
      <c r="B250" s="10"/>
      <c r="I250" s="2"/>
    </row>
    <row r="251" spans="2:9" ht="12.75" hidden="1" x14ac:dyDescent="0.2">
      <c r="B251" s="10"/>
      <c r="I251" s="2"/>
    </row>
    <row r="252" spans="2:9" ht="12.75" hidden="1" x14ac:dyDescent="0.2">
      <c r="B252" s="10"/>
      <c r="I252" s="2"/>
    </row>
    <row r="253" spans="2:9" ht="12.75" hidden="1" x14ac:dyDescent="0.2">
      <c r="B253" s="10"/>
      <c r="I253" s="2"/>
    </row>
    <row r="254" spans="2:9" ht="12.75" hidden="1" x14ac:dyDescent="0.2">
      <c r="B254" s="10"/>
      <c r="I254" s="2"/>
    </row>
    <row r="255" spans="2:9" ht="12.75" hidden="1" x14ac:dyDescent="0.2">
      <c r="B255" s="10"/>
      <c r="I255" s="2"/>
    </row>
    <row r="256" spans="2:9" ht="12.75" hidden="1" x14ac:dyDescent="0.2">
      <c r="B256" s="10"/>
      <c r="I256" s="2"/>
    </row>
    <row r="257" spans="2:9" ht="12.75" hidden="1" x14ac:dyDescent="0.2">
      <c r="B257" s="10"/>
      <c r="I257" s="2"/>
    </row>
    <row r="258" spans="2:9" ht="12.75" hidden="1" x14ac:dyDescent="0.2">
      <c r="B258" s="10"/>
      <c r="I258" s="2"/>
    </row>
    <row r="259" spans="2:9" ht="12.75" hidden="1" x14ac:dyDescent="0.2">
      <c r="B259" s="10"/>
      <c r="I259" s="2"/>
    </row>
    <row r="260" spans="2:9" ht="12.75" hidden="1" x14ac:dyDescent="0.2">
      <c r="B260" s="10"/>
      <c r="I260" s="2"/>
    </row>
    <row r="261" spans="2:9" ht="12.75" hidden="1" x14ac:dyDescent="0.2">
      <c r="B261" s="10"/>
      <c r="I261" s="2"/>
    </row>
    <row r="262" spans="2:9" ht="12.75" hidden="1" x14ac:dyDescent="0.2">
      <c r="B262" s="10"/>
      <c r="I262" s="2"/>
    </row>
    <row r="263" spans="2:9" ht="12.75" hidden="1" x14ac:dyDescent="0.2">
      <c r="B263" s="10"/>
      <c r="I263" s="2"/>
    </row>
    <row r="264" spans="2:9" ht="12.75" hidden="1" x14ac:dyDescent="0.2">
      <c r="B264" s="10"/>
      <c r="I264" s="2"/>
    </row>
    <row r="265" spans="2:9" ht="12.75" hidden="1" x14ac:dyDescent="0.2">
      <c r="B265" s="10"/>
      <c r="I265" s="2"/>
    </row>
    <row r="266" spans="2:9" ht="12.75" hidden="1" x14ac:dyDescent="0.2">
      <c r="B266" s="10"/>
      <c r="I266" s="2"/>
    </row>
    <row r="267" spans="2:9" ht="12.75" hidden="1" x14ac:dyDescent="0.2">
      <c r="B267" s="10"/>
      <c r="I267" s="2"/>
    </row>
    <row r="268" spans="2:9" ht="12.75" hidden="1" x14ac:dyDescent="0.2">
      <c r="B268" s="10"/>
      <c r="I268" s="2"/>
    </row>
    <row r="269" spans="2:9" ht="12.75" hidden="1" x14ac:dyDescent="0.2">
      <c r="B269" s="10"/>
      <c r="I269" s="2"/>
    </row>
    <row r="270" spans="2:9" ht="12.75" hidden="1" x14ac:dyDescent="0.2">
      <c r="B270" s="10"/>
      <c r="I270" s="2"/>
    </row>
    <row r="271" spans="2:9" ht="12.75" hidden="1" x14ac:dyDescent="0.2">
      <c r="B271" s="10"/>
      <c r="I271" s="2"/>
    </row>
    <row r="272" spans="2:9" ht="12.75" hidden="1" x14ac:dyDescent="0.2">
      <c r="B272" s="10"/>
      <c r="I272" s="2"/>
    </row>
    <row r="273" spans="2:9" ht="12.75" hidden="1" x14ac:dyDescent="0.2">
      <c r="B273" s="10"/>
      <c r="I273" s="2"/>
    </row>
    <row r="274" spans="2:9" ht="12.75" hidden="1" x14ac:dyDescent="0.2">
      <c r="B274" s="10"/>
      <c r="I274" s="2"/>
    </row>
    <row r="275" spans="2:9" ht="12.75" hidden="1" x14ac:dyDescent="0.2">
      <c r="B275" s="10"/>
      <c r="I275" s="2"/>
    </row>
    <row r="276" spans="2:9" ht="12.75" hidden="1" x14ac:dyDescent="0.2">
      <c r="B276" s="10"/>
      <c r="I276" s="2"/>
    </row>
    <row r="277" spans="2:9" ht="12.75" hidden="1" x14ac:dyDescent="0.2">
      <c r="B277" s="10"/>
      <c r="I277" s="2"/>
    </row>
    <row r="278" spans="2:9" ht="12.75" hidden="1" x14ac:dyDescent="0.2">
      <c r="B278" s="10"/>
      <c r="I278" s="2"/>
    </row>
    <row r="279" spans="2:9" ht="12.75" hidden="1" x14ac:dyDescent="0.2">
      <c r="B279" s="10"/>
      <c r="I279" s="2"/>
    </row>
    <row r="280" spans="2:9" ht="12.75" hidden="1" x14ac:dyDescent="0.2">
      <c r="B280" s="10"/>
      <c r="I280" s="2"/>
    </row>
    <row r="281" spans="2:9" ht="12.75" hidden="1" x14ac:dyDescent="0.2">
      <c r="B281" s="10"/>
      <c r="I281" s="2"/>
    </row>
    <row r="282" spans="2:9" ht="12.75" hidden="1" x14ac:dyDescent="0.2">
      <c r="B282" s="10"/>
      <c r="I282" s="2"/>
    </row>
    <row r="283" spans="2:9" ht="12.75" hidden="1" x14ac:dyDescent="0.2">
      <c r="B283" s="10"/>
      <c r="I283" s="2"/>
    </row>
    <row r="284" spans="2:9" ht="12.75" hidden="1" x14ac:dyDescent="0.2">
      <c r="B284" s="10"/>
      <c r="I284" s="2"/>
    </row>
    <row r="285" spans="2:9" ht="12.75" hidden="1" x14ac:dyDescent="0.2">
      <c r="B285" s="10"/>
      <c r="I285" s="2"/>
    </row>
    <row r="286" spans="2:9" ht="12.75" hidden="1" x14ac:dyDescent="0.2">
      <c r="B286" s="10"/>
      <c r="I286" s="2"/>
    </row>
    <row r="287" spans="2:9" ht="12.75" hidden="1" x14ac:dyDescent="0.2">
      <c r="B287" s="10"/>
      <c r="I287" s="2"/>
    </row>
    <row r="288" spans="2:9" ht="12.75" hidden="1" x14ac:dyDescent="0.2">
      <c r="B288" s="10"/>
      <c r="I288" s="2"/>
    </row>
    <row r="289" spans="2:9" ht="12.75" hidden="1" x14ac:dyDescent="0.2">
      <c r="B289" s="10"/>
      <c r="I289" s="2"/>
    </row>
    <row r="290" spans="2:9" ht="12.75" hidden="1" x14ac:dyDescent="0.2">
      <c r="B290" s="10"/>
      <c r="I290" s="2"/>
    </row>
    <row r="291" spans="2:9" ht="12.75" hidden="1" x14ac:dyDescent="0.2">
      <c r="B291" s="10"/>
      <c r="I291" s="2"/>
    </row>
    <row r="292" spans="2:9" ht="12.75" hidden="1" x14ac:dyDescent="0.2">
      <c r="B292" s="10"/>
      <c r="I292" s="2"/>
    </row>
    <row r="293" spans="2:9" ht="12.75" hidden="1" x14ac:dyDescent="0.2">
      <c r="B293" s="10"/>
      <c r="I293" s="2"/>
    </row>
    <row r="294" spans="2:9" ht="12.75" hidden="1" x14ac:dyDescent="0.2">
      <c r="B294" s="10"/>
      <c r="I294" s="2"/>
    </row>
    <row r="295" spans="2:9" ht="12.75" hidden="1" x14ac:dyDescent="0.2">
      <c r="B295" s="10"/>
      <c r="I295" s="2"/>
    </row>
    <row r="296" spans="2:9" ht="12.75" hidden="1" x14ac:dyDescent="0.2">
      <c r="B296" s="10"/>
      <c r="I296" s="2"/>
    </row>
    <row r="297" spans="2:9" ht="12.75" hidden="1" x14ac:dyDescent="0.2">
      <c r="B297" s="10"/>
      <c r="I297" s="2"/>
    </row>
    <row r="298" spans="2:9" ht="12.75" hidden="1" x14ac:dyDescent="0.2">
      <c r="B298" s="10"/>
      <c r="I298" s="2"/>
    </row>
    <row r="299" spans="2:9" ht="12.75" hidden="1" x14ac:dyDescent="0.2">
      <c r="B299" s="10"/>
      <c r="I299" s="2"/>
    </row>
    <row r="300" spans="2:9" ht="12.75" hidden="1" x14ac:dyDescent="0.2">
      <c r="B300" s="10"/>
      <c r="I300" s="2"/>
    </row>
    <row r="301" spans="2:9" ht="12.75" hidden="1" x14ac:dyDescent="0.2">
      <c r="B301" s="10"/>
      <c r="I301" s="2"/>
    </row>
    <row r="302" spans="2:9" ht="12.75" hidden="1" x14ac:dyDescent="0.2">
      <c r="B302" s="10"/>
      <c r="I302" s="2"/>
    </row>
    <row r="303" spans="2:9" ht="12.75" hidden="1" x14ac:dyDescent="0.2">
      <c r="B303" s="10"/>
      <c r="I303" s="2"/>
    </row>
    <row r="304" spans="2:9" ht="12.75" hidden="1" x14ac:dyDescent="0.2">
      <c r="B304" s="10"/>
      <c r="I304" s="2"/>
    </row>
    <row r="305" spans="2:9" ht="12.75" hidden="1" x14ac:dyDescent="0.2">
      <c r="B305" s="10"/>
      <c r="I305" s="2"/>
    </row>
    <row r="306" spans="2:9" ht="12.75" hidden="1" x14ac:dyDescent="0.2">
      <c r="B306" s="10"/>
      <c r="I306" s="2"/>
    </row>
    <row r="307" spans="2:9" ht="12.75" hidden="1" x14ac:dyDescent="0.2">
      <c r="B307" s="10"/>
      <c r="I307" s="2"/>
    </row>
    <row r="308" spans="2:9" ht="12.75" hidden="1" x14ac:dyDescent="0.2">
      <c r="B308" s="10"/>
      <c r="I308" s="2"/>
    </row>
    <row r="309" spans="2:9" ht="12.75" hidden="1" x14ac:dyDescent="0.2">
      <c r="B309" s="10"/>
      <c r="I309" s="2"/>
    </row>
    <row r="310" spans="2:9" ht="12.75" hidden="1" x14ac:dyDescent="0.2">
      <c r="B310" s="10"/>
      <c r="I310" s="2"/>
    </row>
    <row r="311" spans="2:9" ht="12.75" hidden="1" x14ac:dyDescent="0.2">
      <c r="B311" s="10"/>
      <c r="I311" s="2"/>
    </row>
    <row r="312" spans="2:9" ht="12.75" hidden="1" x14ac:dyDescent="0.2">
      <c r="B312" s="10"/>
      <c r="I312" s="2"/>
    </row>
    <row r="313" spans="2:9" ht="12.75" hidden="1" x14ac:dyDescent="0.2">
      <c r="B313" s="10"/>
      <c r="I313" s="2"/>
    </row>
    <row r="314" spans="2:9" ht="12.75" hidden="1" x14ac:dyDescent="0.2">
      <c r="B314" s="10"/>
      <c r="I314" s="2"/>
    </row>
    <row r="315" spans="2:9" ht="12.75" hidden="1" x14ac:dyDescent="0.2">
      <c r="B315" s="10"/>
      <c r="I315" s="2"/>
    </row>
    <row r="316" spans="2:9" ht="12.75" hidden="1" x14ac:dyDescent="0.2">
      <c r="B316" s="10"/>
      <c r="I316" s="2"/>
    </row>
    <row r="317" spans="2:9" ht="12.75" hidden="1" x14ac:dyDescent="0.2">
      <c r="B317" s="10"/>
      <c r="I317" s="2"/>
    </row>
    <row r="318" spans="2:9" ht="12.75" hidden="1" x14ac:dyDescent="0.2">
      <c r="B318" s="10"/>
      <c r="I318" s="2"/>
    </row>
    <row r="319" spans="2:9" ht="12.75" hidden="1" x14ac:dyDescent="0.2">
      <c r="B319" s="10"/>
      <c r="I319" s="2"/>
    </row>
    <row r="320" spans="2:9" ht="12.75" hidden="1" x14ac:dyDescent="0.2">
      <c r="B320" s="10"/>
      <c r="I320" s="2"/>
    </row>
    <row r="321" spans="2:9" ht="12.75" hidden="1" x14ac:dyDescent="0.2">
      <c r="B321" s="10"/>
      <c r="I321" s="2"/>
    </row>
    <row r="322" spans="2:9" ht="12.75" hidden="1" x14ac:dyDescent="0.2">
      <c r="B322" s="10"/>
      <c r="I322" s="2"/>
    </row>
    <row r="323" spans="2:9" ht="12.75" hidden="1" x14ac:dyDescent="0.2">
      <c r="B323" s="10"/>
      <c r="I323" s="2"/>
    </row>
    <row r="324" spans="2:9" ht="12.75" hidden="1" x14ac:dyDescent="0.2">
      <c r="B324" s="10"/>
      <c r="I324" s="2"/>
    </row>
    <row r="325" spans="2:9" ht="12.75" hidden="1" x14ac:dyDescent="0.2">
      <c r="B325" s="10"/>
      <c r="I325" s="2"/>
    </row>
    <row r="326" spans="2:9" ht="12.75" hidden="1" x14ac:dyDescent="0.2">
      <c r="B326" s="10"/>
      <c r="I326" s="2"/>
    </row>
    <row r="327" spans="2:9" ht="12.75" hidden="1" x14ac:dyDescent="0.2">
      <c r="B327" s="10"/>
      <c r="I327" s="2"/>
    </row>
    <row r="328" spans="2:9" ht="12.75" hidden="1" x14ac:dyDescent="0.2">
      <c r="B328" s="10"/>
      <c r="I328" s="2"/>
    </row>
    <row r="329" spans="2:9" ht="12.75" hidden="1" x14ac:dyDescent="0.2">
      <c r="B329" s="10"/>
      <c r="I329" s="2"/>
    </row>
    <row r="330" spans="2:9" ht="12.75" hidden="1" x14ac:dyDescent="0.2">
      <c r="B330" s="10"/>
      <c r="I330" s="2"/>
    </row>
    <row r="331" spans="2:9" ht="12.75" hidden="1" x14ac:dyDescent="0.2">
      <c r="B331" s="10"/>
      <c r="I331" s="2"/>
    </row>
    <row r="332" spans="2:9" ht="12.75" hidden="1" x14ac:dyDescent="0.2">
      <c r="B332" s="10"/>
      <c r="I332" s="2"/>
    </row>
    <row r="333" spans="2:9" ht="12.75" hidden="1" x14ac:dyDescent="0.2">
      <c r="B333" s="10"/>
      <c r="I333" s="2"/>
    </row>
    <row r="334" spans="2:9" ht="12.75" hidden="1" x14ac:dyDescent="0.2">
      <c r="B334" s="10"/>
      <c r="I334" s="2"/>
    </row>
    <row r="335" spans="2:9" ht="12.75" hidden="1" x14ac:dyDescent="0.2">
      <c r="B335" s="10"/>
      <c r="I335" s="2"/>
    </row>
    <row r="336" spans="2:9" ht="12.75" hidden="1" x14ac:dyDescent="0.2">
      <c r="B336" s="10"/>
      <c r="I336" s="2"/>
    </row>
    <row r="337" spans="2:9" ht="12.75" hidden="1" x14ac:dyDescent="0.2">
      <c r="B337" s="10"/>
      <c r="I337" s="2"/>
    </row>
    <row r="338" spans="2:9" ht="12.75" hidden="1" x14ac:dyDescent="0.2">
      <c r="B338" s="10"/>
      <c r="I338" s="2"/>
    </row>
    <row r="339" spans="2:9" ht="12.75" hidden="1" x14ac:dyDescent="0.2">
      <c r="B339" s="10"/>
      <c r="I339" s="2"/>
    </row>
    <row r="340" spans="2:9" ht="12.75" hidden="1" x14ac:dyDescent="0.2">
      <c r="B340" s="10"/>
      <c r="I340" s="2"/>
    </row>
    <row r="341" spans="2:9" ht="12.75" hidden="1" x14ac:dyDescent="0.2">
      <c r="B341" s="10"/>
      <c r="I341" s="2"/>
    </row>
    <row r="342" spans="2:9" ht="12.75" hidden="1" x14ac:dyDescent="0.2">
      <c r="B342" s="10"/>
      <c r="I342" s="2"/>
    </row>
    <row r="343" spans="2:9" ht="12.75" hidden="1" x14ac:dyDescent="0.2">
      <c r="B343" s="10"/>
      <c r="I343" s="2"/>
    </row>
    <row r="344" spans="2:9" ht="12.75" hidden="1" x14ac:dyDescent="0.2">
      <c r="B344" s="10"/>
      <c r="I344" s="2"/>
    </row>
    <row r="345" spans="2:9" ht="12.75" hidden="1" x14ac:dyDescent="0.2">
      <c r="B345" s="10"/>
      <c r="I345" s="2"/>
    </row>
    <row r="346" spans="2:9" ht="12.75" hidden="1" x14ac:dyDescent="0.2">
      <c r="B346" s="10"/>
      <c r="I346" s="2"/>
    </row>
    <row r="347" spans="2:9" ht="12.75" hidden="1" x14ac:dyDescent="0.2">
      <c r="B347" s="10"/>
      <c r="I347" s="2"/>
    </row>
    <row r="348" spans="2:9" ht="12.75" hidden="1" x14ac:dyDescent="0.2">
      <c r="B348" s="10"/>
      <c r="I348" s="2"/>
    </row>
    <row r="349" spans="2:9" ht="12.75" hidden="1" x14ac:dyDescent="0.2">
      <c r="B349" s="10"/>
      <c r="I349" s="2"/>
    </row>
    <row r="350" spans="2:9" ht="12.75" hidden="1" x14ac:dyDescent="0.2">
      <c r="B350" s="10"/>
      <c r="I350" s="2"/>
    </row>
    <row r="351" spans="2:9" ht="12.75" hidden="1" x14ac:dyDescent="0.2">
      <c r="B351" s="10"/>
      <c r="I351" s="2"/>
    </row>
    <row r="352" spans="2:9" ht="12.75" hidden="1" x14ac:dyDescent="0.2">
      <c r="B352" s="10"/>
      <c r="I352" s="2"/>
    </row>
    <row r="353" spans="2:9" ht="12.75" hidden="1" x14ac:dyDescent="0.2">
      <c r="B353" s="10"/>
      <c r="I353" s="2"/>
    </row>
    <row r="354" spans="2:9" ht="12.75" hidden="1" x14ac:dyDescent="0.2">
      <c r="B354" s="10"/>
      <c r="I354" s="2"/>
    </row>
    <row r="355" spans="2:9" ht="12.75" hidden="1" x14ac:dyDescent="0.2">
      <c r="B355" s="10"/>
      <c r="I355" s="2"/>
    </row>
    <row r="356" spans="2:9" ht="12.75" hidden="1" x14ac:dyDescent="0.2">
      <c r="B356" s="10"/>
      <c r="I356" s="2"/>
    </row>
    <row r="357" spans="2:9" ht="12.75" hidden="1" x14ac:dyDescent="0.2">
      <c r="B357" s="10"/>
      <c r="I357" s="2"/>
    </row>
    <row r="358" spans="2:9" ht="12.75" hidden="1" x14ac:dyDescent="0.2">
      <c r="B358" s="10"/>
      <c r="I358" s="2"/>
    </row>
    <row r="359" spans="2:9" ht="12.75" hidden="1" x14ac:dyDescent="0.2">
      <c r="B359" s="10"/>
      <c r="I359" s="2"/>
    </row>
    <row r="360" spans="2:9" ht="12.75" hidden="1" x14ac:dyDescent="0.2">
      <c r="B360" s="10"/>
      <c r="I360" s="2"/>
    </row>
    <row r="361" spans="2:9" ht="12.75" hidden="1" x14ac:dyDescent="0.2">
      <c r="B361" s="10"/>
      <c r="I361" s="2"/>
    </row>
    <row r="362" spans="2:9" ht="12.75" hidden="1" x14ac:dyDescent="0.2">
      <c r="B362" s="10"/>
      <c r="I362" s="2"/>
    </row>
    <row r="363" spans="2:9" ht="12.75" hidden="1" x14ac:dyDescent="0.2">
      <c r="B363" s="10"/>
      <c r="I363" s="2"/>
    </row>
    <row r="364" spans="2:9" ht="12.75" hidden="1" x14ac:dyDescent="0.2">
      <c r="B364" s="10"/>
      <c r="I364" s="2"/>
    </row>
    <row r="365" spans="2:9" ht="12.75" hidden="1" x14ac:dyDescent="0.2">
      <c r="B365" s="10"/>
      <c r="I365" s="2"/>
    </row>
    <row r="366" spans="2:9" ht="12.75" hidden="1" x14ac:dyDescent="0.2">
      <c r="B366" s="10"/>
      <c r="I366" s="2"/>
    </row>
    <row r="367" spans="2:9" ht="12.75" hidden="1" x14ac:dyDescent="0.2">
      <c r="B367" s="10"/>
      <c r="I367" s="2"/>
    </row>
    <row r="368" spans="2:9" ht="12.75" hidden="1" x14ac:dyDescent="0.2">
      <c r="B368" s="10"/>
      <c r="I368" s="2"/>
    </row>
    <row r="369" spans="2:9" ht="12.75" hidden="1" x14ac:dyDescent="0.2">
      <c r="B369" s="10"/>
      <c r="I369" s="2"/>
    </row>
    <row r="370" spans="2:9" ht="12.75" hidden="1" x14ac:dyDescent="0.2">
      <c r="B370" s="10"/>
      <c r="I370" s="2"/>
    </row>
    <row r="371" spans="2:9" ht="12.75" hidden="1" x14ac:dyDescent="0.2">
      <c r="B371" s="10"/>
      <c r="I371" s="2"/>
    </row>
    <row r="372" spans="2:9" ht="12.75" hidden="1" x14ac:dyDescent="0.2">
      <c r="B372" s="10"/>
      <c r="I372" s="2"/>
    </row>
    <row r="373" spans="2:9" ht="12.75" hidden="1" x14ac:dyDescent="0.2">
      <c r="B373" s="10"/>
      <c r="I373" s="2"/>
    </row>
    <row r="374" spans="2:9" ht="12.75" hidden="1" x14ac:dyDescent="0.2">
      <c r="B374" s="10"/>
      <c r="I374" s="2"/>
    </row>
    <row r="375" spans="2:9" ht="12.75" hidden="1" x14ac:dyDescent="0.2">
      <c r="B375" s="10"/>
      <c r="I375" s="2"/>
    </row>
    <row r="376" spans="2:9" ht="12.75" hidden="1" x14ac:dyDescent="0.2">
      <c r="B376" s="10"/>
      <c r="I376" s="2"/>
    </row>
    <row r="377" spans="2:9" ht="12.75" hidden="1" x14ac:dyDescent="0.2">
      <c r="B377" s="10"/>
      <c r="I377" s="2"/>
    </row>
    <row r="378" spans="2:9" ht="12.75" hidden="1" x14ac:dyDescent="0.2">
      <c r="B378" s="10"/>
      <c r="I378" s="2"/>
    </row>
    <row r="379" spans="2:9" ht="12.75" hidden="1" x14ac:dyDescent="0.2">
      <c r="B379" s="10"/>
      <c r="I379" s="2"/>
    </row>
    <row r="380" spans="2:9" ht="12.75" hidden="1" x14ac:dyDescent="0.2">
      <c r="B380" s="10"/>
      <c r="I380" s="2"/>
    </row>
    <row r="381" spans="2:9" ht="12.75" hidden="1" x14ac:dyDescent="0.2">
      <c r="B381" s="10"/>
      <c r="I381" s="2"/>
    </row>
    <row r="382" spans="2:9" ht="12.75" hidden="1" x14ac:dyDescent="0.2">
      <c r="B382" s="10"/>
      <c r="I382" s="2"/>
    </row>
    <row r="383" spans="2:9" ht="12.75" hidden="1" x14ac:dyDescent="0.2">
      <c r="B383" s="10"/>
      <c r="I383" s="2"/>
    </row>
    <row r="384" spans="2:9" ht="12.75" hidden="1" x14ac:dyDescent="0.2">
      <c r="B384" s="10"/>
      <c r="I384" s="2"/>
    </row>
    <row r="385" spans="2:9" ht="12.75" hidden="1" x14ac:dyDescent="0.2">
      <c r="B385" s="10"/>
      <c r="I385" s="2"/>
    </row>
    <row r="386" spans="2:9" ht="12.75" hidden="1" x14ac:dyDescent="0.2">
      <c r="B386" s="10"/>
      <c r="I386" s="2"/>
    </row>
    <row r="387" spans="2:9" ht="12.75" hidden="1" x14ac:dyDescent="0.2">
      <c r="B387" s="10"/>
      <c r="I387" s="2"/>
    </row>
    <row r="388" spans="2:9" ht="12.75" hidden="1" x14ac:dyDescent="0.2">
      <c r="B388" s="10"/>
      <c r="I388" s="2"/>
    </row>
    <row r="389" spans="2:9" ht="12.75" hidden="1" x14ac:dyDescent="0.2">
      <c r="B389" s="10"/>
      <c r="I389" s="2"/>
    </row>
    <row r="390" spans="2:9" ht="12.75" hidden="1" x14ac:dyDescent="0.2">
      <c r="B390" s="10"/>
      <c r="I390" s="2"/>
    </row>
    <row r="391" spans="2:9" ht="12.75" hidden="1" x14ac:dyDescent="0.2">
      <c r="B391" s="10"/>
      <c r="I391" s="2"/>
    </row>
    <row r="392" spans="2:9" ht="12.75" hidden="1" x14ac:dyDescent="0.2">
      <c r="B392" s="10"/>
      <c r="I392" s="2"/>
    </row>
    <row r="393" spans="2:9" ht="12.75" hidden="1" x14ac:dyDescent="0.2">
      <c r="B393" s="10"/>
      <c r="I393" s="2"/>
    </row>
    <row r="394" spans="2:9" ht="12.75" hidden="1" x14ac:dyDescent="0.2">
      <c r="B394" s="10"/>
      <c r="I394" s="2"/>
    </row>
    <row r="395" spans="2:9" ht="12.75" hidden="1" x14ac:dyDescent="0.2">
      <c r="B395" s="10"/>
      <c r="I395" s="2"/>
    </row>
    <row r="396" spans="2:9" ht="12.75" hidden="1" x14ac:dyDescent="0.2">
      <c r="B396" s="10"/>
      <c r="I396" s="2"/>
    </row>
    <row r="397" spans="2:9" ht="12.75" hidden="1" x14ac:dyDescent="0.2">
      <c r="B397" s="10"/>
      <c r="I397" s="2"/>
    </row>
    <row r="398" spans="2:9" ht="12.75" hidden="1" x14ac:dyDescent="0.2">
      <c r="B398" s="10"/>
      <c r="I398" s="2"/>
    </row>
    <row r="399" spans="2:9" ht="12.75" hidden="1" x14ac:dyDescent="0.2">
      <c r="B399" s="10"/>
      <c r="I399" s="2"/>
    </row>
    <row r="400" spans="2:9" ht="12.75" hidden="1" x14ac:dyDescent="0.2">
      <c r="B400" s="10"/>
      <c r="I400" s="2"/>
    </row>
    <row r="401" spans="2:9" ht="12.75" hidden="1" x14ac:dyDescent="0.2">
      <c r="B401" s="10"/>
      <c r="I401" s="2"/>
    </row>
    <row r="402" spans="2:9" ht="12.75" hidden="1" x14ac:dyDescent="0.2">
      <c r="B402" s="10"/>
      <c r="I402" s="2"/>
    </row>
    <row r="403" spans="2:9" ht="12.75" hidden="1" x14ac:dyDescent="0.2">
      <c r="B403" s="10"/>
      <c r="I403" s="2"/>
    </row>
    <row r="404" spans="2:9" ht="12.75" hidden="1" x14ac:dyDescent="0.2">
      <c r="B404" s="10"/>
      <c r="I404" s="2"/>
    </row>
    <row r="405" spans="2:9" ht="12.75" hidden="1" x14ac:dyDescent="0.2">
      <c r="B405" s="10"/>
      <c r="I405" s="2"/>
    </row>
    <row r="406" spans="2:9" ht="12.75" hidden="1" x14ac:dyDescent="0.2">
      <c r="B406" s="10"/>
      <c r="I406" s="2"/>
    </row>
    <row r="407" spans="2:9" ht="12.75" hidden="1" x14ac:dyDescent="0.2">
      <c r="B407" s="10"/>
      <c r="I407" s="2"/>
    </row>
    <row r="408" spans="2:9" ht="12.75" hidden="1" x14ac:dyDescent="0.2">
      <c r="B408" s="10"/>
      <c r="I408" s="2"/>
    </row>
    <row r="409" spans="2:9" ht="12.75" hidden="1" x14ac:dyDescent="0.2">
      <c r="B409" s="10"/>
      <c r="I409" s="2"/>
    </row>
    <row r="410" spans="2:9" ht="12.75" hidden="1" x14ac:dyDescent="0.2">
      <c r="B410" s="10"/>
      <c r="I410" s="2"/>
    </row>
    <row r="411" spans="2:9" ht="12.75" hidden="1" x14ac:dyDescent="0.2">
      <c r="B411" s="10"/>
      <c r="I411" s="2"/>
    </row>
    <row r="412" spans="2:9" ht="12.75" hidden="1" x14ac:dyDescent="0.2">
      <c r="B412" s="10"/>
      <c r="I412" s="2"/>
    </row>
    <row r="413" spans="2:9" ht="12.75" hidden="1" x14ac:dyDescent="0.2">
      <c r="B413" s="10"/>
      <c r="I413" s="2"/>
    </row>
    <row r="414" spans="2:9" ht="12.75" hidden="1" x14ac:dyDescent="0.2">
      <c r="B414" s="10"/>
      <c r="I414" s="2"/>
    </row>
    <row r="415" spans="2:9" ht="12.75" hidden="1" x14ac:dyDescent="0.2">
      <c r="B415" s="10"/>
      <c r="I415" s="2"/>
    </row>
    <row r="416" spans="2:9" ht="12.75" hidden="1" x14ac:dyDescent="0.2">
      <c r="B416" s="10"/>
      <c r="I416" s="2"/>
    </row>
    <row r="417" spans="2:9" ht="12.75" hidden="1" x14ac:dyDescent="0.2">
      <c r="B417" s="10"/>
      <c r="I417" s="2"/>
    </row>
    <row r="418" spans="2:9" ht="12.75" hidden="1" x14ac:dyDescent="0.2">
      <c r="B418" s="10"/>
      <c r="I418" s="2"/>
    </row>
    <row r="419" spans="2:9" ht="12.75" hidden="1" x14ac:dyDescent="0.2">
      <c r="B419" s="10"/>
      <c r="I419" s="2"/>
    </row>
    <row r="420" spans="2:9" ht="12.75" hidden="1" x14ac:dyDescent="0.2">
      <c r="B420" s="10"/>
      <c r="I420" s="2"/>
    </row>
    <row r="421" spans="2:9" ht="12.75" hidden="1" x14ac:dyDescent="0.2">
      <c r="B421" s="10"/>
      <c r="I421" s="2"/>
    </row>
    <row r="422" spans="2:9" ht="12.75" hidden="1" x14ac:dyDescent="0.2">
      <c r="B422" s="10"/>
      <c r="I422" s="2"/>
    </row>
    <row r="423" spans="2:9" ht="12.75" hidden="1" x14ac:dyDescent="0.2">
      <c r="B423" s="10"/>
      <c r="I423" s="2"/>
    </row>
    <row r="424" spans="2:9" ht="12.75" hidden="1" x14ac:dyDescent="0.2">
      <c r="B424" s="10"/>
      <c r="I424" s="2"/>
    </row>
    <row r="425" spans="2:9" ht="12.75" hidden="1" x14ac:dyDescent="0.2">
      <c r="B425" s="10"/>
      <c r="I425" s="2"/>
    </row>
    <row r="426" spans="2:9" ht="12.75" hidden="1" x14ac:dyDescent="0.2">
      <c r="B426" s="10"/>
      <c r="I426" s="2"/>
    </row>
    <row r="427" spans="2:9" ht="12.75" hidden="1" x14ac:dyDescent="0.2">
      <c r="B427" s="10"/>
      <c r="I427" s="2"/>
    </row>
    <row r="428" spans="2:9" ht="12.75" hidden="1" x14ac:dyDescent="0.2">
      <c r="B428" s="10"/>
      <c r="I428" s="2"/>
    </row>
    <row r="429" spans="2:9" ht="12.75" hidden="1" x14ac:dyDescent="0.2">
      <c r="B429" s="10"/>
      <c r="I429" s="2"/>
    </row>
    <row r="430" spans="2:9" ht="12.75" hidden="1" x14ac:dyDescent="0.2">
      <c r="B430" s="10"/>
      <c r="I430" s="2"/>
    </row>
    <row r="431" spans="2:9" ht="12.75" hidden="1" x14ac:dyDescent="0.2">
      <c r="B431" s="10"/>
      <c r="I431" s="2"/>
    </row>
    <row r="432" spans="2:9" ht="12.75" hidden="1" x14ac:dyDescent="0.2">
      <c r="B432" s="10"/>
      <c r="I432" s="2"/>
    </row>
    <row r="433" spans="2:9" ht="12.75" hidden="1" x14ac:dyDescent="0.2">
      <c r="B433" s="10"/>
      <c r="I433" s="2"/>
    </row>
    <row r="434" spans="2:9" ht="12.75" hidden="1" x14ac:dyDescent="0.2">
      <c r="B434" s="10"/>
      <c r="I434" s="2"/>
    </row>
    <row r="435" spans="2:9" ht="12.75" hidden="1" x14ac:dyDescent="0.2">
      <c r="B435" s="10"/>
      <c r="I435" s="2"/>
    </row>
    <row r="436" spans="2:9" ht="12.75" hidden="1" x14ac:dyDescent="0.2">
      <c r="B436" s="10"/>
      <c r="I436" s="2"/>
    </row>
    <row r="437" spans="2:9" ht="12.75" hidden="1" x14ac:dyDescent="0.2">
      <c r="B437" s="10"/>
      <c r="I437" s="2"/>
    </row>
    <row r="438" spans="2:9" ht="12.75" hidden="1" x14ac:dyDescent="0.2">
      <c r="B438" s="10"/>
      <c r="I438" s="2"/>
    </row>
    <row r="439" spans="2:9" ht="12.75" hidden="1" x14ac:dyDescent="0.2">
      <c r="B439" s="10"/>
      <c r="I439" s="2"/>
    </row>
    <row r="440" spans="2:9" ht="12.75" hidden="1" x14ac:dyDescent="0.2">
      <c r="B440" s="10"/>
      <c r="I440" s="2"/>
    </row>
    <row r="441" spans="2:9" ht="12.75" hidden="1" x14ac:dyDescent="0.2">
      <c r="B441" s="10"/>
      <c r="I441" s="2"/>
    </row>
    <row r="442" spans="2:9" ht="12.75" hidden="1" x14ac:dyDescent="0.2">
      <c r="B442" s="10"/>
      <c r="I442" s="2"/>
    </row>
    <row r="443" spans="2:9" ht="12.75" hidden="1" x14ac:dyDescent="0.2">
      <c r="B443" s="10"/>
      <c r="I443" s="2"/>
    </row>
    <row r="444" spans="2:9" ht="12.75" hidden="1" x14ac:dyDescent="0.2">
      <c r="B444" s="10"/>
      <c r="I444" s="2"/>
    </row>
    <row r="445" spans="2:9" ht="12.75" hidden="1" x14ac:dyDescent="0.2">
      <c r="B445" s="10"/>
      <c r="I445" s="2"/>
    </row>
    <row r="446" spans="2:9" ht="12.75" hidden="1" x14ac:dyDescent="0.2">
      <c r="B446" s="10"/>
      <c r="I446" s="2"/>
    </row>
    <row r="447" spans="2:9" ht="12.75" hidden="1" x14ac:dyDescent="0.2">
      <c r="B447" s="10"/>
      <c r="I447" s="2"/>
    </row>
    <row r="448" spans="2:9" ht="12.75" hidden="1" x14ac:dyDescent="0.2">
      <c r="B448" s="10"/>
      <c r="I448" s="2"/>
    </row>
    <row r="449" spans="2:9" ht="12.75" hidden="1" x14ac:dyDescent="0.2">
      <c r="B449" s="10"/>
      <c r="I449" s="2"/>
    </row>
    <row r="450" spans="2:9" ht="12.75" hidden="1" x14ac:dyDescent="0.2">
      <c r="B450" s="10"/>
      <c r="I450" s="2"/>
    </row>
    <row r="451" spans="2:9" ht="12.75" hidden="1" x14ac:dyDescent="0.2">
      <c r="B451" s="10"/>
      <c r="I451" s="2"/>
    </row>
    <row r="452" spans="2:9" ht="12.75" hidden="1" x14ac:dyDescent="0.2">
      <c r="B452" s="10"/>
      <c r="I452" s="2"/>
    </row>
    <row r="453" spans="2:9" ht="12.75" hidden="1" x14ac:dyDescent="0.2">
      <c r="B453" s="10"/>
      <c r="I453" s="2"/>
    </row>
    <row r="454" spans="2:9" ht="12.75" hidden="1" x14ac:dyDescent="0.2">
      <c r="B454" s="10"/>
      <c r="I454" s="2"/>
    </row>
    <row r="455" spans="2:9" ht="12.75" hidden="1" x14ac:dyDescent="0.2">
      <c r="B455" s="10"/>
      <c r="I455" s="2"/>
    </row>
    <row r="456" spans="2:9" ht="12.75" hidden="1" x14ac:dyDescent="0.2">
      <c r="B456" s="10"/>
      <c r="I456" s="2"/>
    </row>
    <row r="457" spans="2:9" ht="12.75" hidden="1" x14ac:dyDescent="0.2">
      <c r="B457" s="10"/>
      <c r="I457" s="2"/>
    </row>
    <row r="458" spans="2:9" ht="12.75" hidden="1" x14ac:dyDescent="0.2">
      <c r="B458" s="10"/>
      <c r="I458" s="2"/>
    </row>
    <row r="459" spans="2:9" ht="12.75" hidden="1" x14ac:dyDescent="0.2">
      <c r="B459" s="10"/>
      <c r="I459" s="2"/>
    </row>
    <row r="460" spans="2:9" ht="12.75" hidden="1" x14ac:dyDescent="0.2">
      <c r="B460" s="10"/>
      <c r="I460" s="2"/>
    </row>
    <row r="461" spans="2:9" ht="12.75" hidden="1" x14ac:dyDescent="0.2">
      <c r="B461" s="10"/>
      <c r="I461" s="2"/>
    </row>
    <row r="462" spans="2:9" ht="12.75" hidden="1" x14ac:dyDescent="0.2">
      <c r="B462" s="10"/>
      <c r="I462" s="2"/>
    </row>
    <row r="463" spans="2:9" ht="12.75" hidden="1" x14ac:dyDescent="0.2">
      <c r="B463" s="10"/>
      <c r="I463" s="2"/>
    </row>
    <row r="464" spans="2:9" ht="12.75" hidden="1" x14ac:dyDescent="0.2">
      <c r="B464" s="10"/>
      <c r="I464" s="2"/>
    </row>
    <row r="465" spans="2:9" ht="12.75" hidden="1" x14ac:dyDescent="0.2">
      <c r="B465" s="10"/>
      <c r="I465" s="2"/>
    </row>
    <row r="466" spans="2:9" ht="12.75" hidden="1" x14ac:dyDescent="0.2">
      <c r="B466" s="10"/>
      <c r="I466" s="2"/>
    </row>
    <row r="467" spans="2:9" ht="12.75" hidden="1" x14ac:dyDescent="0.2">
      <c r="B467" s="10"/>
      <c r="I467" s="2"/>
    </row>
    <row r="468" spans="2:9" ht="12.75" hidden="1" x14ac:dyDescent="0.2">
      <c r="B468" s="10"/>
      <c r="I468" s="2"/>
    </row>
    <row r="469" spans="2:9" ht="12.75" hidden="1" x14ac:dyDescent="0.2">
      <c r="B469" s="10"/>
      <c r="I469" s="2"/>
    </row>
    <row r="470" spans="2:9" ht="12.75" hidden="1" x14ac:dyDescent="0.2">
      <c r="B470" s="10"/>
      <c r="I470" s="2"/>
    </row>
    <row r="471" spans="2:9" ht="12.75" hidden="1" x14ac:dyDescent="0.2">
      <c r="B471" s="10"/>
      <c r="I471" s="2"/>
    </row>
    <row r="472" spans="2:9" ht="12.75" hidden="1" x14ac:dyDescent="0.2">
      <c r="B472" s="10"/>
      <c r="I472" s="2"/>
    </row>
    <row r="473" spans="2:9" ht="12.75" hidden="1" x14ac:dyDescent="0.2">
      <c r="B473" s="10"/>
      <c r="I473" s="2"/>
    </row>
    <row r="474" spans="2:9" ht="12.75" hidden="1" x14ac:dyDescent="0.2">
      <c r="B474" s="10"/>
      <c r="I474" s="2"/>
    </row>
    <row r="475" spans="2:9" ht="12.75" hidden="1" x14ac:dyDescent="0.2">
      <c r="B475" s="10"/>
      <c r="I475" s="2"/>
    </row>
    <row r="476" spans="2:9" ht="12.75" hidden="1" x14ac:dyDescent="0.2">
      <c r="B476" s="10"/>
      <c r="I476" s="2"/>
    </row>
    <row r="477" spans="2:9" ht="12.75" hidden="1" x14ac:dyDescent="0.2">
      <c r="B477" s="10"/>
      <c r="I477" s="2"/>
    </row>
    <row r="478" spans="2:9" ht="12.75" hidden="1" x14ac:dyDescent="0.2">
      <c r="B478" s="10"/>
      <c r="I478" s="2"/>
    </row>
    <row r="479" spans="2:9" ht="12.75" hidden="1" x14ac:dyDescent="0.2">
      <c r="B479" s="10"/>
      <c r="I479" s="2"/>
    </row>
    <row r="480" spans="2:9" ht="12.75" hidden="1" x14ac:dyDescent="0.2">
      <c r="B480" s="10"/>
      <c r="I480" s="2"/>
    </row>
    <row r="481" spans="2:9" ht="12.75" hidden="1" x14ac:dyDescent="0.2">
      <c r="B481" s="10"/>
      <c r="I481" s="2"/>
    </row>
    <row r="482" spans="2:9" ht="12.75" hidden="1" x14ac:dyDescent="0.2">
      <c r="B482" s="10"/>
      <c r="I482" s="2"/>
    </row>
    <row r="483" spans="2:9" ht="12.75" hidden="1" x14ac:dyDescent="0.2">
      <c r="B483" s="10"/>
      <c r="I483" s="2"/>
    </row>
    <row r="484" spans="2:9" ht="12.75" hidden="1" x14ac:dyDescent="0.2">
      <c r="B484" s="10"/>
      <c r="I484" s="2"/>
    </row>
    <row r="485" spans="2:9" ht="12.75" hidden="1" x14ac:dyDescent="0.2">
      <c r="B485" s="10"/>
      <c r="I485" s="2"/>
    </row>
    <row r="486" spans="2:9" ht="12.75" hidden="1" x14ac:dyDescent="0.2">
      <c r="B486" s="10"/>
      <c r="I486" s="2"/>
    </row>
    <row r="487" spans="2:9" ht="12.75" hidden="1" x14ac:dyDescent="0.2">
      <c r="B487" s="10"/>
      <c r="I487" s="2"/>
    </row>
    <row r="488" spans="2:9" ht="12.75" hidden="1" x14ac:dyDescent="0.2">
      <c r="B488" s="10"/>
      <c r="I488" s="2"/>
    </row>
    <row r="489" spans="2:9" ht="12.75" hidden="1" x14ac:dyDescent="0.2">
      <c r="B489" s="10"/>
      <c r="I489" s="2"/>
    </row>
    <row r="490" spans="2:9" ht="12.75" hidden="1" x14ac:dyDescent="0.2">
      <c r="B490" s="10"/>
      <c r="I490" s="2"/>
    </row>
    <row r="491" spans="2:9" ht="12.75" hidden="1" x14ac:dyDescent="0.2">
      <c r="B491" s="10"/>
      <c r="I491" s="2"/>
    </row>
    <row r="492" spans="2:9" ht="12.75" hidden="1" x14ac:dyDescent="0.2">
      <c r="B492" s="10"/>
      <c r="I492" s="2"/>
    </row>
    <row r="493" spans="2:9" ht="12.75" hidden="1" x14ac:dyDescent="0.2">
      <c r="B493" s="10"/>
      <c r="I493" s="2"/>
    </row>
    <row r="494" spans="2:9" ht="12.75" hidden="1" x14ac:dyDescent="0.2">
      <c r="B494" s="10"/>
      <c r="I494" s="2"/>
    </row>
    <row r="495" spans="2:9" ht="12.75" hidden="1" x14ac:dyDescent="0.2">
      <c r="B495" s="10"/>
      <c r="I495" s="2"/>
    </row>
    <row r="496" spans="2:9" ht="12.75" hidden="1" x14ac:dyDescent="0.2">
      <c r="B496" s="10"/>
      <c r="I496" s="2"/>
    </row>
    <row r="497" spans="2:9" ht="12.75" hidden="1" x14ac:dyDescent="0.2">
      <c r="B497" s="10"/>
      <c r="I497" s="2"/>
    </row>
    <row r="498" spans="2:9" ht="12.75" hidden="1" x14ac:dyDescent="0.2">
      <c r="B498" s="10"/>
      <c r="I498" s="2"/>
    </row>
    <row r="499" spans="2:9" ht="12.75" hidden="1" x14ac:dyDescent="0.2">
      <c r="B499" s="10"/>
      <c r="I499" s="2"/>
    </row>
    <row r="500" spans="2:9" ht="12.75" hidden="1" x14ac:dyDescent="0.2">
      <c r="B500" s="10"/>
      <c r="I500" s="2"/>
    </row>
    <row r="501" spans="2:9" ht="12.75" hidden="1" x14ac:dyDescent="0.2">
      <c r="B501" s="10"/>
      <c r="I501" s="2"/>
    </row>
    <row r="502" spans="2:9" ht="12.75" hidden="1" x14ac:dyDescent="0.2">
      <c r="B502" s="10"/>
      <c r="I502" s="2"/>
    </row>
    <row r="503" spans="2:9" ht="12.75" hidden="1" x14ac:dyDescent="0.2">
      <c r="B503" s="10"/>
      <c r="I503" s="2"/>
    </row>
    <row r="504" spans="2:9" ht="12.75" hidden="1" x14ac:dyDescent="0.2">
      <c r="B504" s="10"/>
      <c r="I504" s="2"/>
    </row>
    <row r="505" spans="2:9" ht="12.75" hidden="1" x14ac:dyDescent="0.2">
      <c r="B505" s="10"/>
      <c r="I505" s="2"/>
    </row>
    <row r="506" spans="2:9" ht="12.75" hidden="1" x14ac:dyDescent="0.2">
      <c r="B506" s="10"/>
      <c r="I506" s="2"/>
    </row>
    <row r="507" spans="2:9" ht="12.75" hidden="1" x14ac:dyDescent="0.2">
      <c r="B507" s="10"/>
      <c r="I507" s="2"/>
    </row>
    <row r="508" spans="2:9" ht="12.75" hidden="1" x14ac:dyDescent="0.2">
      <c r="B508" s="10"/>
      <c r="I508" s="2"/>
    </row>
    <row r="509" spans="2:9" ht="12.75" hidden="1" x14ac:dyDescent="0.2">
      <c r="B509" s="10"/>
      <c r="I509" s="2"/>
    </row>
    <row r="510" spans="2:9" ht="12.75" hidden="1" x14ac:dyDescent="0.2">
      <c r="B510" s="10"/>
      <c r="I510" s="2"/>
    </row>
    <row r="511" spans="2:9" ht="12.75" hidden="1" x14ac:dyDescent="0.2">
      <c r="B511" s="10"/>
      <c r="I511" s="2"/>
    </row>
    <row r="512" spans="2:9" ht="12.75" hidden="1" x14ac:dyDescent="0.2">
      <c r="B512" s="10"/>
      <c r="I512" s="2"/>
    </row>
    <row r="513" spans="2:9" ht="12.75" hidden="1" x14ac:dyDescent="0.2">
      <c r="B513" s="10"/>
      <c r="I513" s="2"/>
    </row>
    <row r="514" spans="2:9" ht="12.75" hidden="1" x14ac:dyDescent="0.2">
      <c r="B514" s="10"/>
      <c r="I514" s="2"/>
    </row>
    <row r="515" spans="2:9" ht="12.75" hidden="1" x14ac:dyDescent="0.2">
      <c r="B515" s="10"/>
      <c r="I515" s="2"/>
    </row>
    <row r="516" spans="2:9" ht="12.75" hidden="1" x14ac:dyDescent="0.2">
      <c r="B516" s="10"/>
      <c r="I516" s="2"/>
    </row>
    <row r="517" spans="2:9" ht="12.75" hidden="1" x14ac:dyDescent="0.2">
      <c r="B517" s="10"/>
      <c r="I517" s="2"/>
    </row>
    <row r="518" spans="2:9" ht="12.75" hidden="1" x14ac:dyDescent="0.2">
      <c r="B518" s="10"/>
      <c r="I518" s="2"/>
    </row>
    <row r="519" spans="2:9" ht="12.75" hidden="1" x14ac:dyDescent="0.2">
      <c r="B519" s="10"/>
      <c r="I519" s="2"/>
    </row>
    <row r="520" spans="2:9" ht="12.75" hidden="1" x14ac:dyDescent="0.2">
      <c r="B520" s="10"/>
      <c r="I520" s="2"/>
    </row>
    <row r="521" spans="2:9" ht="12.75" hidden="1" x14ac:dyDescent="0.2">
      <c r="B521" s="10"/>
      <c r="I521" s="2"/>
    </row>
    <row r="522" spans="2:9" ht="12.75" hidden="1" x14ac:dyDescent="0.2">
      <c r="B522" s="10"/>
      <c r="I522" s="2"/>
    </row>
    <row r="523" spans="2:9" ht="12.75" hidden="1" x14ac:dyDescent="0.2">
      <c r="B523" s="10"/>
      <c r="I523" s="2"/>
    </row>
    <row r="524" spans="2:9" ht="12.75" hidden="1" x14ac:dyDescent="0.2">
      <c r="B524" s="10"/>
      <c r="I524" s="2"/>
    </row>
    <row r="525" spans="2:9" ht="12.75" hidden="1" x14ac:dyDescent="0.2">
      <c r="B525" s="10"/>
      <c r="I525" s="2"/>
    </row>
    <row r="526" spans="2:9" ht="12.75" hidden="1" x14ac:dyDescent="0.2">
      <c r="B526" s="10"/>
      <c r="I526" s="2"/>
    </row>
    <row r="527" spans="2:9" ht="12.75" hidden="1" x14ac:dyDescent="0.2">
      <c r="B527" s="10"/>
      <c r="I527" s="2"/>
    </row>
    <row r="528" spans="2:9" ht="12.75" hidden="1" x14ac:dyDescent="0.2">
      <c r="B528" s="10"/>
      <c r="I528" s="2"/>
    </row>
    <row r="529" spans="2:9" ht="12.75" hidden="1" x14ac:dyDescent="0.2">
      <c r="B529" s="10"/>
      <c r="I529" s="2"/>
    </row>
    <row r="530" spans="2:9" ht="12.75" hidden="1" x14ac:dyDescent="0.2">
      <c r="B530" s="10"/>
      <c r="I530" s="2"/>
    </row>
    <row r="531" spans="2:9" ht="12.75" hidden="1" x14ac:dyDescent="0.2">
      <c r="B531" s="10"/>
      <c r="I531" s="2"/>
    </row>
    <row r="532" spans="2:9" ht="12.75" hidden="1" x14ac:dyDescent="0.2">
      <c r="B532" s="10"/>
      <c r="I532" s="2"/>
    </row>
    <row r="533" spans="2:9" ht="12.75" hidden="1" x14ac:dyDescent="0.2">
      <c r="B533" s="10"/>
      <c r="I533" s="2"/>
    </row>
    <row r="534" spans="2:9" ht="12.75" hidden="1" x14ac:dyDescent="0.2">
      <c r="B534" s="10"/>
      <c r="I534" s="2"/>
    </row>
    <row r="535" spans="2:9" ht="12.75" hidden="1" x14ac:dyDescent="0.2">
      <c r="B535" s="10"/>
      <c r="I535" s="2"/>
    </row>
    <row r="536" spans="2:9" ht="12.75" hidden="1" x14ac:dyDescent="0.2">
      <c r="B536" s="10"/>
      <c r="I536" s="2"/>
    </row>
    <row r="537" spans="2:9" ht="12.75" hidden="1" x14ac:dyDescent="0.2">
      <c r="B537" s="10"/>
      <c r="I537" s="2"/>
    </row>
    <row r="538" spans="2:9" ht="12.75" hidden="1" x14ac:dyDescent="0.2">
      <c r="B538" s="10"/>
      <c r="I538" s="2"/>
    </row>
    <row r="539" spans="2:9" ht="12.75" hidden="1" x14ac:dyDescent="0.2">
      <c r="B539" s="10"/>
      <c r="I539" s="2"/>
    </row>
    <row r="540" spans="2:9" ht="12.75" hidden="1" x14ac:dyDescent="0.2">
      <c r="B540" s="10"/>
      <c r="I540" s="2"/>
    </row>
    <row r="541" spans="2:9" ht="12.75" hidden="1" x14ac:dyDescent="0.2">
      <c r="B541" s="10"/>
      <c r="I541" s="2"/>
    </row>
    <row r="542" spans="2:9" ht="12.75" hidden="1" x14ac:dyDescent="0.2">
      <c r="B542" s="10"/>
      <c r="I542" s="2"/>
    </row>
    <row r="543" spans="2:9" ht="12.75" hidden="1" x14ac:dyDescent="0.2">
      <c r="B543" s="10"/>
      <c r="I543" s="2"/>
    </row>
    <row r="544" spans="2:9" ht="12.75" hidden="1" x14ac:dyDescent="0.2">
      <c r="B544" s="10"/>
      <c r="I544" s="2"/>
    </row>
    <row r="545" spans="2:9" ht="12.75" hidden="1" x14ac:dyDescent="0.2">
      <c r="B545" s="10"/>
      <c r="I545" s="2"/>
    </row>
    <row r="546" spans="2:9" ht="12.75" hidden="1" x14ac:dyDescent="0.2">
      <c r="B546" s="10"/>
      <c r="I546" s="2"/>
    </row>
    <row r="547" spans="2:9" ht="12.75" hidden="1" x14ac:dyDescent="0.2">
      <c r="B547" s="10"/>
      <c r="I547" s="2"/>
    </row>
    <row r="548" spans="2:9" ht="12.75" hidden="1" x14ac:dyDescent="0.2">
      <c r="B548" s="10"/>
      <c r="I548" s="2"/>
    </row>
    <row r="549" spans="2:9" ht="12.75" hidden="1" x14ac:dyDescent="0.2">
      <c r="B549" s="10"/>
      <c r="I549" s="2"/>
    </row>
    <row r="550" spans="2:9" ht="12.75" hidden="1" x14ac:dyDescent="0.2">
      <c r="B550" s="10"/>
      <c r="I550" s="2"/>
    </row>
    <row r="551" spans="2:9" ht="12.75" hidden="1" x14ac:dyDescent="0.2">
      <c r="B551" s="10"/>
      <c r="I551" s="2"/>
    </row>
    <row r="552" spans="2:9" ht="12.75" hidden="1" x14ac:dyDescent="0.2">
      <c r="B552" s="10"/>
      <c r="I552" s="2"/>
    </row>
    <row r="553" spans="2:9" ht="12.75" hidden="1" x14ac:dyDescent="0.2">
      <c r="B553" s="10"/>
      <c r="I553" s="2"/>
    </row>
    <row r="554" spans="2:9" ht="12.75" hidden="1" x14ac:dyDescent="0.2">
      <c r="B554" s="10"/>
      <c r="I554" s="2"/>
    </row>
    <row r="555" spans="2:9" ht="12.75" hidden="1" x14ac:dyDescent="0.2">
      <c r="B555" s="10"/>
      <c r="I555" s="2"/>
    </row>
    <row r="556" spans="2:9" ht="12.75" hidden="1" x14ac:dyDescent="0.2">
      <c r="B556" s="10"/>
      <c r="I556" s="2"/>
    </row>
    <row r="557" spans="2:9" ht="12.75" hidden="1" x14ac:dyDescent="0.2">
      <c r="B557" s="10"/>
      <c r="I557" s="2"/>
    </row>
    <row r="558" spans="2:9" ht="12.75" hidden="1" x14ac:dyDescent="0.2">
      <c r="B558" s="10"/>
      <c r="I558" s="2"/>
    </row>
    <row r="559" spans="2:9" ht="12.75" hidden="1" x14ac:dyDescent="0.2">
      <c r="B559" s="10"/>
      <c r="I559" s="2"/>
    </row>
    <row r="560" spans="2:9" ht="12.75" hidden="1" x14ac:dyDescent="0.2">
      <c r="B560" s="10"/>
      <c r="I560" s="2"/>
    </row>
    <row r="561" spans="2:9" ht="12.75" hidden="1" x14ac:dyDescent="0.2">
      <c r="B561" s="10"/>
      <c r="I561" s="2"/>
    </row>
    <row r="562" spans="2:9" ht="12.75" hidden="1" x14ac:dyDescent="0.2">
      <c r="B562" s="10"/>
      <c r="I562" s="2"/>
    </row>
    <row r="563" spans="2:9" ht="12.75" hidden="1" x14ac:dyDescent="0.2">
      <c r="B563" s="10"/>
      <c r="I563" s="2"/>
    </row>
    <row r="564" spans="2:9" ht="12.75" hidden="1" x14ac:dyDescent="0.2">
      <c r="B564" s="10"/>
      <c r="I564" s="2"/>
    </row>
    <row r="565" spans="2:9" ht="12.75" hidden="1" x14ac:dyDescent="0.2">
      <c r="B565" s="10"/>
      <c r="I565" s="2"/>
    </row>
    <row r="566" spans="2:9" ht="12.75" hidden="1" x14ac:dyDescent="0.2">
      <c r="B566" s="10"/>
      <c r="I566" s="2"/>
    </row>
    <row r="567" spans="2:9" ht="12.75" hidden="1" x14ac:dyDescent="0.2">
      <c r="B567" s="10"/>
      <c r="I567" s="2"/>
    </row>
    <row r="568" spans="2:9" ht="12.75" hidden="1" x14ac:dyDescent="0.2">
      <c r="B568" s="10"/>
      <c r="I568" s="2"/>
    </row>
    <row r="569" spans="2:9" ht="12.75" hidden="1" x14ac:dyDescent="0.2">
      <c r="B569" s="10"/>
      <c r="I569" s="2"/>
    </row>
    <row r="570" spans="2:9" ht="12.75" hidden="1" x14ac:dyDescent="0.2">
      <c r="B570" s="10"/>
      <c r="I570" s="2"/>
    </row>
    <row r="571" spans="2:9" ht="12.75" hidden="1" x14ac:dyDescent="0.2">
      <c r="B571" s="10"/>
      <c r="I571" s="2"/>
    </row>
    <row r="572" spans="2:9" ht="12.75" hidden="1" x14ac:dyDescent="0.2">
      <c r="B572" s="10"/>
      <c r="I572" s="2"/>
    </row>
    <row r="573" spans="2:9" ht="12.75" hidden="1" x14ac:dyDescent="0.2">
      <c r="B573" s="10"/>
      <c r="I573" s="2"/>
    </row>
    <row r="574" spans="2:9" ht="12.75" hidden="1" x14ac:dyDescent="0.2">
      <c r="B574" s="10"/>
      <c r="I574" s="2"/>
    </row>
    <row r="575" spans="2:9" ht="12.75" hidden="1" x14ac:dyDescent="0.2">
      <c r="B575" s="10"/>
      <c r="I575" s="2"/>
    </row>
    <row r="576" spans="2:9" ht="12.75" hidden="1" x14ac:dyDescent="0.2">
      <c r="B576" s="10"/>
      <c r="I576" s="2"/>
    </row>
    <row r="577" spans="2:9" ht="12.75" hidden="1" x14ac:dyDescent="0.2">
      <c r="B577" s="10"/>
      <c r="I577" s="2"/>
    </row>
    <row r="578" spans="2:9" ht="12.75" hidden="1" x14ac:dyDescent="0.2">
      <c r="B578" s="10"/>
      <c r="I578" s="2"/>
    </row>
    <row r="579" spans="2:9" ht="12.75" hidden="1" x14ac:dyDescent="0.2">
      <c r="B579" s="10"/>
      <c r="I579" s="2"/>
    </row>
    <row r="580" spans="2:9" ht="12.75" hidden="1" x14ac:dyDescent="0.2">
      <c r="B580" s="10"/>
      <c r="I580" s="2"/>
    </row>
    <row r="581" spans="2:9" ht="12.75" hidden="1" x14ac:dyDescent="0.2">
      <c r="B581" s="10"/>
      <c r="I581" s="2"/>
    </row>
    <row r="582" spans="2:9" ht="12.75" hidden="1" x14ac:dyDescent="0.2">
      <c r="B582" s="10"/>
      <c r="I582" s="2"/>
    </row>
    <row r="583" spans="2:9" ht="12.75" hidden="1" x14ac:dyDescent="0.2">
      <c r="B583" s="10"/>
      <c r="I583" s="2"/>
    </row>
    <row r="584" spans="2:9" ht="12.75" hidden="1" x14ac:dyDescent="0.2">
      <c r="B584" s="10"/>
      <c r="I584" s="2"/>
    </row>
    <row r="585" spans="2:9" ht="12.75" hidden="1" x14ac:dyDescent="0.2">
      <c r="B585" s="10"/>
      <c r="I585" s="2"/>
    </row>
    <row r="586" spans="2:9" ht="12.75" hidden="1" x14ac:dyDescent="0.2">
      <c r="B586" s="10"/>
      <c r="I586" s="2"/>
    </row>
    <row r="587" spans="2:9" ht="12.75" hidden="1" x14ac:dyDescent="0.2">
      <c r="B587" s="10"/>
      <c r="I587" s="2"/>
    </row>
    <row r="588" spans="2:9" ht="12.75" hidden="1" x14ac:dyDescent="0.2">
      <c r="B588" s="10"/>
      <c r="I588" s="2"/>
    </row>
    <row r="589" spans="2:9" ht="12.75" hidden="1" x14ac:dyDescent="0.2">
      <c r="B589" s="10"/>
      <c r="I589" s="2"/>
    </row>
    <row r="590" spans="2:9" ht="12.75" hidden="1" x14ac:dyDescent="0.2">
      <c r="B590" s="10"/>
      <c r="I590" s="2"/>
    </row>
    <row r="591" spans="2:9" ht="12.75" hidden="1" x14ac:dyDescent="0.2">
      <c r="B591" s="10"/>
      <c r="I591" s="2"/>
    </row>
    <row r="592" spans="2:9" ht="12.75" hidden="1" x14ac:dyDescent="0.2">
      <c r="B592" s="10"/>
      <c r="I592" s="2"/>
    </row>
    <row r="593" spans="2:9" ht="12.75" hidden="1" x14ac:dyDescent="0.2">
      <c r="B593" s="10"/>
      <c r="I593" s="2"/>
    </row>
    <row r="594" spans="2:9" ht="12.75" hidden="1" x14ac:dyDescent="0.2">
      <c r="B594" s="10"/>
      <c r="I594" s="2"/>
    </row>
    <row r="595" spans="2:9" ht="12.75" hidden="1" x14ac:dyDescent="0.2">
      <c r="B595" s="10"/>
      <c r="I595" s="2"/>
    </row>
    <row r="596" spans="2:9" ht="12.75" hidden="1" x14ac:dyDescent="0.2">
      <c r="B596" s="10"/>
      <c r="I596" s="2"/>
    </row>
    <row r="597" spans="2:9" ht="12.75" hidden="1" x14ac:dyDescent="0.2">
      <c r="B597" s="10"/>
      <c r="I597" s="2"/>
    </row>
    <row r="598" spans="2:9" ht="12.75" hidden="1" x14ac:dyDescent="0.2">
      <c r="B598" s="10"/>
      <c r="I598" s="2"/>
    </row>
    <row r="599" spans="2:9" ht="12.75" hidden="1" x14ac:dyDescent="0.2">
      <c r="B599" s="10"/>
      <c r="I599" s="2"/>
    </row>
    <row r="600" spans="2:9" ht="12.75" hidden="1" x14ac:dyDescent="0.2">
      <c r="B600" s="10"/>
      <c r="I600" s="2"/>
    </row>
    <row r="601" spans="2:9" ht="12.75" hidden="1" x14ac:dyDescent="0.2">
      <c r="B601" s="10"/>
      <c r="I601" s="2"/>
    </row>
    <row r="602" spans="2:9" ht="12.75" hidden="1" x14ac:dyDescent="0.2">
      <c r="B602" s="10"/>
      <c r="I602" s="2"/>
    </row>
    <row r="603" spans="2:9" ht="12.75" hidden="1" x14ac:dyDescent="0.2">
      <c r="B603" s="10"/>
      <c r="I603" s="2"/>
    </row>
    <row r="604" spans="2:9" ht="12.75" hidden="1" x14ac:dyDescent="0.2">
      <c r="B604" s="10"/>
      <c r="I604" s="2"/>
    </row>
    <row r="605" spans="2:9" ht="12.75" hidden="1" x14ac:dyDescent="0.2">
      <c r="B605" s="10"/>
      <c r="I605" s="2"/>
    </row>
    <row r="606" spans="2:9" ht="12.75" hidden="1" x14ac:dyDescent="0.2">
      <c r="B606" s="10"/>
      <c r="I606" s="2"/>
    </row>
    <row r="607" spans="2:9" ht="12.75" hidden="1" x14ac:dyDescent="0.2">
      <c r="B607" s="10"/>
      <c r="I607" s="2"/>
    </row>
    <row r="608" spans="2:9" ht="12.75" hidden="1" x14ac:dyDescent="0.2">
      <c r="B608" s="10"/>
      <c r="I608" s="2"/>
    </row>
    <row r="609" spans="2:9" ht="12.75" hidden="1" x14ac:dyDescent="0.2">
      <c r="B609" s="10"/>
      <c r="I609" s="2"/>
    </row>
    <row r="610" spans="2:9" ht="12.75" hidden="1" x14ac:dyDescent="0.2">
      <c r="B610" s="10"/>
      <c r="I610" s="2"/>
    </row>
    <row r="611" spans="2:9" ht="12.75" hidden="1" x14ac:dyDescent="0.2">
      <c r="B611" s="10"/>
      <c r="I611" s="2"/>
    </row>
    <row r="612" spans="2:9" ht="12.75" hidden="1" x14ac:dyDescent="0.2">
      <c r="B612" s="10"/>
      <c r="I612" s="2"/>
    </row>
    <row r="613" spans="2:9" ht="12.75" hidden="1" x14ac:dyDescent="0.2">
      <c r="B613" s="10"/>
      <c r="I613" s="2"/>
    </row>
    <row r="614" spans="2:9" ht="12.75" hidden="1" x14ac:dyDescent="0.2">
      <c r="B614" s="10"/>
      <c r="I614" s="2"/>
    </row>
    <row r="615" spans="2:9" ht="12.75" hidden="1" x14ac:dyDescent="0.2">
      <c r="B615" s="10"/>
      <c r="I615" s="2"/>
    </row>
    <row r="616" spans="2:9" ht="12.75" hidden="1" x14ac:dyDescent="0.2">
      <c r="B616" s="10"/>
      <c r="I616" s="2"/>
    </row>
    <row r="617" spans="2:9" ht="12.75" hidden="1" x14ac:dyDescent="0.2">
      <c r="B617" s="10"/>
      <c r="I617" s="2"/>
    </row>
    <row r="618" spans="2:9" ht="12.75" hidden="1" x14ac:dyDescent="0.2">
      <c r="B618" s="10"/>
      <c r="I618" s="2"/>
    </row>
    <row r="619" spans="2:9" ht="12.75" hidden="1" x14ac:dyDescent="0.2">
      <c r="B619" s="10"/>
      <c r="I619" s="2"/>
    </row>
    <row r="620" spans="2:9" ht="12.75" hidden="1" x14ac:dyDescent="0.2">
      <c r="B620" s="10"/>
      <c r="I620" s="2"/>
    </row>
    <row r="621" spans="2:9" ht="12.75" hidden="1" x14ac:dyDescent="0.2">
      <c r="B621" s="10"/>
      <c r="I621" s="2"/>
    </row>
    <row r="622" spans="2:9" ht="12.75" hidden="1" x14ac:dyDescent="0.2">
      <c r="B622" s="10"/>
      <c r="I622" s="2"/>
    </row>
    <row r="623" spans="2:9" ht="12.75" hidden="1" x14ac:dyDescent="0.2">
      <c r="B623" s="10"/>
      <c r="I623" s="2"/>
    </row>
    <row r="624" spans="2:9" ht="12.75" hidden="1" x14ac:dyDescent="0.2">
      <c r="B624" s="10"/>
      <c r="I624" s="2"/>
    </row>
    <row r="625" spans="2:9" ht="12.75" hidden="1" x14ac:dyDescent="0.2">
      <c r="B625" s="10"/>
      <c r="I625" s="2"/>
    </row>
    <row r="626" spans="2:9" ht="12.75" hidden="1" x14ac:dyDescent="0.2">
      <c r="B626" s="10"/>
      <c r="I626" s="2"/>
    </row>
    <row r="627" spans="2:9" ht="12.75" hidden="1" x14ac:dyDescent="0.2">
      <c r="B627" s="10"/>
      <c r="I627" s="2"/>
    </row>
    <row r="628" spans="2:9" ht="12.75" hidden="1" x14ac:dyDescent="0.2">
      <c r="B628" s="10"/>
      <c r="I628" s="2"/>
    </row>
    <row r="629" spans="2:9" ht="12.75" hidden="1" x14ac:dyDescent="0.2">
      <c r="B629" s="10"/>
      <c r="I629" s="2"/>
    </row>
    <row r="630" spans="2:9" ht="12.75" hidden="1" x14ac:dyDescent="0.2">
      <c r="B630" s="10"/>
      <c r="I630" s="2"/>
    </row>
    <row r="631" spans="2:9" ht="12.75" hidden="1" x14ac:dyDescent="0.2">
      <c r="B631" s="10"/>
      <c r="I631" s="2"/>
    </row>
    <row r="632" spans="2:9" ht="12.75" hidden="1" x14ac:dyDescent="0.2">
      <c r="B632" s="10"/>
      <c r="I632" s="2"/>
    </row>
    <row r="633" spans="2:9" ht="12.75" hidden="1" x14ac:dyDescent="0.2">
      <c r="B633" s="10"/>
      <c r="I633" s="2"/>
    </row>
    <row r="634" spans="2:9" ht="12.75" hidden="1" x14ac:dyDescent="0.2">
      <c r="B634" s="10"/>
      <c r="I634" s="2"/>
    </row>
    <row r="635" spans="2:9" ht="12.75" hidden="1" x14ac:dyDescent="0.2">
      <c r="B635" s="10"/>
      <c r="I635" s="2"/>
    </row>
    <row r="636" spans="2:9" ht="12.75" hidden="1" x14ac:dyDescent="0.2">
      <c r="B636" s="10"/>
      <c r="I636" s="2"/>
    </row>
    <row r="637" spans="2:9" ht="12.75" hidden="1" x14ac:dyDescent="0.2">
      <c r="B637" s="10"/>
      <c r="I637" s="2"/>
    </row>
    <row r="638" spans="2:9" ht="12.75" hidden="1" x14ac:dyDescent="0.2">
      <c r="B638" s="10"/>
      <c r="I638" s="2"/>
    </row>
    <row r="639" spans="2:9" ht="12.75" hidden="1" x14ac:dyDescent="0.2">
      <c r="B639" s="10"/>
      <c r="I639" s="2"/>
    </row>
    <row r="640" spans="2:9" ht="12.75" hidden="1" x14ac:dyDescent="0.2">
      <c r="B640" s="10"/>
      <c r="I640" s="2"/>
    </row>
    <row r="641" spans="2:9" ht="12.75" hidden="1" x14ac:dyDescent="0.2">
      <c r="B641" s="10"/>
      <c r="I641" s="2"/>
    </row>
    <row r="642" spans="2:9" ht="12.75" hidden="1" x14ac:dyDescent="0.2">
      <c r="B642" s="10"/>
      <c r="I642" s="2"/>
    </row>
    <row r="643" spans="2:9" ht="12.75" hidden="1" x14ac:dyDescent="0.2">
      <c r="B643" s="10"/>
      <c r="I643" s="2"/>
    </row>
    <row r="644" spans="2:9" ht="12.75" hidden="1" x14ac:dyDescent="0.2">
      <c r="B644" s="10"/>
      <c r="I644" s="2"/>
    </row>
    <row r="645" spans="2:9" ht="12.75" hidden="1" x14ac:dyDescent="0.2">
      <c r="B645" s="10"/>
      <c r="I645" s="2"/>
    </row>
    <row r="646" spans="2:9" ht="12.75" hidden="1" x14ac:dyDescent="0.2">
      <c r="B646" s="10"/>
      <c r="I646" s="2"/>
    </row>
    <row r="647" spans="2:9" ht="12.75" hidden="1" x14ac:dyDescent="0.2">
      <c r="B647" s="10"/>
      <c r="I647" s="2"/>
    </row>
    <row r="648" spans="2:9" ht="12.75" hidden="1" x14ac:dyDescent="0.2">
      <c r="B648" s="10"/>
      <c r="I648" s="2"/>
    </row>
    <row r="649" spans="2:9" ht="12.75" hidden="1" x14ac:dyDescent="0.2">
      <c r="B649" s="10"/>
      <c r="I649" s="2"/>
    </row>
    <row r="650" spans="2:9" ht="12.75" hidden="1" x14ac:dyDescent="0.2">
      <c r="B650" s="10"/>
      <c r="I650" s="2"/>
    </row>
    <row r="651" spans="2:9" ht="12.75" hidden="1" x14ac:dyDescent="0.2">
      <c r="B651" s="10"/>
      <c r="I651" s="2"/>
    </row>
    <row r="652" spans="2:9" ht="12.75" hidden="1" x14ac:dyDescent="0.2">
      <c r="B652" s="10"/>
      <c r="I652" s="2"/>
    </row>
    <row r="653" spans="2:9" ht="12.75" hidden="1" x14ac:dyDescent="0.2">
      <c r="B653" s="10"/>
      <c r="I653" s="2"/>
    </row>
    <row r="654" spans="2:9" ht="12.75" hidden="1" x14ac:dyDescent="0.2">
      <c r="B654" s="10"/>
      <c r="I654" s="2"/>
    </row>
    <row r="655" spans="2:9" ht="12.75" hidden="1" x14ac:dyDescent="0.2">
      <c r="B655" s="10"/>
      <c r="I655" s="2"/>
    </row>
    <row r="656" spans="2:9" ht="12.75" hidden="1" x14ac:dyDescent="0.2">
      <c r="B656" s="10"/>
      <c r="I656" s="2"/>
    </row>
    <row r="657" spans="2:9" ht="12.75" hidden="1" x14ac:dyDescent="0.2">
      <c r="B657" s="10"/>
      <c r="I657" s="2"/>
    </row>
    <row r="658" spans="2:9" ht="12.75" hidden="1" x14ac:dyDescent="0.2">
      <c r="B658" s="10"/>
      <c r="I658" s="2"/>
    </row>
    <row r="659" spans="2:9" ht="12.75" hidden="1" x14ac:dyDescent="0.2">
      <c r="B659" s="10"/>
      <c r="I659" s="2"/>
    </row>
    <row r="660" spans="2:9" ht="12.75" hidden="1" x14ac:dyDescent="0.2">
      <c r="B660" s="10"/>
      <c r="I660" s="2"/>
    </row>
    <row r="661" spans="2:9" ht="12.75" hidden="1" x14ac:dyDescent="0.2">
      <c r="B661" s="10"/>
      <c r="I661" s="2"/>
    </row>
    <row r="662" spans="2:9" ht="12.75" hidden="1" x14ac:dyDescent="0.2">
      <c r="B662" s="10"/>
      <c r="I662" s="2"/>
    </row>
    <row r="663" spans="2:9" ht="12.75" hidden="1" x14ac:dyDescent="0.2">
      <c r="B663" s="10"/>
      <c r="I663" s="2"/>
    </row>
    <row r="664" spans="2:9" ht="12.75" hidden="1" x14ac:dyDescent="0.2">
      <c r="B664" s="10"/>
      <c r="I664" s="2"/>
    </row>
    <row r="665" spans="2:9" ht="12.75" hidden="1" x14ac:dyDescent="0.2">
      <c r="B665" s="10"/>
      <c r="I665" s="2"/>
    </row>
    <row r="666" spans="2:9" ht="12.75" hidden="1" x14ac:dyDescent="0.2">
      <c r="B666" s="10"/>
      <c r="I666" s="2"/>
    </row>
    <row r="667" spans="2:9" ht="12.75" hidden="1" x14ac:dyDescent="0.2">
      <c r="B667" s="10"/>
      <c r="I667" s="2"/>
    </row>
    <row r="668" spans="2:9" ht="12.75" hidden="1" x14ac:dyDescent="0.2">
      <c r="B668" s="10"/>
      <c r="I668" s="2"/>
    </row>
    <row r="669" spans="2:9" ht="12.75" hidden="1" x14ac:dyDescent="0.2">
      <c r="B669" s="10"/>
      <c r="I669" s="2"/>
    </row>
    <row r="670" spans="2:9" ht="12.75" hidden="1" x14ac:dyDescent="0.2">
      <c r="B670" s="10"/>
      <c r="I670" s="2"/>
    </row>
    <row r="671" spans="2:9" ht="12.75" hidden="1" x14ac:dyDescent="0.2">
      <c r="B671" s="10"/>
      <c r="I671" s="2"/>
    </row>
    <row r="672" spans="2:9" ht="12.75" hidden="1" x14ac:dyDescent="0.2">
      <c r="B672" s="10"/>
      <c r="I672" s="2"/>
    </row>
    <row r="673" spans="2:9" ht="12.75" hidden="1" x14ac:dyDescent="0.2">
      <c r="B673" s="10"/>
      <c r="I673" s="2"/>
    </row>
    <row r="674" spans="2:9" ht="12.75" hidden="1" x14ac:dyDescent="0.2">
      <c r="B674" s="10"/>
      <c r="I674" s="2"/>
    </row>
    <row r="675" spans="2:9" ht="12.75" hidden="1" x14ac:dyDescent="0.2">
      <c r="B675" s="10"/>
      <c r="I675" s="2"/>
    </row>
    <row r="676" spans="2:9" ht="12.75" hidden="1" x14ac:dyDescent="0.2">
      <c r="B676" s="10"/>
      <c r="I676" s="2"/>
    </row>
    <row r="677" spans="2:9" ht="12.75" hidden="1" x14ac:dyDescent="0.2">
      <c r="B677" s="10"/>
      <c r="I677" s="2"/>
    </row>
    <row r="678" spans="2:9" ht="12.75" hidden="1" x14ac:dyDescent="0.2">
      <c r="B678" s="10"/>
      <c r="I678" s="2"/>
    </row>
    <row r="679" spans="2:9" ht="12.75" hidden="1" x14ac:dyDescent="0.2">
      <c r="B679" s="10"/>
      <c r="I679" s="2"/>
    </row>
    <row r="680" spans="2:9" ht="12.75" hidden="1" x14ac:dyDescent="0.2">
      <c r="B680" s="10"/>
      <c r="I680" s="2"/>
    </row>
    <row r="681" spans="2:9" ht="12.75" hidden="1" x14ac:dyDescent="0.2">
      <c r="B681" s="10"/>
      <c r="I681" s="2"/>
    </row>
    <row r="682" spans="2:9" ht="12.75" hidden="1" x14ac:dyDescent="0.2">
      <c r="B682" s="10"/>
      <c r="I682" s="2"/>
    </row>
    <row r="683" spans="2:9" ht="12.75" hidden="1" x14ac:dyDescent="0.2">
      <c r="B683" s="10"/>
      <c r="I683" s="2"/>
    </row>
    <row r="684" spans="2:9" ht="12.75" hidden="1" x14ac:dyDescent="0.2">
      <c r="B684" s="10"/>
      <c r="I684" s="2"/>
    </row>
    <row r="685" spans="2:9" ht="12.75" hidden="1" x14ac:dyDescent="0.2">
      <c r="B685" s="10"/>
      <c r="I685" s="2"/>
    </row>
    <row r="686" spans="2:9" ht="12.75" hidden="1" x14ac:dyDescent="0.2">
      <c r="B686" s="10"/>
      <c r="I686" s="2"/>
    </row>
    <row r="687" spans="2:9" ht="12.75" hidden="1" x14ac:dyDescent="0.2">
      <c r="B687" s="10"/>
      <c r="I687" s="2"/>
    </row>
    <row r="688" spans="2:9" ht="12.75" hidden="1" x14ac:dyDescent="0.2">
      <c r="B688" s="10"/>
      <c r="I688" s="2"/>
    </row>
    <row r="689" spans="2:9" ht="12.75" hidden="1" x14ac:dyDescent="0.2">
      <c r="B689" s="10"/>
      <c r="I689" s="2"/>
    </row>
    <row r="690" spans="2:9" ht="12.75" hidden="1" x14ac:dyDescent="0.2">
      <c r="B690" s="10"/>
      <c r="I690" s="2"/>
    </row>
    <row r="691" spans="2:9" ht="12.75" hidden="1" x14ac:dyDescent="0.2">
      <c r="B691" s="10"/>
      <c r="I691" s="2"/>
    </row>
    <row r="692" spans="2:9" ht="12.75" hidden="1" x14ac:dyDescent="0.2">
      <c r="B692" s="10"/>
      <c r="I692" s="2"/>
    </row>
    <row r="693" spans="2:9" ht="12.75" hidden="1" x14ac:dyDescent="0.2">
      <c r="B693" s="10"/>
      <c r="I693" s="2"/>
    </row>
    <row r="694" spans="2:9" ht="12.75" hidden="1" x14ac:dyDescent="0.2">
      <c r="B694" s="10"/>
      <c r="I694" s="2"/>
    </row>
    <row r="695" spans="2:9" ht="12.75" hidden="1" x14ac:dyDescent="0.2">
      <c r="B695" s="10"/>
      <c r="I695" s="2"/>
    </row>
    <row r="696" spans="2:9" ht="12.75" hidden="1" x14ac:dyDescent="0.2">
      <c r="B696" s="10"/>
      <c r="I696" s="2"/>
    </row>
    <row r="697" spans="2:9" ht="12.75" hidden="1" x14ac:dyDescent="0.2">
      <c r="B697" s="10"/>
      <c r="I697" s="2"/>
    </row>
    <row r="698" spans="2:9" ht="12.75" hidden="1" x14ac:dyDescent="0.2">
      <c r="B698" s="10"/>
      <c r="I698" s="2"/>
    </row>
    <row r="699" spans="2:9" ht="12.75" hidden="1" x14ac:dyDescent="0.2">
      <c r="B699" s="10"/>
      <c r="I699" s="2"/>
    </row>
    <row r="700" spans="2:9" ht="12.75" hidden="1" x14ac:dyDescent="0.2">
      <c r="B700" s="10"/>
      <c r="I700" s="2"/>
    </row>
    <row r="701" spans="2:9" ht="12.75" hidden="1" x14ac:dyDescent="0.2">
      <c r="B701" s="10"/>
      <c r="I701" s="2"/>
    </row>
    <row r="702" spans="2:9" ht="12.75" hidden="1" x14ac:dyDescent="0.2">
      <c r="B702" s="10"/>
      <c r="I702" s="2"/>
    </row>
    <row r="703" spans="2:9" ht="12.75" hidden="1" x14ac:dyDescent="0.2">
      <c r="B703" s="10"/>
      <c r="I703" s="2"/>
    </row>
    <row r="704" spans="2:9" ht="12.75" hidden="1" x14ac:dyDescent="0.2">
      <c r="B704" s="10"/>
      <c r="I704" s="2"/>
    </row>
    <row r="705" spans="2:9" ht="12.75" hidden="1" x14ac:dyDescent="0.2">
      <c r="B705" s="10"/>
      <c r="I705" s="2"/>
    </row>
    <row r="706" spans="2:9" ht="12.75" hidden="1" x14ac:dyDescent="0.2">
      <c r="B706" s="10"/>
      <c r="I706" s="2"/>
    </row>
    <row r="707" spans="2:9" ht="12.75" hidden="1" x14ac:dyDescent="0.2">
      <c r="B707" s="10"/>
      <c r="I707" s="2"/>
    </row>
    <row r="708" spans="2:9" ht="12.75" hidden="1" x14ac:dyDescent="0.2">
      <c r="B708" s="10"/>
      <c r="I708" s="2"/>
    </row>
    <row r="709" spans="2:9" ht="12.75" hidden="1" x14ac:dyDescent="0.2">
      <c r="B709" s="10"/>
      <c r="I709" s="2"/>
    </row>
    <row r="710" spans="2:9" ht="12.75" hidden="1" x14ac:dyDescent="0.2">
      <c r="B710" s="10"/>
      <c r="I710" s="2"/>
    </row>
    <row r="711" spans="2:9" ht="12.75" hidden="1" x14ac:dyDescent="0.2">
      <c r="B711" s="10"/>
      <c r="I711" s="2"/>
    </row>
    <row r="712" spans="2:9" ht="12.75" hidden="1" x14ac:dyDescent="0.2">
      <c r="B712" s="10"/>
      <c r="I712" s="2"/>
    </row>
    <row r="713" spans="2:9" ht="12.75" hidden="1" x14ac:dyDescent="0.2">
      <c r="B713" s="10"/>
      <c r="I713" s="2"/>
    </row>
    <row r="714" spans="2:9" ht="12.75" hidden="1" x14ac:dyDescent="0.2">
      <c r="B714" s="10"/>
      <c r="I714" s="2"/>
    </row>
    <row r="715" spans="2:9" ht="12.75" hidden="1" x14ac:dyDescent="0.2">
      <c r="B715" s="10"/>
      <c r="I715" s="2"/>
    </row>
    <row r="716" spans="2:9" ht="12.75" hidden="1" x14ac:dyDescent="0.2">
      <c r="B716" s="10"/>
      <c r="I716" s="2"/>
    </row>
    <row r="717" spans="2:9" ht="12.75" hidden="1" x14ac:dyDescent="0.2">
      <c r="B717" s="10"/>
      <c r="I717" s="2"/>
    </row>
    <row r="718" spans="2:9" ht="12.75" hidden="1" x14ac:dyDescent="0.2">
      <c r="B718" s="10"/>
      <c r="I718" s="2"/>
    </row>
    <row r="719" spans="2:9" ht="12.75" hidden="1" x14ac:dyDescent="0.2">
      <c r="B719" s="10"/>
      <c r="I719" s="2"/>
    </row>
    <row r="720" spans="2:9" ht="12.75" hidden="1" x14ac:dyDescent="0.2">
      <c r="B720" s="10"/>
      <c r="I720" s="2"/>
    </row>
    <row r="721" spans="2:9" ht="12.75" hidden="1" x14ac:dyDescent="0.2">
      <c r="B721" s="10"/>
      <c r="I721" s="2"/>
    </row>
    <row r="722" spans="2:9" ht="12.75" hidden="1" x14ac:dyDescent="0.2">
      <c r="B722" s="10"/>
      <c r="I722" s="2"/>
    </row>
    <row r="723" spans="2:9" ht="12.75" hidden="1" x14ac:dyDescent="0.2">
      <c r="B723" s="10"/>
      <c r="I723" s="2"/>
    </row>
    <row r="724" spans="2:9" ht="12.75" hidden="1" x14ac:dyDescent="0.2">
      <c r="B724" s="10"/>
      <c r="I724" s="2"/>
    </row>
    <row r="725" spans="2:9" ht="12.75" hidden="1" x14ac:dyDescent="0.2">
      <c r="B725" s="10"/>
      <c r="I725" s="2"/>
    </row>
    <row r="726" spans="2:9" ht="12.75" hidden="1" x14ac:dyDescent="0.2">
      <c r="B726" s="10"/>
      <c r="I726" s="2"/>
    </row>
    <row r="727" spans="2:9" ht="12.75" hidden="1" x14ac:dyDescent="0.2">
      <c r="B727" s="10"/>
      <c r="I727" s="2"/>
    </row>
    <row r="728" spans="2:9" ht="12.75" hidden="1" x14ac:dyDescent="0.2">
      <c r="B728" s="10"/>
      <c r="I728" s="2"/>
    </row>
    <row r="729" spans="2:9" ht="12.75" hidden="1" x14ac:dyDescent="0.2">
      <c r="B729" s="10"/>
      <c r="I729" s="2"/>
    </row>
    <row r="730" spans="2:9" ht="12.75" hidden="1" x14ac:dyDescent="0.2">
      <c r="B730" s="10"/>
      <c r="I730" s="2"/>
    </row>
    <row r="731" spans="2:9" ht="12.75" hidden="1" x14ac:dyDescent="0.2">
      <c r="B731" s="10"/>
      <c r="I731" s="2"/>
    </row>
    <row r="732" spans="2:9" ht="12.75" hidden="1" x14ac:dyDescent="0.2">
      <c r="B732" s="10"/>
      <c r="I732" s="2"/>
    </row>
    <row r="733" spans="2:9" ht="12.75" hidden="1" x14ac:dyDescent="0.2">
      <c r="B733" s="10"/>
      <c r="I733" s="2"/>
    </row>
    <row r="734" spans="2:9" ht="12.75" hidden="1" x14ac:dyDescent="0.2">
      <c r="B734" s="10"/>
      <c r="I734" s="2"/>
    </row>
    <row r="735" spans="2:9" ht="12.75" hidden="1" x14ac:dyDescent="0.2">
      <c r="B735" s="10"/>
      <c r="I735" s="2"/>
    </row>
    <row r="736" spans="2:9" ht="12.75" hidden="1" x14ac:dyDescent="0.2">
      <c r="B736" s="10"/>
      <c r="I736" s="2"/>
    </row>
    <row r="737" spans="2:9" ht="12.75" hidden="1" x14ac:dyDescent="0.2">
      <c r="B737" s="10"/>
      <c r="I737" s="2"/>
    </row>
    <row r="738" spans="2:9" ht="12.75" hidden="1" x14ac:dyDescent="0.2">
      <c r="B738" s="10"/>
      <c r="I738" s="2"/>
    </row>
    <row r="739" spans="2:9" ht="12.75" hidden="1" x14ac:dyDescent="0.2">
      <c r="B739" s="10"/>
      <c r="I739" s="2"/>
    </row>
    <row r="740" spans="2:9" ht="12.75" hidden="1" x14ac:dyDescent="0.2">
      <c r="B740" s="10"/>
      <c r="I740" s="2"/>
    </row>
    <row r="741" spans="2:9" ht="12.75" hidden="1" x14ac:dyDescent="0.2">
      <c r="B741" s="10"/>
      <c r="I741" s="2"/>
    </row>
    <row r="742" spans="2:9" ht="12.75" hidden="1" x14ac:dyDescent="0.2">
      <c r="B742" s="10"/>
      <c r="I742" s="2"/>
    </row>
    <row r="743" spans="2:9" ht="12.75" hidden="1" x14ac:dyDescent="0.2">
      <c r="B743" s="10"/>
      <c r="I743" s="2"/>
    </row>
    <row r="744" spans="2:9" ht="12.75" hidden="1" x14ac:dyDescent="0.2">
      <c r="B744" s="10"/>
      <c r="I744" s="2"/>
    </row>
    <row r="745" spans="2:9" ht="12.75" hidden="1" x14ac:dyDescent="0.2">
      <c r="B745" s="10"/>
      <c r="I745" s="2"/>
    </row>
    <row r="746" spans="2:9" ht="12.75" hidden="1" x14ac:dyDescent="0.2">
      <c r="B746" s="10"/>
      <c r="I746" s="2"/>
    </row>
    <row r="747" spans="2:9" ht="12.75" hidden="1" x14ac:dyDescent="0.2">
      <c r="B747" s="10"/>
      <c r="I747" s="2"/>
    </row>
    <row r="748" spans="2:9" ht="12.75" hidden="1" x14ac:dyDescent="0.2">
      <c r="B748" s="10"/>
      <c r="I748" s="2"/>
    </row>
    <row r="749" spans="2:9" ht="12.75" hidden="1" x14ac:dyDescent="0.2">
      <c r="B749" s="10"/>
      <c r="I749" s="2"/>
    </row>
    <row r="750" spans="2:9" ht="12.75" hidden="1" x14ac:dyDescent="0.2">
      <c r="B750" s="10"/>
      <c r="I750" s="2"/>
    </row>
    <row r="751" spans="2:9" ht="12.75" hidden="1" x14ac:dyDescent="0.2">
      <c r="B751" s="10"/>
      <c r="I751" s="2"/>
    </row>
    <row r="752" spans="2:9" ht="12.75" hidden="1" x14ac:dyDescent="0.2">
      <c r="B752" s="10"/>
      <c r="I752" s="2"/>
    </row>
    <row r="753" spans="2:9" ht="12.75" hidden="1" x14ac:dyDescent="0.2">
      <c r="B753" s="10"/>
      <c r="I753" s="2"/>
    </row>
    <row r="754" spans="2:9" ht="12.75" hidden="1" x14ac:dyDescent="0.2">
      <c r="B754" s="10"/>
      <c r="I754" s="2"/>
    </row>
    <row r="755" spans="2:9" ht="12.75" hidden="1" x14ac:dyDescent="0.2">
      <c r="B755" s="10"/>
      <c r="I755" s="2"/>
    </row>
    <row r="756" spans="2:9" ht="12.75" hidden="1" x14ac:dyDescent="0.2">
      <c r="B756" s="10"/>
      <c r="I756" s="2"/>
    </row>
    <row r="757" spans="2:9" ht="12.75" hidden="1" x14ac:dyDescent="0.2">
      <c r="B757" s="10"/>
      <c r="I757" s="2"/>
    </row>
    <row r="758" spans="2:9" ht="12.75" hidden="1" x14ac:dyDescent="0.2">
      <c r="B758" s="10"/>
      <c r="I758" s="2"/>
    </row>
    <row r="759" spans="2:9" ht="12.75" hidden="1" x14ac:dyDescent="0.2">
      <c r="B759" s="10"/>
      <c r="I759" s="2"/>
    </row>
    <row r="760" spans="2:9" ht="12.75" hidden="1" x14ac:dyDescent="0.2">
      <c r="B760" s="10"/>
      <c r="I760" s="2"/>
    </row>
    <row r="761" spans="2:9" ht="12.75" hidden="1" x14ac:dyDescent="0.2">
      <c r="B761" s="10"/>
      <c r="I761" s="2"/>
    </row>
    <row r="762" spans="2:9" ht="12.75" hidden="1" x14ac:dyDescent="0.2">
      <c r="B762" s="10"/>
      <c r="I762" s="2"/>
    </row>
    <row r="763" spans="2:9" ht="12.75" hidden="1" x14ac:dyDescent="0.2">
      <c r="B763" s="10"/>
      <c r="I763" s="2"/>
    </row>
    <row r="764" spans="2:9" ht="12.75" hidden="1" x14ac:dyDescent="0.2">
      <c r="B764" s="10"/>
      <c r="I764" s="2"/>
    </row>
    <row r="765" spans="2:9" ht="12.75" hidden="1" x14ac:dyDescent="0.2">
      <c r="B765" s="10"/>
      <c r="I765" s="2"/>
    </row>
    <row r="766" spans="2:9" ht="12.75" hidden="1" x14ac:dyDescent="0.2">
      <c r="B766" s="10"/>
      <c r="I766" s="2"/>
    </row>
    <row r="767" spans="2:9" ht="12.75" hidden="1" x14ac:dyDescent="0.2">
      <c r="B767" s="10"/>
      <c r="I767" s="2"/>
    </row>
    <row r="768" spans="2:9" ht="12.75" hidden="1" x14ac:dyDescent="0.2">
      <c r="B768" s="10"/>
      <c r="I768" s="2"/>
    </row>
    <row r="769" spans="2:9" ht="12.75" hidden="1" x14ac:dyDescent="0.2">
      <c r="B769" s="10"/>
      <c r="I769" s="2"/>
    </row>
    <row r="770" spans="2:9" ht="12.75" hidden="1" x14ac:dyDescent="0.2">
      <c r="B770" s="10"/>
      <c r="I770" s="2"/>
    </row>
    <row r="771" spans="2:9" ht="12.75" hidden="1" x14ac:dyDescent="0.2">
      <c r="B771" s="10"/>
      <c r="I771" s="2"/>
    </row>
    <row r="772" spans="2:9" ht="12.75" hidden="1" x14ac:dyDescent="0.2">
      <c r="B772" s="10"/>
      <c r="I772" s="2"/>
    </row>
    <row r="773" spans="2:9" ht="12.75" hidden="1" x14ac:dyDescent="0.2">
      <c r="B773" s="10"/>
      <c r="I773" s="2"/>
    </row>
    <row r="774" spans="2:9" ht="12.75" hidden="1" x14ac:dyDescent="0.2">
      <c r="B774" s="10"/>
      <c r="I774" s="2"/>
    </row>
    <row r="775" spans="2:9" ht="12.75" hidden="1" x14ac:dyDescent="0.2">
      <c r="B775" s="10"/>
      <c r="I775" s="2"/>
    </row>
    <row r="776" spans="2:9" ht="12.75" hidden="1" x14ac:dyDescent="0.2">
      <c r="B776" s="10"/>
      <c r="I776" s="2"/>
    </row>
    <row r="777" spans="2:9" ht="12.75" hidden="1" x14ac:dyDescent="0.2">
      <c r="B777" s="10"/>
      <c r="I777" s="2"/>
    </row>
    <row r="778" spans="2:9" ht="12.75" hidden="1" x14ac:dyDescent="0.2">
      <c r="B778" s="10"/>
      <c r="I778" s="2"/>
    </row>
    <row r="779" spans="2:9" ht="12.75" hidden="1" x14ac:dyDescent="0.2">
      <c r="B779" s="10"/>
      <c r="I779" s="2"/>
    </row>
    <row r="780" spans="2:9" ht="12.75" hidden="1" x14ac:dyDescent="0.2">
      <c r="B780" s="10"/>
      <c r="I780" s="2"/>
    </row>
    <row r="781" spans="2:9" ht="12.75" hidden="1" x14ac:dyDescent="0.2">
      <c r="B781" s="10"/>
      <c r="I781" s="2"/>
    </row>
    <row r="782" spans="2:9" ht="12.75" hidden="1" x14ac:dyDescent="0.2">
      <c r="B782" s="10"/>
      <c r="I782" s="2"/>
    </row>
    <row r="783" spans="2:9" ht="12.75" hidden="1" x14ac:dyDescent="0.2">
      <c r="B783" s="10"/>
      <c r="I783" s="2"/>
    </row>
    <row r="784" spans="2:9" ht="12.75" hidden="1" x14ac:dyDescent="0.2">
      <c r="B784" s="10"/>
      <c r="I784" s="2"/>
    </row>
    <row r="785" spans="2:9" ht="12.75" hidden="1" x14ac:dyDescent="0.2">
      <c r="B785" s="10"/>
      <c r="I785" s="2"/>
    </row>
    <row r="786" spans="2:9" ht="12.75" hidden="1" x14ac:dyDescent="0.2">
      <c r="B786" s="10"/>
      <c r="I786" s="2"/>
    </row>
    <row r="787" spans="2:9" ht="12.75" hidden="1" x14ac:dyDescent="0.2">
      <c r="B787" s="10"/>
      <c r="I787" s="2"/>
    </row>
    <row r="788" spans="2:9" ht="12.75" hidden="1" x14ac:dyDescent="0.2">
      <c r="B788" s="10"/>
      <c r="I788" s="2"/>
    </row>
    <row r="789" spans="2:9" ht="12.75" hidden="1" x14ac:dyDescent="0.2">
      <c r="B789" s="10"/>
      <c r="I789" s="2"/>
    </row>
    <row r="790" spans="2:9" ht="12.75" hidden="1" x14ac:dyDescent="0.2">
      <c r="B790" s="10"/>
      <c r="I790" s="2"/>
    </row>
    <row r="791" spans="2:9" ht="12.75" hidden="1" x14ac:dyDescent="0.2">
      <c r="B791" s="10"/>
      <c r="I791" s="2"/>
    </row>
    <row r="792" spans="2:9" ht="12.75" hidden="1" x14ac:dyDescent="0.2">
      <c r="B792" s="10"/>
      <c r="I792" s="2"/>
    </row>
    <row r="793" spans="2:9" ht="12.75" hidden="1" x14ac:dyDescent="0.2">
      <c r="B793" s="10"/>
      <c r="I793" s="2"/>
    </row>
    <row r="794" spans="2:9" ht="12.75" hidden="1" x14ac:dyDescent="0.2">
      <c r="B794" s="10"/>
      <c r="I794" s="2"/>
    </row>
    <row r="795" spans="2:9" ht="12.75" hidden="1" x14ac:dyDescent="0.2">
      <c r="B795" s="10"/>
      <c r="I795" s="2"/>
    </row>
    <row r="796" spans="2:9" ht="12.75" hidden="1" x14ac:dyDescent="0.2">
      <c r="B796" s="10"/>
      <c r="I796" s="2"/>
    </row>
    <row r="797" spans="2:9" ht="12.75" hidden="1" x14ac:dyDescent="0.2">
      <c r="B797" s="10"/>
      <c r="I797" s="2"/>
    </row>
    <row r="798" spans="2:9" ht="12.75" hidden="1" x14ac:dyDescent="0.2">
      <c r="B798" s="10"/>
      <c r="I798" s="2"/>
    </row>
    <row r="799" spans="2:9" ht="12.75" hidden="1" x14ac:dyDescent="0.2">
      <c r="B799" s="10"/>
      <c r="I799" s="2"/>
    </row>
    <row r="800" spans="2:9" ht="12.75" hidden="1" x14ac:dyDescent="0.2">
      <c r="B800" s="10"/>
      <c r="I800" s="2"/>
    </row>
    <row r="801" spans="2:9" ht="12.75" hidden="1" x14ac:dyDescent="0.2">
      <c r="B801" s="10"/>
      <c r="I801" s="2"/>
    </row>
    <row r="802" spans="2:9" ht="12.75" hidden="1" x14ac:dyDescent="0.2">
      <c r="B802" s="10"/>
      <c r="I802" s="2"/>
    </row>
    <row r="803" spans="2:9" ht="12.75" hidden="1" x14ac:dyDescent="0.2">
      <c r="B803" s="10"/>
      <c r="I803" s="2"/>
    </row>
    <row r="804" spans="2:9" ht="12.75" hidden="1" x14ac:dyDescent="0.2">
      <c r="B804" s="10"/>
      <c r="I804" s="2"/>
    </row>
    <row r="805" spans="2:9" ht="12.75" hidden="1" x14ac:dyDescent="0.2">
      <c r="B805" s="10"/>
      <c r="I805" s="2"/>
    </row>
    <row r="806" spans="2:9" ht="12.75" hidden="1" x14ac:dyDescent="0.2">
      <c r="B806" s="10"/>
      <c r="I806" s="2"/>
    </row>
    <row r="807" spans="2:9" ht="12.75" hidden="1" x14ac:dyDescent="0.2">
      <c r="B807" s="10"/>
      <c r="I807" s="2"/>
    </row>
    <row r="808" spans="2:9" ht="12.75" hidden="1" x14ac:dyDescent="0.2">
      <c r="B808" s="10"/>
      <c r="I808" s="2"/>
    </row>
    <row r="809" spans="2:9" ht="12.75" hidden="1" x14ac:dyDescent="0.2">
      <c r="B809" s="10"/>
      <c r="I809" s="2"/>
    </row>
    <row r="810" spans="2:9" ht="12.75" hidden="1" x14ac:dyDescent="0.2">
      <c r="B810" s="10"/>
      <c r="I810" s="2"/>
    </row>
    <row r="811" spans="2:9" ht="12.75" hidden="1" x14ac:dyDescent="0.2">
      <c r="B811" s="10"/>
      <c r="I811" s="2"/>
    </row>
    <row r="812" spans="2:9" ht="12.75" hidden="1" x14ac:dyDescent="0.2">
      <c r="B812" s="10"/>
      <c r="I812" s="2"/>
    </row>
    <row r="813" spans="2:9" ht="12.75" hidden="1" x14ac:dyDescent="0.2">
      <c r="B813" s="10"/>
      <c r="I813" s="2"/>
    </row>
    <row r="814" spans="2:9" ht="12.75" hidden="1" x14ac:dyDescent="0.2">
      <c r="B814" s="10"/>
      <c r="I814" s="2"/>
    </row>
    <row r="815" spans="2:9" ht="12.75" hidden="1" x14ac:dyDescent="0.2">
      <c r="B815" s="10"/>
      <c r="I815" s="2"/>
    </row>
    <row r="816" spans="2:9" ht="12.75" hidden="1" x14ac:dyDescent="0.2">
      <c r="B816" s="10"/>
      <c r="I816" s="2"/>
    </row>
    <row r="817" spans="2:9" ht="12.75" hidden="1" x14ac:dyDescent="0.2">
      <c r="B817" s="10"/>
      <c r="I817" s="2"/>
    </row>
    <row r="818" spans="2:9" ht="12.75" hidden="1" x14ac:dyDescent="0.2">
      <c r="B818" s="10"/>
      <c r="I818" s="2"/>
    </row>
    <row r="819" spans="2:9" ht="12.75" hidden="1" x14ac:dyDescent="0.2">
      <c r="B819" s="10"/>
      <c r="I819" s="2"/>
    </row>
    <row r="820" spans="2:9" ht="12.75" hidden="1" x14ac:dyDescent="0.2">
      <c r="B820" s="10"/>
      <c r="I820" s="2"/>
    </row>
    <row r="821" spans="2:9" ht="12.75" hidden="1" x14ac:dyDescent="0.2">
      <c r="B821" s="10"/>
      <c r="I821" s="2"/>
    </row>
    <row r="822" spans="2:9" ht="12.75" hidden="1" x14ac:dyDescent="0.2">
      <c r="B822" s="10"/>
      <c r="I822" s="2"/>
    </row>
    <row r="823" spans="2:9" ht="12.75" hidden="1" x14ac:dyDescent="0.2">
      <c r="B823" s="10"/>
      <c r="I823" s="2"/>
    </row>
    <row r="824" spans="2:9" ht="12.75" hidden="1" x14ac:dyDescent="0.2">
      <c r="B824" s="10"/>
      <c r="I824" s="2"/>
    </row>
    <row r="825" spans="2:9" ht="12.75" hidden="1" x14ac:dyDescent="0.2">
      <c r="B825" s="10"/>
      <c r="I825" s="2"/>
    </row>
    <row r="826" spans="2:9" ht="12.75" hidden="1" x14ac:dyDescent="0.2">
      <c r="B826" s="10"/>
      <c r="I826" s="2"/>
    </row>
    <row r="827" spans="2:9" ht="12.75" hidden="1" x14ac:dyDescent="0.2">
      <c r="B827" s="10"/>
      <c r="I827" s="2"/>
    </row>
    <row r="828" spans="2:9" ht="12.75" hidden="1" x14ac:dyDescent="0.2">
      <c r="B828" s="10"/>
      <c r="I828" s="2"/>
    </row>
    <row r="829" spans="2:9" ht="12.75" hidden="1" x14ac:dyDescent="0.2">
      <c r="B829" s="10"/>
      <c r="I829" s="2"/>
    </row>
    <row r="830" spans="2:9" ht="12.75" hidden="1" x14ac:dyDescent="0.2">
      <c r="B830" s="10"/>
      <c r="I830" s="2"/>
    </row>
    <row r="831" spans="2:9" ht="12.75" hidden="1" x14ac:dyDescent="0.2">
      <c r="B831" s="10"/>
      <c r="I831" s="2"/>
    </row>
    <row r="832" spans="2:9" ht="12.75" hidden="1" x14ac:dyDescent="0.2">
      <c r="B832" s="10"/>
      <c r="I832" s="2"/>
    </row>
    <row r="833" spans="2:9" ht="12.75" hidden="1" x14ac:dyDescent="0.2">
      <c r="B833" s="10"/>
      <c r="I833" s="2"/>
    </row>
    <row r="834" spans="2:9" ht="12.75" hidden="1" x14ac:dyDescent="0.2">
      <c r="B834" s="10"/>
      <c r="I834" s="2"/>
    </row>
    <row r="835" spans="2:9" ht="12.75" hidden="1" x14ac:dyDescent="0.2">
      <c r="B835" s="10"/>
      <c r="I835" s="2"/>
    </row>
    <row r="836" spans="2:9" ht="12.75" hidden="1" x14ac:dyDescent="0.2">
      <c r="B836" s="10"/>
      <c r="I836" s="2"/>
    </row>
    <row r="837" spans="2:9" ht="12.75" hidden="1" x14ac:dyDescent="0.2">
      <c r="B837" s="10"/>
      <c r="I837" s="2"/>
    </row>
    <row r="838" spans="2:9" ht="12.75" hidden="1" x14ac:dyDescent="0.2">
      <c r="B838" s="10"/>
      <c r="I838" s="2"/>
    </row>
    <row r="839" spans="2:9" ht="12.75" hidden="1" x14ac:dyDescent="0.2">
      <c r="B839" s="10"/>
      <c r="I839" s="2"/>
    </row>
    <row r="840" spans="2:9" ht="12.75" hidden="1" x14ac:dyDescent="0.2">
      <c r="B840" s="10"/>
      <c r="I840" s="2"/>
    </row>
    <row r="841" spans="2:9" ht="12.75" hidden="1" x14ac:dyDescent="0.2">
      <c r="B841" s="10"/>
      <c r="I841" s="2"/>
    </row>
    <row r="842" spans="2:9" ht="12.75" hidden="1" x14ac:dyDescent="0.2">
      <c r="B842" s="10"/>
      <c r="I842" s="2"/>
    </row>
    <row r="843" spans="2:9" ht="12.75" hidden="1" x14ac:dyDescent="0.2">
      <c r="B843" s="10"/>
      <c r="I843" s="2"/>
    </row>
    <row r="844" spans="2:9" ht="12.75" hidden="1" x14ac:dyDescent="0.2">
      <c r="B844" s="10"/>
      <c r="I844" s="2"/>
    </row>
    <row r="845" spans="2:9" ht="12.75" hidden="1" x14ac:dyDescent="0.2">
      <c r="B845" s="10"/>
      <c r="I845" s="2"/>
    </row>
    <row r="846" spans="2:9" ht="12.75" hidden="1" x14ac:dyDescent="0.2">
      <c r="B846" s="10"/>
      <c r="I846" s="2"/>
    </row>
    <row r="847" spans="2:9" ht="12.75" hidden="1" x14ac:dyDescent="0.2">
      <c r="B847" s="10"/>
      <c r="I847" s="2"/>
    </row>
    <row r="848" spans="2:9" ht="12.75" hidden="1" x14ac:dyDescent="0.2">
      <c r="B848" s="10"/>
      <c r="I848" s="2"/>
    </row>
    <row r="849" spans="2:9" ht="12.75" hidden="1" x14ac:dyDescent="0.2">
      <c r="B849" s="10"/>
      <c r="I849" s="2"/>
    </row>
    <row r="850" spans="2:9" ht="12.75" hidden="1" x14ac:dyDescent="0.2">
      <c r="B850" s="10"/>
      <c r="I850" s="2"/>
    </row>
    <row r="851" spans="2:9" ht="12.75" hidden="1" x14ac:dyDescent="0.2">
      <c r="B851" s="10"/>
      <c r="I851" s="2"/>
    </row>
    <row r="852" spans="2:9" ht="12.75" hidden="1" x14ac:dyDescent="0.2">
      <c r="B852" s="10"/>
      <c r="I852" s="2"/>
    </row>
    <row r="853" spans="2:9" ht="12.75" hidden="1" x14ac:dyDescent="0.2">
      <c r="B853" s="10"/>
      <c r="I853" s="2"/>
    </row>
    <row r="854" spans="2:9" ht="12.75" hidden="1" x14ac:dyDescent="0.2">
      <c r="B854" s="10"/>
      <c r="I854" s="2"/>
    </row>
    <row r="855" spans="2:9" ht="12.75" hidden="1" x14ac:dyDescent="0.2">
      <c r="B855" s="10"/>
      <c r="I855" s="2"/>
    </row>
    <row r="856" spans="2:9" ht="12.75" hidden="1" x14ac:dyDescent="0.2">
      <c r="B856" s="10"/>
      <c r="I856" s="2"/>
    </row>
    <row r="857" spans="2:9" ht="12.75" hidden="1" x14ac:dyDescent="0.2">
      <c r="B857" s="10"/>
      <c r="I857" s="2"/>
    </row>
    <row r="858" spans="2:9" ht="12.75" hidden="1" x14ac:dyDescent="0.2">
      <c r="B858" s="10"/>
      <c r="I858" s="2"/>
    </row>
    <row r="859" spans="2:9" ht="12.75" hidden="1" x14ac:dyDescent="0.2">
      <c r="B859" s="10"/>
      <c r="I859" s="2"/>
    </row>
    <row r="860" spans="2:9" ht="12.75" hidden="1" x14ac:dyDescent="0.2">
      <c r="B860" s="10"/>
      <c r="I860" s="2"/>
    </row>
    <row r="861" spans="2:9" ht="12.75" hidden="1" x14ac:dyDescent="0.2">
      <c r="B861" s="10"/>
      <c r="I861" s="2"/>
    </row>
    <row r="862" spans="2:9" ht="12.75" hidden="1" x14ac:dyDescent="0.2">
      <c r="B862" s="10"/>
      <c r="I862" s="2"/>
    </row>
    <row r="863" spans="2:9" ht="12.75" hidden="1" x14ac:dyDescent="0.2">
      <c r="B863" s="10"/>
      <c r="I863" s="2"/>
    </row>
    <row r="864" spans="2:9" ht="12.75" hidden="1" x14ac:dyDescent="0.2">
      <c r="B864" s="10"/>
      <c r="I864" s="2"/>
    </row>
    <row r="865" spans="2:9" ht="12.75" hidden="1" x14ac:dyDescent="0.2">
      <c r="B865" s="10"/>
      <c r="I865" s="2"/>
    </row>
    <row r="866" spans="2:9" ht="12.75" hidden="1" x14ac:dyDescent="0.2">
      <c r="B866" s="10"/>
      <c r="I866" s="2"/>
    </row>
    <row r="867" spans="2:9" ht="12.75" hidden="1" x14ac:dyDescent="0.2">
      <c r="B867" s="10"/>
      <c r="I867" s="2"/>
    </row>
    <row r="868" spans="2:9" ht="12.75" hidden="1" x14ac:dyDescent="0.2">
      <c r="B868" s="10"/>
      <c r="I868" s="2"/>
    </row>
    <row r="869" spans="2:9" ht="12.75" hidden="1" x14ac:dyDescent="0.2">
      <c r="B869" s="10"/>
      <c r="I869" s="2"/>
    </row>
    <row r="870" spans="2:9" ht="12.75" hidden="1" x14ac:dyDescent="0.2">
      <c r="B870" s="10"/>
      <c r="I870" s="2"/>
    </row>
    <row r="871" spans="2:9" ht="12.75" hidden="1" x14ac:dyDescent="0.2">
      <c r="B871" s="10"/>
      <c r="I871" s="2"/>
    </row>
    <row r="872" spans="2:9" ht="12.75" hidden="1" x14ac:dyDescent="0.2">
      <c r="B872" s="10"/>
      <c r="I872" s="2"/>
    </row>
    <row r="873" spans="2:9" ht="12.75" hidden="1" x14ac:dyDescent="0.2">
      <c r="B873" s="10"/>
      <c r="I873" s="2"/>
    </row>
    <row r="874" spans="2:9" ht="12.75" hidden="1" x14ac:dyDescent="0.2">
      <c r="B874" s="10"/>
      <c r="I874" s="2"/>
    </row>
    <row r="875" spans="2:9" ht="12.75" hidden="1" x14ac:dyDescent="0.2">
      <c r="B875" s="10"/>
      <c r="I875" s="2"/>
    </row>
    <row r="876" spans="2:9" ht="12.75" hidden="1" x14ac:dyDescent="0.2">
      <c r="B876" s="10"/>
      <c r="I876" s="2"/>
    </row>
    <row r="877" spans="2:9" ht="12.75" hidden="1" x14ac:dyDescent="0.2">
      <c r="B877" s="10"/>
      <c r="I877" s="2"/>
    </row>
    <row r="878" spans="2:9" ht="12.75" hidden="1" x14ac:dyDescent="0.2">
      <c r="B878" s="10"/>
      <c r="I878" s="2"/>
    </row>
    <row r="879" spans="2:9" ht="12.75" hidden="1" x14ac:dyDescent="0.2">
      <c r="B879" s="10"/>
      <c r="I879" s="2"/>
    </row>
    <row r="880" spans="2:9" ht="12.75" hidden="1" x14ac:dyDescent="0.2">
      <c r="B880" s="10"/>
      <c r="I880" s="2"/>
    </row>
    <row r="881" spans="2:9" ht="12.75" hidden="1" x14ac:dyDescent="0.2">
      <c r="B881" s="10"/>
      <c r="I881" s="2"/>
    </row>
    <row r="882" spans="2:9" ht="12.75" hidden="1" x14ac:dyDescent="0.2">
      <c r="B882" s="10"/>
      <c r="I882" s="2"/>
    </row>
    <row r="883" spans="2:9" ht="12.75" hidden="1" x14ac:dyDescent="0.2">
      <c r="B883" s="10"/>
      <c r="I883" s="2"/>
    </row>
    <row r="884" spans="2:9" ht="12.75" hidden="1" x14ac:dyDescent="0.2">
      <c r="B884" s="10"/>
      <c r="I884" s="2"/>
    </row>
    <row r="885" spans="2:9" ht="12.75" hidden="1" x14ac:dyDescent="0.2">
      <c r="B885" s="10"/>
      <c r="I885" s="2"/>
    </row>
    <row r="886" spans="2:9" ht="12.75" hidden="1" x14ac:dyDescent="0.2">
      <c r="B886" s="10"/>
      <c r="I886" s="2"/>
    </row>
    <row r="887" spans="2:9" ht="12.75" hidden="1" x14ac:dyDescent="0.2">
      <c r="B887" s="10"/>
      <c r="I887" s="2"/>
    </row>
    <row r="888" spans="2:9" ht="12.75" hidden="1" x14ac:dyDescent="0.2">
      <c r="B888" s="10"/>
      <c r="I888" s="2"/>
    </row>
    <row r="889" spans="2:9" ht="12.75" hidden="1" x14ac:dyDescent="0.2">
      <c r="B889" s="10"/>
      <c r="I889" s="2"/>
    </row>
    <row r="890" spans="2:9" ht="12.75" hidden="1" x14ac:dyDescent="0.2">
      <c r="B890" s="10"/>
      <c r="I890" s="2"/>
    </row>
    <row r="891" spans="2:9" ht="12.75" hidden="1" x14ac:dyDescent="0.2">
      <c r="B891" s="10"/>
      <c r="I891" s="2"/>
    </row>
    <row r="892" spans="2:9" ht="12.75" hidden="1" x14ac:dyDescent="0.2">
      <c r="B892" s="10"/>
      <c r="I892" s="2"/>
    </row>
    <row r="893" spans="2:9" ht="12.75" hidden="1" x14ac:dyDescent="0.2">
      <c r="B893" s="10"/>
      <c r="I893" s="2"/>
    </row>
    <row r="894" spans="2:9" ht="12.75" hidden="1" x14ac:dyDescent="0.2">
      <c r="B894" s="10"/>
      <c r="I894" s="2"/>
    </row>
    <row r="895" spans="2:9" ht="12.75" hidden="1" x14ac:dyDescent="0.2">
      <c r="B895" s="10"/>
      <c r="I895" s="2"/>
    </row>
    <row r="896" spans="2:9" ht="12.75" hidden="1" x14ac:dyDescent="0.2">
      <c r="B896" s="10"/>
      <c r="I896" s="2"/>
    </row>
    <row r="897" spans="2:9" ht="12.75" hidden="1" x14ac:dyDescent="0.2">
      <c r="B897" s="10"/>
      <c r="I897" s="2"/>
    </row>
    <row r="898" spans="2:9" ht="12.75" hidden="1" x14ac:dyDescent="0.2">
      <c r="B898" s="10"/>
      <c r="I898" s="2"/>
    </row>
    <row r="899" spans="2:9" ht="12.75" hidden="1" x14ac:dyDescent="0.2">
      <c r="B899" s="10"/>
      <c r="I899" s="2"/>
    </row>
    <row r="900" spans="2:9" ht="12.75" hidden="1" x14ac:dyDescent="0.2">
      <c r="B900" s="10"/>
      <c r="I900" s="2"/>
    </row>
    <row r="901" spans="2:9" ht="12.75" hidden="1" x14ac:dyDescent="0.2">
      <c r="B901" s="10"/>
      <c r="I901" s="2"/>
    </row>
    <row r="902" spans="2:9" ht="12.75" hidden="1" x14ac:dyDescent="0.2">
      <c r="B902" s="10"/>
      <c r="I902" s="2"/>
    </row>
    <row r="903" spans="2:9" ht="12.75" hidden="1" x14ac:dyDescent="0.2">
      <c r="B903" s="10"/>
      <c r="I903" s="2"/>
    </row>
    <row r="904" spans="2:9" ht="12.75" hidden="1" x14ac:dyDescent="0.2">
      <c r="B904" s="10"/>
      <c r="I904" s="2"/>
    </row>
    <row r="905" spans="2:9" ht="12.75" hidden="1" x14ac:dyDescent="0.2">
      <c r="B905" s="10"/>
      <c r="I905" s="2"/>
    </row>
    <row r="906" spans="2:9" ht="12.75" hidden="1" x14ac:dyDescent="0.2">
      <c r="B906" s="10"/>
      <c r="I906" s="2"/>
    </row>
    <row r="907" spans="2:9" ht="12.75" hidden="1" x14ac:dyDescent="0.2">
      <c r="B907" s="10"/>
      <c r="I907" s="2"/>
    </row>
    <row r="908" spans="2:9" ht="12.75" hidden="1" x14ac:dyDescent="0.2">
      <c r="B908" s="10"/>
      <c r="I908" s="2"/>
    </row>
    <row r="909" spans="2:9" ht="12.75" hidden="1" x14ac:dyDescent="0.2">
      <c r="B909" s="10"/>
      <c r="I909" s="2"/>
    </row>
    <row r="910" spans="2:9" ht="12.75" hidden="1" x14ac:dyDescent="0.2">
      <c r="B910" s="10"/>
      <c r="I910" s="2"/>
    </row>
    <row r="911" spans="2:9" ht="12.75" hidden="1" x14ac:dyDescent="0.2">
      <c r="B911" s="10"/>
      <c r="I911" s="2"/>
    </row>
    <row r="912" spans="2:9" ht="12.75" hidden="1" x14ac:dyDescent="0.2">
      <c r="B912" s="10"/>
      <c r="I912" s="2"/>
    </row>
    <row r="913" spans="2:9" ht="12.75" hidden="1" x14ac:dyDescent="0.2">
      <c r="B913" s="10"/>
      <c r="I913" s="2"/>
    </row>
    <row r="914" spans="2:9" ht="12.75" hidden="1" x14ac:dyDescent="0.2">
      <c r="B914" s="10"/>
      <c r="I914" s="2"/>
    </row>
    <row r="915" spans="2:9" ht="12.75" hidden="1" x14ac:dyDescent="0.2">
      <c r="B915" s="10"/>
      <c r="I915" s="2"/>
    </row>
    <row r="916" spans="2:9" ht="12.75" hidden="1" x14ac:dyDescent="0.2">
      <c r="B916" s="10"/>
      <c r="I916" s="2"/>
    </row>
    <row r="917" spans="2:9" ht="12.75" hidden="1" x14ac:dyDescent="0.2">
      <c r="B917" s="10"/>
      <c r="I917" s="2"/>
    </row>
    <row r="918" spans="2:9" ht="12.75" hidden="1" x14ac:dyDescent="0.2">
      <c r="B918" s="10"/>
      <c r="I918" s="2"/>
    </row>
    <row r="919" spans="2:9" ht="12.75" hidden="1" x14ac:dyDescent="0.2">
      <c r="B919" s="10"/>
      <c r="I919" s="2"/>
    </row>
    <row r="920" spans="2:9" ht="12.75" hidden="1" x14ac:dyDescent="0.2">
      <c r="B920" s="10"/>
      <c r="I920" s="2"/>
    </row>
    <row r="921" spans="2:9" ht="12.75" hidden="1" x14ac:dyDescent="0.2">
      <c r="B921" s="10"/>
      <c r="I921" s="2"/>
    </row>
    <row r="922" spans="2:9" ht="12.75" hidden="1" x14ac:dyDescent="0.2">
      <c r="B922" s="10"/>
      <c r="I922" s="2"/>
    </row>
    <row r="923" spans="2:9" ht="12.75" hidden="1" x14ac:dyDescent="0.2">
      <c r="B923" s="10"/>
      <c r="I923" s="2"/>
    </row>
    <row r="924" spans="2:9" ht="12.75" hidden="1" x14ac:dyDescent="0.2">
      <c r="B924" s="10"/>
      <c r="I924" s="2"/>
    </row>
    <row r="925" spans="2:9" ht="12.75" hidden="1" x14ac:dyDescent="0.2">
      <c r="B925" s="10"/>
      <c r="I925" s="2"/>
    </row>
    <row r="926" spans="2:9" ht="12.75" hidden="1" x14ac:dyDescent="0.2">
      <c r="B926" s="10"/>
      <c r="I926" s="2"/>
    </row>
    <row r="927" spans="2:9" ht="12.75" hidden="1" x14ac:dyDescent="0.2">
      <c r="B927" s="10"/>
      <c r="I927" s="2"/>
    </row>
    <row r="928" spans="2:9" ht="12.75" hidden="1" x14ac:dyDescent="0.2">
      <c r="B928" s="10"/>
      <c r="I928" s="2"/>
    </row>
    <row r="929" spans="2:9" ht="12.75" hidden="1" x14ac:dyDescent="0.2">
      <c r="B929" s="10"/>
      <c r="I929" s="2"/>
    </row>
    <row r="930" spans="2:9" ht="12.75" hidden="1" x14ac:dyDescent="0.2">
      <c r="B930" s="10"/>
      <c r="I930" s="2"/>
    </row>
    <row r="931" spans="2:9" ht="12.75" hidden="1" x14ac:dyDescent="0.2">
      <c r="B931" s="10"/>
      <c r="I931" s="2"/>
    </row>
    <row r="932" spans="2:9" ht="12.75" hidden="1" x14ac:dyDescent="0.2">
      <c r="B932" s="10"/>
      <c r="I932" s="2"/>
    </row>
    <row r="933" spans="2:9" ht="12.75" hidden="1" x14ac:dyDescent="0.2">
      <c r="B933" s="10"/>
      <c r="I933" s="2"/>
    </row>
    <row r="934" spans="2:9" ht="12.75" hidden="1" x14ac:dyDescent="0.2">
      <c r="B934" s="10"/>
      <c r="I934" s="2"/>
    </row>
    <row r="935" spans="2:9" ht="12.75" hidden="1" x14ac:dyDescent="0.2">
      <c r="B935" s="10"/>
      <c r="I935" s="2"/>
    </row>
    <row r="936" spans="2:9" ht="12.75" hidden="1" x14ac:dyDescent="0.2">
      <c r="B936" s="10"/>
      <c r="I936" s="2"/>
    </row>
    <row r="937" spans="2:9" ht="12.75" hidden="1" x14ac:dyDescent="0.2">
      <c r="B937" s="10"/>
      <c r="I937" s="2"/>
    </row>
    <row r="938" spans="2:9" ht="12.75" hidden="1" x14ac:dyDescent="0.2">
      <c r="B938" s="10"/>
      <c r="I938" s="2"/>
    </row>
    <row r="939" spans="2:9" ht="12.75" hidden="1" x14ac:dyDescent="0.2">
      <c r="B939" s="10"/>
      <c r="I939" s="2"/>
    </row>
    <row r="940" spans="2:9" ht="12.75" hidden="1" x14ac:dyDescent="0.2">
      <c r="B940" s="10"/>
      <c r="I940" s="2"/>
    </row>
    <row r="941" spans="2:9" ht="12.75" hidden="1" x14ac:dyDescent="0.2">
      <c r="B941" s="10"/>
      <c r="I941" s="2"/>
    </row>
    <row r="942" spans="2:9" ht="12.75" hidden="1" x14ac:dyDescent="0.2">
      <c r="B942" s="10"/>
      <c r="I942" s="2"/>
    </row>
    <row r="943" spans="2:9" ht="12.75" hidden="1" x14ac:dyDescent="0.2">
      <c r="B943" s="10"/>
      <c r="I943" s="2"/>
    </row>
    <row r="944" spans="2:9" ht="12.75" hidden="1" x14ac:dyDescent="0.2">
      <c r="B944" s="10"/>
      <c r="I944" s="2"/>
    </row>
    <row r="945" spans="2:9" ht="12.75" hidden="1" x14ac:dyDescent="0.2">
      <c r="B945" s="10"/>
      <c r="I945" s="2"/>
    </row>
    <row r="946" spans="2:9" ht="12.75" hidden="1" x14ac:dyDescent="0.2">
      <c r="B946" s="10"/>
      <c r="I946" s="2"/>
    </row>
    <row r="947" spans="2:9" ht="12.75" hidden="1" x14ac:dyDescent="0.2">
      <c r="B947" s="10"/>
      <c r="I947" s="2"/>
    </row>
    <row r="948" spans="2:9" ht="12.75" hidden="1" x14ac:dyDescent="0.2">
      <c r="B948" s="10"/>
      <c r="I948" s="2"/>
    </row>
    <row r="949" spans="2:9" ht="12.75" hidden="1" x14ac:dyDescent="0.2">
      <c r="B949" s="10"/>
      <c r="I949" s="2"/>
    </row>
    <row r="950" spans="2:9" ht="12.75" hidden="1" x14ac:dyDescent="0.2">
      <c r="B950" s="10"/>
      <c r="I950" s="2"/>
    </row>
    <row r="951" spans="2:9" ht="12.75" hidden="1" x14ac:dyDescent="0.2">
      <c r="B951" s="10"/>
      <c r="I951" s="2"/>
    </row>
    <row r="952" spans="2:9" ht="12.75" hidden="1" x14ac:dyDescent="0.2">
      <c r="B952" s="10"/>
      <c r="I952" s="2"/>
    </row>
    <row r="953" spans="2:9" ht="12.75" hidden="1" x14ac:dyDescent="0.2">
      <c r="B953" s="10"/>
      <c r="I953" s="2"/>
    </row>
    <row r="954" spans="2:9" ht="12.75" hidden="1" x14ac:dyDescent="0.2">
      <c r="B954" s="10"/>
      <c r="I954" s="2"/>
    </row>
    <row r="955" spans="2:9" ht="12.75" hidden="1" x14ac:dyDescent="0.2">
      <c r="B955" s="10"/>
      <c r="I955" s="2"/>
    </row>
    <row r="956" spans="2:9" ht="12.75" hidden="1" x14ac:dyDescent="0.2">
      <c r="B956" s="10"/>
      <c r="I956" s="2"/>
    </row>
    <row r="957" spans="2:9" ht="12.75" hidden="1" x14ac:dyDescent="0.2">
      <c r="B957" s="10"/>
      <c r="I957" s="2"/>
    </row>
    <row r="958" spans="2:9" ht="12.75" hidden="1" x14ac:dyDescent="0.2">
      <c r="B958" s="10"/>
      <c r="I958" s="2"/>
    </row>
    <row r="959" spans="2:9" ht="12.75" hidden="1" x14ac:dyDescent="0.2">
      <c r="B959" s="10"/>
      <c r="I959" s="2"/>
    </row>
    <row r="960" spans="2:9" ht="12.75" hidden="1" x14ac:dyDescent="0.2">
      <c r="B960" s="10"/>
      <c r="I960" s="2"/>
    </row>
    <row r="961" spans="2:9" ht="12.75" hidden="1" x14ac:dyDescent="0.2">
      <c r="B961" s="10"/>
      <c r="I961" s="2"/>
    </row>
    <row r="962" spans="2:9" ht="12.75" hidden="1" x14ac:dyDescent="0.2">
      <c r="B962" s="10"/>
      <c r="I962" s="2"/>
    </row>
    <row r="963" spans="2:9" ht="12.75" hidden="1" x14ac:dyDescent="0.2">
      <c r="B963" s="10"/>
      <c r="I963" s="2"/>
    </row>
    <row r="964" spans="2:9" ht="12.75" hidden="1" x14ac:dyDescent="0.2">
      <c r="B964" s="10"/>
      <c r="I964" s="2"/>
    </row>
    <row r="965" spans="2:9" ht="12.75" hidden="1" x14ac:dyDescent="0.2">
      <c r="B965" s="10"/>
      <c r="I965" s="2"/>
    </row>
    <row r="966" spans="2:9" ht="12.75" hidden="1" x14ac:dyDescent="0.2">
      <c r="B966" s="10"/>
      <c r="I966" s="2"/>
    </row>
    <row r="967" spans="2:9" ht="12.75" hidden="1" x14ac:dyDescent="0.2">
      <c r="B967" s="10"/>
      <c r="I967" s="2"/>
    </row>
    <row r="968" spans="2:9" ht="12.75" hidden="1" x14ac:dyDescent="0.2">
      <c r="B968" s="10"/>
      <c r="I968" s="2"/>
    </row>
    <row r="969" spans="2:9" ht="12.75" hidden="1" x14ac:dyDescent="0.2">
      <c r="B969" s="10"/>
      <c r="I969" s="2"/>
    </row>
    <row r="970" spans="2:9" ht="12.75" hidden="1" x14ac:dyDescent="0.2">
      <c r="B970" s="10"/>
      <c r="I970" s="2"/>
    </row>
    <row r="971" spans="2:9" ht="12.75" hidden="1" x14ac:dyDescent="0.2">
      <c r="B971" s="10"/>
      <c r="I971" s="2"/>
    </row>
    <row r="972" spans="2:9" ht="12.75" hidden="1" x14ac:dyDescent="0.2">
      <c r="B972" s="10"/>
      <c r="I972" s="2"/>
    </row>
    <row r="973" spans="2:9" ht="12.75" hidden="1" x14ac:dyDescent="0.2">
      <c r="B973" s="10"/>
      <c r="I973" s="2"/>
    </row>
    <row r="974" spans="2:9" ht="12.75" hidden="1" x14ac:dyDescent="0.2">
      <c r="B974" s="10"/>
      <c r="I974" s="2"/>
    </row>
    <row r="975" spans="2:9" ht="12.75" hidden="1" x14ac:dyDescent="0.2">
      <c r="B975" s="10"/>
      <c r="I975" s="2"/>
    </row>
    <row r="976" spans="2:9" ht="12.75" hidden="1" x14ac:dyDescent="0.2">
      <c r="B976" s="10"/>
      <c r="I976" s="2"/>
    </row>
    <row r="977" spans="2:9" ht="12.75" hidden="1" x14ac:dyDescent="0.2">
      <c r="B977" s="10"/>
      <c r="I977" s="2"/>
    </row>
    <row r="978" spans="2:9" ht="12.75" hidden="1" x14ac:dyDescent="0.2">
      <c r="B978" s="10"/>
      <c r="I978" s="2"/>
    </row>
    <row r="979" spans="2:9" ht="12.75" hidden="1" x14ac:dyDescent="0.2">
      <c r="B979" s="10"/>
      <c r="I979" s="2"/>
    </row>
    <row r="980" spans="2:9" ht="12.75" hidden="1" x14ac:dyDescent="0.2">
      <c r="B980" s="10"/>
      <c r="I980" s="2"/>
    </row>
    <row r="981" spans="2:9" ht="12.75" hidden="1" x14ac:dyDescent="0.2">
      <c r="B981" s="10"/>
      <c r="I981" s="2"/>
    </row>
    <row r="982" spans="2:9" ht="12.75" hidden="1" x14ac:dyDescent="0.2">
      <c r="B982" s="10"/>
      <c r="I982" s="2"/>
    </row>
    <row r="983" spans="2:9" ht="12.75" hidden="1" x14ac:dyDescent="0.2">
      <c r="B983" s="10"/>
      <c r="I983" s="2"/>
    </row>
    <row r="984" spans="2:9" ht="12.75" hidden="1" x14ac:dyDescent="0.2">
      <c r="B984" s="10"/>
      <c r="I984" s="2"/>
    </row>
    <row r="985" spans="2:9" ht="12.75" hidden="1" x14ac:dyDescent="0.2">
      <c r="B985" s="10"/>
      <c r="I985" s="2"/>
    </row>
    <row r="986" spans="2:9" ht="12.75" hidden="1" x14ac:dyDescent="0.2">
      <c r="B986" s="10"/>
      <c r="I986" s="2"/>
    </row>
    <row r="987" spans="2:9" ht="12.75" hidden="1" x14ac:dyDescent="0.2">
      <c r="B987" s="10"/>
      <c r="I987" s="2"/>
    </row>
    <row r="988" spans="2:9" ht="12.75" hidden="1" x14ac:dyDescent="0.2">
      <c r="B988" s="10"/>
      <c r="I988" s="2"/>
    </row>
    <row r="989" spans="2:9" ht="12.75" hidden="1" x14ac:dyDescent="0.2">
      <c r="B989" s="10"/>
      <c r="I989" s="2"/>
    </row>
    <row r="990" spans="2:9" ht="12.75" hidden="1" x14ac:dyDescent="0.2">
      <c r="B990" s="10"/>
      <c r="I990" s="2"/>
    </row>
    <row r="991" spans="2:9" ht="12.75" hidden="1" x14ac:dyDescent="0.2">
      <c r="B991" s="10"/>
      <c r="I991" s="2"/>
    </row>
    <row r="992" spans="2:9" ht="12.75" hidden="1" x14ac:dyDescent="0.2">
      <c r="B992" s="10"/>
      <c r="I992" s="2"/>
    </row>
    <row r="993" spans="2:9" ht="12.75" hidden="1" x14ac:dyDescent="0.2">
      <c r="B993" s="10"/>
      <c r="I993" s="2"/>
    </row>
    <row r="994" spans="2:9" ht="12.75" hidden="1" x14ac:dyDescent="0.2">
      <c r="B994" s="10"/>
      <c r="I994" s="2"/>
    </row>
    <row r="995" spans="2:9" ht="12.75" hidden="1" x14ac:dyDescent="0.2">
      <c r="B995" s="10"/>
      <c r="I995" s="2"/>
    </row>
    <row r="996" spans="2:9" ht="12.75" hidden="1" x14ac:dyDescent="0.2">
      <c r="B996" s="10"/>
      <c r="I996" s="2"/>
    </row>
    <row r="997" spans="2:9" ht="12.75" hidden="1" x14ac:dyDescent="0.2">
      <c r="B997" s="10"/>
      <c r="I997" s="2"/>
    </row>
    <row r="998" spans="2:9" ht="12.75" hidden="1" x14ac:dyDescent="0.2">
      <c r="B998" s="10"/>
      <c r="I998" s="2"/>
    </row>
    <row r="999" spans="2:9" ht="12.75" hidden="1" x14ac:dyDescent="0.2">
      <c r="B999" s="10"/>
      <c r="I999" s="2"/>
    </row>
    <row r="1000" spans="2:9" ht="12.75" hidden="1" x14ac:dyDescent="0.2">
      <c r="B1000" s="10"/>
      <c r="I1000" s="2"/>
    </row>
    <row r="1001" spans="2:9" ht="12.75" hidden="1" x14ac:dyDescent="0.2">
      <c r="B1001" s="10"/>
      <c r="I1001" s="2"/>
    </row>
    <row r="1002" spans="2:9" ht="12.75" hidden="1" x14ac:dyDescent="0.2">
      <c r="B1002" s="10"/>
      <c r="I1002" s="2"/>
    </row>
    <row r="1003" spans="2:9" ht="12.75" hidden="1" x14ac:dyDescent="0.2">
      <c r="B1003" s="10"/>
      <c r="I1003" s="2"/>
    </row>
    <row r="1004" spans="2:9" ht="12.75" hidden="1" x14ac:dyDescent="0.2">
      <c r="B1004" s="10"/>
      <c r="I1004" s="2"/>
    </row>
    <row r="1005" spans="2:9" ht="12.75" hidden="1" x14ac:dyDescent="0.2">
      <c r="B1005" s="10"/>
      <c r="I1005" s="2"/>
    </row>
    <row r="1006" spans="2:9" ht="12.75" hidden="1" x14ac:dyDescent="0.2">
      <c r="B1006" s="10"/>
      <c r="I1006" s="2"/>
    </row>
    <row r="1007" spans="2:9" ht="12.75" hidden="1" x14ac:dyDescent="0.2">
      <c r="B1007" s="10"/>
      <c r="I1007" s="2"/>
    </row>
    <row r="1008" spans="2:9" ht="12.75" hidden="1" x14ac:dyDescent="0.2">
      <c r="B1008" s="10"/>
      <c r="I1008" s="2"/>
    </row>
    <row r="1009" spans="2:9" ht="12.75" hidden="1" x14ac:dyDescent="0.2">
      <c r="B1009" s="10"/>
      <c r="I1009" s="2"/>
    </row>
    <row r="1010" spans="2:9" ht="12.75" hidden="1" x14ac:dyDescent="0.2">
      <c r="B1010" s="10"/>
    </row>
  </sheetData>
  <sheetProtection sheet="1" objects="1" scenarios="1"/>
  <sortState xmlns:xlrd2="http://schemas.microsoft.com/office/spreadsheetml/2017/richdata2" ref="I27:I36">
    <sortCondition ref="I27:I36"/>
  </sortState>
  <conditionalFormatting sqref="J68:J69 J52:J63">
    <cfRule type="containsBlanks" dxfId="33" priority="35">
      <formula>LEN(TRIM(J52))=0</formula>
    </cfRule>
  </conditionalFormatting>
  <conditionalFormatting sqref="K68:K69 K52:K56 K64">
    <cfRule type="cellIs" dxfId="32" priority="36" operator="equal">
      <formula>0</formula>
    </cfRule>
  </conditionalFormatting>
  <conditionalFormatting sqref="J27:J36">
    <cfRule type="containsBlanks" dxfId="31" priority="34">
      <formula>LEN(TRIM(J27))=0</formula>
    </cfRule>
  </conditionalFormatting>
  <conditionalFormatting sqref="K27:K36">
    <cfRule type="cellIs" dxfId="30" priority="33" operator="equal">
      <formula>0</formula>
    </cfRule>
  </conditionalFormatting>
  <conditionalFormatting sqref="I41">
    <cfRule type="containsBlanks" dxfId="29" priority="32">
      <formula>LEN(TRIM(I41))=0</formula>
    </cfRule>
  </conditionalFormatting>
  <conditionalFormatting sqref="I42:I47">
    <cfRule type="containsBlanks" dxfId="28" priority="31">
      <formula>LEN(TRIM(I42))=0</formula>
    </cfRule>
  </conditionalFormatting>
  <conditionalFormatting sqref="J41:J47">
    <cfRule type="cellIs" dxfId="27" priority="30" operator="equal">
      <formula>0</formula>
    </cfRule>
  </conditionalFormatting>
  <conditionalFormatting sqref="K3">
    <cfRule type="cellIs" dxfId="26" priority="29" operator="equal">
      <formula>0</formula>
    </cfRule>
  </conditionalFormatting>
  <conditionalFormatting sqref="K5:K10">
    <cfRule type="cellIs" dxfId="25" priority="28" operator="equal">
      <formula>0</formula>
    </cfRule>
  </conditionalFormatting>
  <conditionalFormatting sqref="J5:J10">
    <cfRule type="containsBlanks" dxfId="24" priority="27">
      <formula>LEN(TRIM(J5))=0</formula>
    </cfRule>
  </conditionalFormatting>
  <conditionalFormatting sqref="J3">
    <cfRule type="containsBlanks" dxfId="23" priority="26">
      <formula>LEN(TRIM(J3))=0</formula>
    </cfRule>
  </conditionalFormatting>
  <conditionalFormatting sqref="J11:J18">
    <cfRule type="containsBlanks" dxfId="22" priority="24">
      <formula>LEN(TRIM(J11))=0</formula>
    </cfRule>
  </conditionalFormatting>
  <conditionalFormatting sqref="K19">
    <cfRule type="cellIs" dxfId="21" priority="23" operator="equal">
      <formula>0</formula>
    </cfRule>
  </conditionalFormatting>
  <conditionalFormatting sqref="K21:K23">
    <cfRule type="cellIs" dxfId="20" priority="22" operator="equal">
      <formula>0</formula>
    </cfRule>
  </conditionalFormatting>
  <conditionalFormatting sqref="J21:J23">
    <cfRule type="containsBlanks" dxfId="19" priority="21">
      <formula>LEN(TRIM(J21))=0</formula>
    </cfRule>
  </conditionalFormatting>
  <conditionalFormatting sqref="I68">
    <cfRule type="cellIs" dxfId="18" priority="20" operator="equal">
      <formula>0</formula>
    </cfRule>
  </conditionalFormatting>
  <conditionalFormatting sqref="I52:I56">
    <cfRule type="cellIs" dxfId="17" priority="19" operator="equal">
      <formula>0</formula>
    </cfRule>
  </conditionalFormatting>
  <conditionalFormatting sqref="I3">
    <cfRule type="cellIs" dxfId="16" priority="18" operator="equal">
      <formula>0</formula>
    </cfRule>
  </conditionalFormatting>
  <conditionalFormatting sqref="I5:I10">
    <cfRule type="cellIs" dxfId="15" priority="17" operator="equal">
      <formula>0</formula>
    </cfRule>
  </conditionalFormatting>
  <conditionalFormatting sqref="I21">
    <cfRule type="cellIs" dxfId="14" priority="16" operator="equal">
      <formula>0</formula>
    </cfRule>
  </conditionalFormatting>
  <conditionalFormatting sqref="I22">
    <cfRule type="cellIs" dxfId="13" priority="15" operator="equal">
      <formula>0</formula>
    </cfRule>
  </conditionalFormatting>
  <conditionalFormatting sqref="I23">
    <cfRule type="cellIs" dxfId="12" priority="14" operator="equal">
      <formula>0</formula>
    </cfRule>
  </conditionalFormatting>
  <conditionalFormatting sqref="H41:H47">
    <cfRule type="cellIs" dxfId="11" priority="13" operator="equal">
      <formula>0</formula>
    </cfRule>
  </conditionalFormatting>
  <conditionalFormatting sqref="I73:I87">
    <cfRule type="cellIs" dxfId="10" priority="12" operator="equal">
      <formula>0</formula>
    </cfRule>
  </conditionalFormatting>
  <conditionalFormatting sqref="J73:J87">
    <cfRule type="containsBlanks" dxfId="9" priority="11">
      <formula>LEN(TRIM(J73))=0</formula>
    </cfRule>
  </conditionalFormatting>
  <conditionalFormatting sqref="K73:K87">
    <cfRule type="cellIs" dxfId="8" priority="10" operator="equal">
      <formula>0</formula>
    </cfRule>
  </conditionalFormatting>
  <conditionalFormatting sqref="I90:I91">
    <cfRule type="cellIs" dxfId="7" priority="9" operator="equal">
      <formula>0</formula>
    </cfRule>
  </conditionalFormatting>
  <conditionalFormatting sqref="J90:J91">
    <cfRule type="containsBlanks" dxfId="6" priority="8">
      <formula>LEN(TRIM(J90))=0</formula>
    </cfRule>
  </conditionalFormatting>
  <conditionalFormatting sqref="K90:K91">
    <cfRule type="cellIs" dxfId="5" priority="7" operator="equal">
      <formula>0</formula>
    </cfRule>
  </conditionalFormatting>
  <conditionalFormatting sqref="J94">
    <cfRule type="containsBlanks" dxfId="4" priority="5">
      <formula>LEN(TRIM(J94))=0</formula>
    </cfRule>
  </conditionalFormatting>
  <conditionalFormatting sqref="K94">
    <cfRule type="cellIs" dxfId="3" priority="4" operator="equal">
      <formula>0</formula>
    </cfRule>
  </conditionalFormatting>
  <conditionalFormatting sqref="I98:I101">
    <cfRule type="cellIs" dxfId="2" priority="3" operator="equal">
      <formula>0</formula>
    </cfRule>
  </conditionalFormatting>
  <conditionalFormatting sqref="J98:J101">
    <cfRule type="containsBlanks" dxfId="1" priority="2">
      <formula>LEN(TRIM(J98))=0</formula>
    </cfRule>
  </conditionalFormatting>
  <conditionalFormatting sqref="K98:K101">
    <cfRule type="cellIs" dxfId="0" priority="1" operator="equal">
      <formula>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0">
        <x14:dataValidation type="list" allowBlank="1" showErrorMessage="1" xr:uid="{00000000-0002-0000-0000-000000000000}">
          <x14:formula1>
            <xm:f>Dropdowns!$F$2:$F$6</xm:f>
          </x14:formula1>
          <xm:sqref>J68</xm:sqref>
        </x14:dataValidation>
        <x14:dataValidation type="list" allowBlank="1" showErrorMessage="1" xr:uid="{00000000-0002-0000-0000-000001000000}">
          <x14:formula1>
            <xm:f>Dropdowns!$D$2:$D$6</xm:f>
          </x14:formula1>
          <xm:sqref>J55</xm:sqref>
        </x14:dataValidation>
        <x14:dataValidation type="list" allowBlank="1" showErrorMessage="1" xr:uid="{00000000-0002-0000-0000-000002000000}">
          <x14:formula1>
            <xm:f>Dropdowns!$B$2:$B$12</xm:f>
          </x14:formula1>
          <xm:sqref>K68:K69 K5:K10 K19 K21:K23 K3 J41:J47 K52:K56 K64 K27:K36 K73:K87 K90:K91 K94 K98:K101</xm:sqref>
        </x14:dataValidation>
        <x14:dataValidation type="list" allowBlank="1" showErrorMessage="1" xr:uid="{00000000-0002-0000-0000-000003000000}">
          <x14:formula1>
            <xm:f>Dropdowns!$G$2:$G$312</xm:f>
          </x14:formula1>
          <xm:sqref>J69</xm:sqref>
        </x14:dataValidation>
        <x14:dataValidation type="list" allowBlank="1" showErrorMessage="1" xr:uid="{00000000-0002-0000-0000-000004000000}">
          <x14:formula1>
            <xm:f>Dropdowns!$C$2:$C$5</xm:f>
          </x14:formula1>
          <xm:sqref>J52:J54</xm:sqref>
        </x14:dataValidation>
        <x14:dataValidation type="list" allowBlank="1" showErrorMessage="1" xr:uid="{00000000-0002-0000-0000-000005000000}">
          <x14:formula1>
            <xm:f>Dropdowns!$E$2:$E$6</xm:f>
          </x14:formula1>
          <xm:sqref>J56</xm:sqref>
        </x14:dataValidation>
        <x14:dataValidation type="list" allowBlank="1" showInputMessage="1" showErrorMessage="1" xr:uid="{4464E6C5-64E7-4C54-9C34-E259488508DB}">
          <x14:formula1>
            <xm:f>Dropdowns!$H$2:$H$6</xm:f>
          </x14:formula1>
          <xm:sqref>I41</xm:sqref>
        </x14:dataValidation>
        <x14:dataValidation type="list" allowBlank="1" showInputMessage="1" showErrorMessage="1" xr:uid="{7580E014-9682-4A5F-939E-82CF013765DD}">
          <x14:formula1>
            <xm:f>Dropdowns!$I$2:$I$6</xm:f>
          </x14:formula1>
          <xm:sqref>I42</xm:sqref>
        </x14:dataValidation>
        <x14:dataValidation type="list" allowBlank="1" showInputMessage="1" showErrorMessage="1" xr:uid="{952DD243-663A-4C6E-871A-6BDD0435C520}">
          <x14:formula1>
            <xm:f>Dropdowns!$J$2:$J$6</xm:f>
          </x14:formula1>
          <xm:sqref>I43</xm:sqref>
        </x14:dataValidation>
        <x14:dataValidation type="list" allowBlank="1" showInputMessage="1" showErrorMessage="1" xr:uid="{C914C634-695F-42FF-B543-585C4C4940D2}">
          <x14:formula1>
            <xm:f>Dropdowns!$K$2:$K$6</xm:f>
          </x14:formula1>
          <xm:sqref>I44</xm:sqref>
        </x14:dataValidation>
        <x14:dataValidation type="list" allowBlank="1" showInputMessage="1" showErrorMessage="1" xr:uid="{61F7CA80-8575-44B7-A2F8-39866B94AFAB}">
          <x14:formula1>
            <xm:f>Dropdowns!$L$2:$L$6</xm:f>
          </x14:formula1>
          <xm:sqref>I45</xm:sqref>
        </x14:dataValidation>
        <x14:dataValidation type="list" allowBlank="1" showInputMessage="1" showErrorMessage="1" xr:uid="{3F4EFC04-6DA8-44FB-87A0-7C03EC852481}">
          <x14:formula1>
            <xm:f>Dropdowns!$M$2:$M$6</xm:f>
          </x14:formula1>
          <xm:sqref>I46</xm:sqref>
        </x14:dataValidation>
        <x14:dataValidation type="list" allowBlank="1" showInputMessage="1" showErrorMessage="1" xr:uid="{42A1B25D-1B14-471A-B7F0-5DBD4C03E728}">
          <x14:formula1>
            <xm:f>Dropdowns!$N$2:$N$6</xm:f>
          </x14:formula1>
          <xm:sqref>I47</xm:sqref>
        </x14:dataValidation>
        <x14:dataValidation type="list" allowBlank="1" showInputMessage="1" showErrorMessage="1" xr:uid="{390C02C9-C4BA-46B6-A194-DE74F713F675}">
          <x14:formula1>
            <xm:f>Dropdowns!$O$2:$O$6</xm:f>
          </x14:formula1>
          <xm:sqref>J3</xm:sqref>
        </x14:dataValidation>
        <x14:dataValidation type="list" allowBlank="1" showInputMessage="1" showErrorMessage="1" xr:uid="{9A2305A8-6938-4629-96BE-6ABDD1BC19BB}">
          <x14:formula1>
            <xm:f>Dropdowns!$P$2:$P$6</xm:f>
          </x14:formula1>
          <xm:sqref>J5:J10 J73:J87 J90:J91 J98:J101</xm:sqref>
        </x14:dataValidation>
        <x14:dataValidation type="list" allowBlank="1" showInputMessage="1" showErrorMessage="1" xr:uid="{CEF35D6F-837C-4BF8-B0BF-9DBF66E80B9B}">
          <x14:formula1>
            <xm:f>Dropdowns!$Q$2:$Q$6</xm:f>
          </x14:formula1>
          <xm:sqref>J21</xm:sqref>
        </x14:dataValidation>
        <x14:dataValidation type="list" allowBlank="1" showInputMessage="1" showErrorMessage="1" xr:uid="{09210EF5-94F0-426C-BEAE-B641652F679B}">
          <x14:formula1>
            <xm:f>Dropdowns!$R$2:$R$6</xm:f>
          </x14:formula1>
          <xm:sqref>J22</xm:sqref>
        </x14:dataValidation>
        <x14:dataValidation type="list" allowBlank="1" showInputMessage="1" showErrorMessage="1" xr:uid="{308C7EE6-31A0-41BD-8AE5-5760C0013289}">
          <x14:formula1>
            <xm:f>Dropdowns!$S$2:$S$6</xm:f>
          </x14:formula1>
          <xm:sqref>J23</xm:sqref>
        </x14:dataValidation>
        <x14:dataValidation type="list" allowBlank="1" showInputMessage="1" showErrorMessage="1" xr:uid="{07FD7C5A-DF80-4FF5-ADC8-374743D4837C}">
          <x14:formula1>
            <xm:f>Dropdowns!$A$2:$A$4</xm:f>
          </x14:formula1>
          <xm:sqref>I68 I52:I56 I3 I5:I10 I21:I23 H41:H47 I73:I87 I90:I91 I98:I101</xm:sqref>
        </x14:dataValidation>
        <x14:dataValidation type="list" allowBlank="1" showInputMessage="1" showErrorMessage="1" xr:uid="{32BF87EF-CF6A-47E6-A564-6BEF855B6930}">
          <x14:formula1>
            <xm:f>Dropdowns!$T$2:$T$6</xm:f>
          </x14:formula1>
          <xm:sqref>J94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87492-73CC-4A2C-9FA7-9C9BE553CB8C}">
  <sheetPr codeName="Sheet3">
    <outlinePr summaryBelow="0" summaryRight="0"/>
  </sheetPr>
  <dimension ref="A1:E1001"/>
  <sheetViews>
    <sheetView topLeftCell="A15" workbookViewId="0">
      <selection activeCell="D30" sqref="D30"/>
    </sheetView>
  </sheetViews>
  <sheetFormatPr defaultColWidth="12.5703125" defaultRowHeight="15.75" customHeight="1" x14ac:dyDescent="0.2"/>
  <cols>
    <col min="1" max="1" width="9" style="22" customWidth="1"/>
    <col min="2" max="2" width="13.42578125" style="32" bestFit="1" customWidth="1"/>
    <col min="3" max="3" width="9" style="24" customWidth="1"/>
    <col min="4" max="4" width="12.5703125" style="32"/>
    <col min="5" max="5" width="5.42578125" style="22" bestFit="1" customWidth="1"/>
    <col min="6" max="16384" width="12.5703125" style="22"/>
  </cols>
  <sheetData>
    <row r="1" spans="1:5" ht="12.75" x14ac:dyDescent="0.2">
      <c r="A1" s="25" t="s">
        <v>20</v>
      </c>
      <c r="B1" s="25" t="s">
        <v>478</v>
      </c>
      <c r="C1" s="26" t="s">
        <v>1</v>
      </c>
      <c r="D1" s="25" t="s">
        <v>2</v>
      </c>
      <c r="E1" s="30" t="s">
        <v>480</v>
      </c>
    </row>
    <row r="2" spans="1:5" ht="12.75" x14ac:dyDescent="0.2">
      <c r="A2" s="23" t="s">
        <v>420</v>
      </c>
      <c r="B2" s="31">
        <f>Questionnaire!I3</f>
        <v>0</v>
      </c>
      <c r="C2" s="24">
        <f>IFERROR(MATCH(Questionnaire!J3,Dropdowns!O2:O5,0),0)</f>
        <v>0</v>
      </c>
      <c r="D2" s="32">
        <f>Questionnaire!K3</f>
        <v>0</v>
      </c>
      <c r="E2" s="22">
        <f t="shared" ref="E2:E69" si="0">ROW()-2</f>
        <v>0</v>
      </c>
    </row>
    <row r="3" spans="1:5" ht="12.75" x14ac:dyDescent="0.2">
      <c r="A3" s="23" t="s">
        <v>435</v>
      </c>
      <c r="B3" s="31">
        <f>Questionnaire!I5</f>
        <v>0</v>
      </c>
      <c r="C3" s="24">
        <f>IFERROR(MATCH(Questionnaire!J5,Dropdowns!P2:P6,0),0)</f>
        <v>0</v>
      </c>
      <c r="D3" s="32">
        <f>Questionnaire!K5</f>
        <v>0</v>
      </c>
      <c r="E3" s="22">
        <f t="shared" si="0"/>
        <v>1</v>
      </c>
    </row>
    <row r="4" spans="1:5" ht="12.75" x14ac:dyDescent="0.2">
      <c r="A4" s="23" t="s">
        <v>436</v>
      </c>
      <c r="B4" s="31">
        <f>Questionnaire!I6</f>
        <v>0</v>
      </c>
      <c r="C4" s="24">
        <f>IFERROR(MATCH(Questionnaire!J6,Dropdowns!P2:P6,0),0)</f>
        <v>0</v>
      </c>
      <c r="D4" s="32">
        <f>Questionnaire!K6</f>
        <v>0</v>
      </c>
      <c r="E4" s="22">
        <f t="shared" si="0"/>
        <v>2</v>
      </c>
    </row>
    <row r="5" spans="1:5" ht="12.75" x14ac:dyDescent="0.2">
      <c r="A5" s="23" t="s">
        <v>439</v>
      </c>
      <c r="B5" s="31">
        <f>Questionnaire!I7</f>
        <v>0</v>
      </c>
      <c r="C5" s="24">
        <f>IFERROR(MATCH(Questionnaire!J7,Dropdowns!P2:P6,0),0)</f>
        <v>0</v>
      </c>
      <c r="D5" s="24">
        <f>Questionnaire!K7</f>
        <v>0</v>
      </c>
      <c r="E5" s="22">
        <f t="shared" si="0"/>
        <v>3</v>
      </c>
    </row>
    <row r="6" spans="1:5" ht="12.75" x14ac:dyDescent="0.2">
      <c r="A6" s="23" t="s">
        <v>443</v>
      </c>
      <c r="B6" s="31">
        <f>Questionnaire!I8</f>
        <v>0</v>
      </c>
      <c r="C6" s="24">
        <f>IFERROR(MATCH(Questionnaire!J8,Dropdowns!P2:P6,0),0)</f>
        <v>0</v>
      </c>
      <c r="D6" s="24">
        <f>Questionnaire!K8</f>
        <v>0</v>
      </c>
      <c r="E6" s="22">
        <f t="shared" si="0"/>
        <v>4</v>
      </c>
    </row>
    <row r="7" spans="1:5" ht="12.75" x14ac:dyDescent="0.2">
      <c r="A7" s="23" t="s">
        <v>446</v>
      </c>
      <c r="B7" s="31">
        <f>Questionnaire!I9</f>
        <v>0</v>
      </c>
      <c r="C7" s="24">
        <f>IFERROR(MATCH(Questionnaire!J9,Dropdowns!P2:P6,0),0)</f>
        <v>0</v>
      </c>
      <c r="D7" s="24">
        <f>Questionnaire!K9</f>
        <v>0</v>
      </c>
      <c r="E7" s="22">
        <f t="shared" si="0"/>
        <v>5</v>
      </c>
    </row>
    <row r="8" spans="1:5" ht="12.75" x14ac:dyDescent="0.2">
      <c r="A8" s="23" t="s">
        <v>447</v>
      </c>
      <c r="B8" s="31">
        <f>Questionnaire!I10</f>
        <v>0</v>
      </c>
      <c r="C8" s="24">
        <f>IFERROR(MATCH(Questionnaire!J10,Dropdowns!P2:P6,0),0)</f>
        <v>0</v>
      </c>
      <c r="D8" s="24">
        <f>Questionnaire!K10</f>
        <v>0</v>
      </c>
      <c r="E8" s="22">
        <f t="shared" si="0"/>
        <v>6</v>
      </c>
    </row>
    <row r="9" spans="1:5" ht="12.75" x14ac:dyDescent="0.2">
      <c r="A9" s="23" t="s">
        <v>467</v>
      </c>
      <c r="B9" s="31"/>
      <c r="C9" s="24">
        <f>Questionnaire!J11</f>
        <v>0</v>
      </c>
      <c r="E9" s="22">
        <f t="shared" si="0"/>
        <v>7</v>
      </c>
    </row>
    <row r="10" spans="1:5" ht="12.75" x14ac:dyDescent="0.2">
      <c r="A10" s="23" t="s">
        <v>467</v>
      </c>
      <c r="B10" s="31"/>
      <c r="C10" s="24">
        <f>Questionnaire!J12</f>
        <v>0</v>
      </c>
      <c r="E10" s="22">
        <f t="shared" si="0"/>
        <v>8</v>
      </c>
    </row>
    <row r="11" spans="1:5" ht="12.75" x14ac:dyDescent="0.2">
      <c r="A11" s="23" t="s">
        <v>467</v>
      </c>
      <c r="B11" s="31"/>
      <c r="C11" s="24">
        <f>Questionnaire!J13</f>
        <v>0</v>
      </c>
      <c r="E11" s="22">
        <f t="shared" si="0"/>
        <v>9</v>
      </c>
    </row>
    <row r="12" spans="1:5" ht="12.75" x14ac:dyDescent="0.2">
      <c r="A12" s="23" t="s">
        <v>467</v>
      </c>
      <c r="B12" s="31"/>
      <c r="C12" s="24">
        <f>Questionnaire!J14</f>
        <v>0</v>
      </c>
      <c r="E12" s="22">
        <f t="shared" si="0"/>
        <v>10</v>
      </c>
    </row>
    <row r="13" spans="1:5" ht="12.75" x14ac:dyDescent="0.2">
      <c r="A13" s="23" t="s">
        <v>467</v>
      </c>
      <c r="B13" s="31"/>
      <c r="C13" s="24">
        <f>Questionnaire!J15</f>
        <v>0</v>
      </c>
      <c r="E13" s="22">
        <f t="shared" si="0"/>
        <v>11</v>
      </c>
    </row>
    <row r="14" spans="1:5" ht="12.75" x14ac:dyDescent="0.2">
      <c r="A14" s="23" t="s">
        <v>467</v>
      </c>
      <c r="B14" s="31"/>
      <c r="C14" s="24">
        <f>Questionnaire!J16</f>
        <v>0</v>
      </c>
      <c r="E14" s="22">
        <f t="shared" si="0"/>
        <v>12</v>
      </c>
    </row>
    <row r="15" spans="1:5" ht="12.75" x14ac:dyDescent="0.2">
      <c r="A15" s="23" t="s">
        <v>467</v>
      </c>
      <c r="B15" s="31"/>
      <c r="C15" s="24">
        <f>Questionnaire!J17</f>
        <v>0</v>
      </c>
      <c r="E15" s="22">
        <f t="shared" si="0"/>
        <v>13</v>
      </c>
    </row>
    <row r="16" spans="1:5" ht="12.75" x14ac:dyDescent="0.2">
      <c r="A16" s="23" t="s">
        <v>467</v>
      </c>
      <c r="B16" s="31"/>
      <c r="C16" s="24">
        <f>Questionnaire!J18</f>
        <v>0</v>
      </c>
      <c r="D16" s="32">
        <f>Questionnaire!K19</f>
        <v>0</v>
      </c>
      <c r="E16" s="22">
        <f t="shared" si="0"/>
        <v>14</v>
      </c>
    </row>
    <row r="17" spans="1:5" ht="12.75" x14ac:dyDescent="0.2">
      <c r="A17" s="23" t="s">
        <v>468</v>
      </c>
      <c r="B17" s="31">
        <f>Questionnaire!I21</f>
        <v>0</v>
      </c>
      <c r="C17" s="24">
        <f>IFERROR(MATCH(Questionnaire!J21,Dropdowns!Q2:Q6,0),0)</f>
        <v>0</v>
      </c>
      <c r="D17" s="32">
        <f>Questionnaire!K21</f>
        <v>0</v>
      </c>
      <c r="E17" s="22">
        <f t="shared" si="0"/>
        <v>15</v>
      </c>
    </row>
    <row r="18" spans="1:5" ht="12.75" x14ac:dyDescent="0.2">
      <c r="A18" s="23" t="s">
        <v>471</v>
      </c>
      <c r="B18" s="31">
        <f>Questionnaire!I22</f>
        <v>0</v>
      </c>
      <c r="C18" s="24">
        <f>IFERROR(MATCH(Questionnaire!J22,Dropdowns!R2:R6,0),0)</f>
        <v>0</v>
      </c>
      <c r="D18" s="32">
        <f>Questionnaire!K22</f>
        <v>0</v>
      </c>
      <c r="E18" s="22">
        <f t="shared" si="0"/>
        <v>16</v>
      </c>
    </row>
    <row r="19" spans="1:5" ht="12.75" x14ac:dyDescent="0.2">
      <c r="A19" s="23" t="s">
        <v>473</v>
      </c>
      <c r="B19" s="31">
        <f>Questionnaire!I23</f>
        <v>0</v>
      </c>
      <c r="C19" s="24">
        <f>IFERROR(MATCH(Questionnaire!J23,Dropdowns!S2:S6,0),0)</f>
        <v>0</v>
      </c>
      <c r="D19" s="32">
        <f>Questionnaire!K23</f>
        <v>0</v>
      </c>
      <c r="E19" s="22">
        <f t="shared" si="0"/>
        <v>17</v>
      </c>
    </row>
    <row r="20" spans="1:5" ht="15.75" customHeight="1" x14ac:dyDescent="0.2">
      <c r="A20" s="23" t="s">
        <v>368</v>
      </c>
      <c r="B20" s="31"/>
      <c r="C20" s="43">
        <f>Questionnaire!J27</f>
        <v>0</v>
      </c>
      <c r="D20" s="32">
        <f>Questionnaire!K27</f>
        <v>0</v>
      </c>
      <c r="E20" s="22">
        <f t="shared" si="0"/>
        <v>18</v>
      </c>
    </row>
    <row r="21" spans="1:5" ht="14.25" x14ac:dyDescent="0.2">
      <c r="A21" s="23" t="s">
        <v>368</v>
      </c>
      <c r="B21" s="31"/>
      <c r="C21" s="43">
        <f>Questionnaire!J28</f>
        <v>0</v>
      </c>
      <c r="D21" s="32">
        <f>Questionnaire!K28</f>
        <v>0</v>
      </c>
      <c r="E21" s="22">
        <f t="shared" si="0"/>
        <v>19</v>
      </c>
    </row>
    <row r="22" spans="1:5" ht="14.25" x14ac:dyDescent="0.2">
      <c r="A22" s="23" t="s">
        <v>368</v>
      </c>
      <c r="B22" s="31"/>
      <c r="C22" s="43">
        <f>Questionnaire!J29</f>
        <v>0</v>
      </c>
      <c r="D22" s="32">
        <f>Questionnaire!K29</f>
        <v>0</v>
      </c>
      <c r="E22" s="22">
        <f t="shared" si="0"/>
        <v>20</v>
      </c>
    </row>
    <row r="23" spans="1:5" ht="14.25" x14ac:dyDescent="0.2">
      <c r="A23" s="23" t="s">
        <v>368</v>
      </c>
      <c r="B23" s="31"/>
      <c r="C23" s="43">
        <f>Questionnaire!J30</f>
        <v>0</v>
      </c>
      <c r="D23" s="32">
        <f>Questionnaire!K30</f>
        <v>0</v>
      </c>
      <c r="E23" s="22">
        <f t="shared" si="0"/>
        <v>21</v>
      </c>
    </row>
    <row r="24" spans="1:5" ht="14.25" x14ac:dyDescent="0.2">
      <c r="A24" s="23" t="s">
        <v>368</v>
      </c>
      <c r="B24" s="31"/>
      <c r="C24" s="43">
        <f>Questionnaire!J31</f>
        <v>0</v>
      </c>
      <c r="D24" s="32">
        <f>Questionnaire!K31</f>
        <v>0</v>
      </c>
      <c r="E24" s="22">
        <f t="shared" si="0"/>
        <v>22</v>
      </c>
    </row>
    <row r="25" spans="1:5" ht="14.25" x14ac:dyDescent="0.2">
      <c r="A25" s="23" t="s">
        <v>368</v>
      </c>
      <c r="B25" s="31"/>
      <c r="C25" s="43">
        <f>Questionnaire!J32</f>
        <v>0</v>
      </c>
      <c r="D25" s="32">
        <f>Questionnaire!K32</f>
        <v>0</v>
      </c>
      <c r="E25" s="22">
        <f t="shared" si="0"/>
        <v>23</v>
      </c>
    </row>
    <row r="26" spans="1:5" ht="14.25" x14ac:dyDescent="0.2">
      <c r="A26" s="23" t="s">
        <v>368</v>
      </c>
      <c r="B26" s="31"/>
      <c r="C26" s="43">
        <f>Questionnaire!J33</f>
        <v>0</v>
      </c>
      <c r="D26" s="32">
        <f>Questionnaire!K33</f>
        <v>0</v>
      </c>
      <c r="E26" s="22">
        <f t="shared" si="0"/>
        <v>24</v>
      </c>
    </row>
    <row r="27" spans="1:5" ht="14.25" x14ac:dyDescent="0.2">
      <c r="A27" s="23" t="s">
        <v>368</v>
      </c>
      <c r="B27" s="31"/>
      <c r="C27" s="43">
        <f>Questionnaire!J34</f>
        <v>0</v>
      </c>
      <c r="D27" s="32">
        <f>Questionnaire!K34</f>
        <v>0</v>
      </c>
      <c r="E27" s="22">
        <f t="shared" si="0"/>
        <v>25</v>
      </c>
    </row>
    <row r="28" spans="1:5" ht="14.25" x14ac:dyDescent="0.2">
      <c r="A28" s="23" t="s">
        <v>368</v>
      </c>
      <c r="B28" s="31"/>
      <c r="C28" s="43">
        <f>Questionnaire!J35</f>
        <v>0</v>
      </c>
      <c r="D28" s="32">
        <f>Questionnaire!K35</f>
        <v>0</v>
      </c>
      <c r="E28" s="22">
        <f t="shared" si="0"/>
        <v>26</v>
      </c>
    </row>
    <row r="29" spans="1:5" ht="14.25" x14ac:dyDescent="0.2">
      <c r="A29" s="23" t="s">
        <v>368</v>
      </c>
      <c r="B29" s="31"/>
      <c r="C29" s="43">
        <f>Questionnaire!J36</f>
        <v>0</v>
      </c>
      <c r="D29" s="32">
        <f>Questionnaire!K36</f>
        <v>0</v>
      </c>
      <c r="E29" s="22">
        <f t="shared" si="0"/>
        <v>27</v>
      </c>
    </row>
    <row r="30" spans="1:5" ht="12.75" x14ac:dyDescent="0.2">
      <c r="A30" s="23" t="s">
        <v>369</v>
      </c>
      <c r="B30" s="31">
        <f>Questionnaire!H41</f>
        <v>0</v>
      </c>
      <c r="C30" s="24">
        <f>IFERROR(MATCH(Questionnaire!I41,Dropdowns!H2:H5,0),0)</f>
        <v>0</v>
      </c>
      <c r="D30" s="32">
        <f>Questionnaire!J41</f>
        <v>0</v>
      </c>
      <c r="E30" s="22">
        <f t="shared" si="0"/>
        <v>28</v>
      </c>
    </row>
    <row r="31" spans="1:5" ht="12.75" x14ac:dyDescent="0.2">
      <c r="A31" s="23" t="s">
        <v>370</v>
      </c>
      <c r="B31" s="31">
        <f>Questionnaire!H42</f>
        <v>0</v>
      </c>
      <c r="C31" s="24">
        <f>IFERROR(MATCH(Questionnaire!I42,Dropdowns!I2:I5,0),0)</f>
        <v>0</v>
      </c>
      <c r="D31" s="32">
        <f>Questionnaire!J42</f>
        <v>0</v>
      </c>
      <c r="E31" s="22">
        <f t="shared" si="0"/>
        <v>29</v>
      </c>
    </row>
    <row r="32" spans="1:5" ht="12.75" x14ac:dyDescent="0.2">
      <c r="A32" s="23" t="s">
        <v>371</v>
      </c>
      <c r="B32" s="31">
        <f>Questionnaire!H43</f>
        <v>0</v>
      </c>
      <c r="C32" s="24">
        <f>IFERROR(MATCH(Questionnaire!I43,Dropdowns!J2:J5,0),0)</f>
        <v>0</v>
      </c>
      <c r="D32" s="32">
        <f>Questionnaire!J43</f>
        <v>0</v>
      </c>
      <c r="E32" s="22">
        <f t="shared" si="0"/>
        <v>30</v>
      </c>
    </row>
    <row r="33" spans="1:5" ht="12.75" x14ac:dyDescent="0.2">
      <c r="A33" s="23" t="s">
        <v>372</v>
      </c>
      <c r="B33" s="31">
        <f>Questionnaire!H44</f>
        <v>0</v>
      </c>
      <c r="C33" s="24">
        <f>IFERROR(MATCH(Questionnaire!I44,Dropdowns!K2:K5,0),0)</f>
        <v>0</v>
      </c>
      <c r="D33" s="32">
        <f>Questionnaire!J44</f>
        <v>0</v>
      </c>
      <c r="E33" s="22">
        <f t="shared" si="0"/>
        <v>31</v>
      </c>
    </row>
    <row r="34" spans="1:5" ht="12.75" x14ac:dyDescent="0.2">
      <c r="A34" s="23" t="s">
        <v>373</v>
      </c>
      <c r="B34" s="31">
        <f>Questionnaire!H45</f>
        <v>0</v>
      </c>
      <c r="C34" s="24">
        <f>IFERROR(MATCH(Questionnaire!I45,Dropdowns!L2:L5,0),0)</f>
        <v>0</v>
      </c>
      <c r="D34" s="32">
        <f>Questionnaire!J45</f>
        <v>0</v>
      </c>
      <c r="E34" s="22">
        <f t="shared" si="0"/>
        <v>32</v>
      </c>
    </row>
    <row r="35" spans="1:5" ht="12.75" x14ac:dyDescent="0.2">
      <c r="A35" s="23" t="s">
        <v>374</v>
      </c>
      <c r="B35" s="31">
        <f>Questionnaire!H46</f>
        <v>0</v>
      </c>
      <c r="C35" s="24">
        <f>IFERROR(MATCH(Questionnaire!I46,Dropdowns!M2:M5,0),0)</f>
        <v>0</v>
      </c>
      <c r="D35" s="32">
        <f>Questionnaire!J46</f>
        <v>0</v>
      </c>
      <c r="E35" s="22">
        <f t="shared" si="0"/>
        <v>33</v>
      </c>
    </row>
    <row r="36" spans="1:5" ht="12.75" x14ac:dyDescent="0.2">
      <c r="A36" s="23" t="s">
        <v>375</v>
      </c>
      <c r="B36" s="31">
        <f>Questionnaire!H47</f>
        <v>0</v>
      </c>
      <c r="C36" s="24">
        <f>IFERROR(MATCH(Questionnaire!I47,Dropdowns!N2:N5,0),0)</f>
        <v>0</v>
      </c>
      <c r="D36" s="32">
        <f>Questionnaire!J47</f>
        <v>0</v>
      </c>
      <c r="E36" s="22">
        <f t="shared" si="0"/>
        <v>34</v>
      </c>
    </row>
    <row r="37" spans="1:5" ht="14.25" x14ac:dyDescent="0.2">
      <c r="A37" s="23" t="s">
        <v>6</v>
      </c>
      <c r="B37" s="31">
        <f>Questionnaire!I52</f>
        <v>0</v>
      </c>
      <c r="C37" s="44">
        <f>IFERROR(MATCH(Questionnaire!J52,Dropdowns!C2:C5,0),0)</f>
        <v>0</v>
      </c>
      <c r="D37" s="31">
        <f>Questionnaire!K52</f>
        <v>0</v>
      </c>
      <c r="E37" s="22">
        <f t="shared" si="0"/>
        <v>35</v>
      </c>
    </row>
    <row r="38" spans="1:5" ht="14.25" x14ac:dyDescent="0.2">
      <c r="A38" s="23" t="s">
        <v>7</v>
      </c>
      <c r="B38" s="31">
        <f>Questionnaire!I53</f>
        <v>0</v>
      </c>
      <c r="C38" s="44">
        <f>IFERROR(MATCH(Questionnaire!J53,Dropdowns!C2:C5,0),0)</f>
        <v>0</v>
      </c>
      <c r="D38" s="31">
        <f>Questionnaire!K53</f>
        <v>0</v>
      </c>
      <c r="E38" s="22">
        <f t="shared" si="0"/>
        <v>36</v>
      </c>
    </row>
    <row r="39" spans="1:5" ht="14.25" x14ac:dyDescent="0.2">
      <c r="A39" s="23" t="s">
        <v>8</v>
      </c>
      <c r="B39" s="31">
        <f>Questionnaire!I54</f>
        <v>0</v>
      </c>
      <c r="C39" s="44">
        <f>IFERROR(MATCH(Questionnaire!J54,Dropdowns!C2:C5,0),0)</f>
        <v>0</v>
      </c>
      <c r="D39" s="31">
        <f>Questionnaire!K54</f>
        <v>0</v>
      </c>
      <c r="E39" s="22">
        <f t="shared" si="0"/>
        <v>37</v>
      </c>
    </row>
    <row r="40" spans="1:5" ht="14.25" x14ac:dyDescent="0.2">
      <c r="A40" s="23" t="s">
        <v>9</v>
      </c>
      <c r="B40" s="31">
        <f>Questionnaire!I55</f>
        <v>0</v>
      </c>
      <c r="C40" s="44">
        <f>IFERROR(MATCH(Questionnaire!J55,Dropdowns!D2:D6,0),0)</f>
        <v>0</v>
      </c>
      <c r="D40" s="31">
        <f>Questionnaire!K55</f>
        <v>0</v>
      </c>
      <c r="E40" s="22">
        <f t="shared" si="0"/>
        <v>38</v>
      </c>
    </row>
    <row r="41" spans="1:5" ht="14.25" x14ac:dyDescent="0.2">
      <c r="A41" s="23" t="s">
        <v>10</v>
      </c>
      <c r="B41" s="31">
        <f>Questionnaire!I56</f>
        <v>0</v>
      </c>
      <c r="C41" s="44">
        <f>IFERROR(MATCH(Questionnaire!J56,Dropdowns!E2:E6,0),0)</f>
        <v>0</v>
      </c>
      <c r="D41" s="31">
        <f>Questionnaire!K56</f>
        <v>0</v>
      </c>
      <c r="E41" s="22">
        <f t="shared" si="0"/>
        <v>39</v>
      </c>
    </row>
    <row r="42" spans="1:5" ht="14.25" x14ac:dyDescent="0.2">
      <c r="A42" s="23" t="s">
        <v>11</v>
      </c>
      <c r="B42" s="31"/>
      <c r="C42" s="43">
        <f>Questionnaire!J57</f>
        <v>0</v>
      </c>
      <c r="D42" s="31"/>
      <c r="E42" s="22">
        <f t="shared" si="0"/>
        <v>40</v>
      </c>
    </row>
    <row r="43" spans="1:5" ht="14.25" x14ac:dyDescent="0.2">
      <c r="A43" s="23" t="s">
        <v>11</v>
      </c>
      <c r="B43" s="31"/>
      <c r="C43" s="43">
        <f>Questionnaire!J58</f>
        <v>0</v>
      </c>
      <c r="D43" s="31"/>
      <c r="E43" s="22">
        <f t="shared" si="0"/>
        <v>41</v>
      </c>
    </row>
    <row r="44" spans="1:5" ht="14.25" x14ac:dyDescent="0.2">
      <c r="A44" s="23" t="s">
        <v>11</v>
      </c>
      <c r="B44" s="31"/>
      <c r="C44" s="43">
        <f>Questionnaire!J59</f>
        <v>0</v>
      </c>
      <c r="D44" s="31"/>
      <c r="E44" s="22">
        <f t="shared" si="0"/>
        <v>42</v>
      </c>
    </row>
    <row r="45" spans="1:5" ht="14.25" x14ac:dyDescent="0.2">
      <c r="A45" s="23" t="s">
        <v>11</v>
      </c>
      <c r="B45" s="31"/>
      <c r="C45" s="43">
        <f>Questionnaire!J60</f>
        <v>0</v>
      </c>
      <c r="D45" s="31"/>
      <c r="E45" s="22">
        <f t="shared" si="0"/>
        <v>43</v>
      </c>
    </row>
    <row r="46" spans="1:5" ht="14.25" x14ac:dyDescent="0.2">
      <c r="A46" s="23" t="s">
        <v>11</v>
      </c>
      <c r="B46" s="31"/>
      <c r="C46" s="43">
        <f>Questionnaire!J61</f>
        <v>0</v>
      </c>
      <c r="D46" s="31"/>
      <c r="E46" s="22">
        <f t="shared" si="0"/>
        <v>44</v>
      </c>
    </row>
    <row r="47" spans="1:5" ht="14.25" x14ac:dyDescent="0.2">
      <c r="A47" s="23" t="s">
        <v>11</v>
      </c>
      <c r="B47" s="31"/>
      <c r="C47" s="43">
        <f>Questionnaire!J62</f>
        <v>0</v>
      </c>
      <c r="D47" s="31"/>
      <c r="E47" s="22">
        <f t="shared" si="0"/>
        <v>45</v>
      </c>
    </row>
    <row r="48" spans="1:5" ht="14.25" x14ac:dyDescent="0.2">
      <c r="A48" s="23" t="s">
        <v>11</v>
      </c>
      <c r="B48" s="31"/>
      <c r="C48" s="43">
        <f>Questionnaire!J63</f>
        <v>0</v>
      </c>
      <c r="D48" s="31">
        <f>Questionnaire!K64</f>
        <v>0</v>
      </c>
      <c r="E48" s="22">
        <f t="shared" si="0"/>
        <v>46</v>
      </c>
    </row>
    <row r="49" spans="1:5" ht="12.75" x14ac:dyDescent="0.2">
      <c r="A49" s="23" t="s">
        <v>3</v>
      </c>
      <c r="B49" s="31">
        <f>Questionnaire!I68</f>
        <v>0</v>
      </c>
      <c r="C49" s="24">
        <f>IFERROR(MATCH(Questionnaire!J68,Dropdowns!F2:F6,0),0)</f>
        <v>0</v>
      </c>
      <c r="D49" s="31">
        <f>Questionnaire!K68</f>
        <v>0</v>
      </c>
      <c r="E49" s="22">
        <f t="shared" si="0"/>
        <v>47</v>
      </c>
    </row>
    <row r="50" spans="1:5" ht="12.75" x14ac:dyDescent="0.2">
      <c r="A50" s="23" t="s">
        <v>4</v>
      </c>
      <c r="B50" s="31"/>
      <c r="C50" s="24">
        <f>Questionnaire!J69</f>
        <v>0</v>
      </c>
      <c r="D50" s="31">
        <f>Questionnaire!K69</f>
        <v>0</v>
      </c>
      <c r="E50" s="22">
        <f>ROW()-2</f>
        <v>48</v>
      </c>
    </row>
    <row r="51" spans="1:5" ht="12.75" x14ac:dyDescent="0.2">
      <c r="A51" s="23" t="s">
        <v>512</v>
      </c>
      <c r="B51" s="31">
        <f>Questionnaire!I73</f>
        <v>0</v>
      </c>
      <c r="C51" s="31">
        <f>IFERROR(MATCH(Questionnaire!J73,Dropdowns!$P$2:$P$6,0),0)</f>
        <v>0</v>
      </c>
      <c r="D51" s="31">
        <f>Questionnaire!K73</f>
        <v>0</v>
      </c>
      <c r="E51" s="22">
        <f t="shared" si="0"/>
        <v>49</v>
      </c>
    </row>
    <row r="52" spans="1:5" ht="12.75" x14ac:dyDescent="0.2">
      <c r="A52" s="23" t="s">
        <v>513</v>
      </c>
      <c r="B52" s="31">
        <f>Questionnaire!I74</f>
        <v>0</v>
      </c>
      <c r="C52" s="31">
        <f>IFERROR(MATCH(Questionnaire!J74,Dropdowns!$P$2:$P$6,0),0)</f>
        <v>0</v>
      </c>
      <c r="D52" s="31">
        <f>Questionnaire!K74</f>
        <v>0</v>
      </c>
      <c r="E52" s="22">
        <f t="shared" si="0"/>
        <v>50</v>
      </c>
    </row>
    <row r="53" spans="1:5" ht="12.75" x14ac:dyDescent="0.2">
      <c r="A53" s="23" t="s">
        <v>514</v>
      </c>
      <c r="B53" s="31">
        <f>Questionnaire!I75</f>
        <v>0</v>
      </c>
      <c r="C53" s="31">
        <f>IFERROR(MATCH(Questionnaire!J75,Dropdowns!$P$2:$P$6,0),0)</f>
        <v>0</v>
      </c>
      <c r="D53" s="31">
        <f>Questionnaire!K75</f>
        <v>0</v>
      </c>
      <c r="E53" s="22">
        <f t="shared" si="0"/>
        <v>51</v>
      </c>
    </row>
    <row r="54" spans="1:5" ht="12.75" x14ac:dyDescent="0.2">
      <c r="A54" s="23" t="s">
        <v>517</v>
      </c>
      <c r="B54" s="31">
        <f>Questionnaire!I76</f>
        <v>0</v>
      </c>
      <c r="C54" s="31">
        <f>IFERROR(MATCH(Questionnaire!J76,Dropdowns!$P$2:$P$6,0),0)</f>
        <v>0</v>
      </c>
      <c r="D54" s="31">
        <f>Questionnaire!K76</f>
        <v>0</v>
      </c>
      <c r="E54" s="22">
        <f t="shared" si="0"/>
        <v>52</v>
      </c>
    </row>
    <row r="55" spans="1:5" ht="12.75" x14ac:dyDescent="0.2">
      <c r="A55" s="23" t="s">
        <v>518</v>
      </c>
      <c r="B55" s="31">
        <f>Questionnaire!I77</f>
        <v>0</v>
      </c>
      <c r="C55" s="31">
        <f>IFERROR(MATCH(Questionnaire!J77,Dropdowns!$P$2:$P$6,0),0)</f>
        <v>0</v>
      </c>
      <c r="D55" s="31">
        <f>Questionnaire!K77</f>
        <v>0</v>
      </c>
      <c r="E55" s="22">
        <f t="shared" si="0"/>
        <v>53</v>
      </c>
    </row>
    <row r="56" spans="1:5" ht="12.75" x14ac:dyDescent="0.2">
      <c r="A56" s="23" t="s">
        <v>519</v>
      </c>
      <c r="B56" s="31">
        <f>Questionnaire!I78</f>
        <v>0</v>
      </c>
      <c r="C56" s="31">
        <f>IFERROR(MATCH(Questionnaire!J78,Dropdowns!$P$2:$P$6,0),0)</f>
        <v>0</v>
      </c>
      <c r="D56" s="31">
        <f>Questionnaire!K78</f>
        <v>0</v>
      </c>
      <c r="E56" s="22">
        <f t="shared" si="0"/>
        <v>54</v>
      </c>
    </row>
    <row r="57" spans="1:5" ht="12.75" x14ac:dyDescent="0.2">
      <c r="A57" s="23" t="s">
        <v>520</v>
      </c>
      <c r="B57" s="31">
        <f>Questionnaire!I79</f>
        <v>0</v>
      </c>
      <c r="C57" s="31">
        <f>IFERROR(MATCH(Questionnaire!J79,Dropdowns!$P$2:$P$6,0),0)</f>
        <v>0</v>
      </c>
      <c r="D57" s="31">
        <f>Questionnaire!K79</f>
        <v>0</v>
      </c>
      <c r="E57" s="22">
        <f t="shared" si="0"/>
        <v>55</v>
      </c>
    </row>
    <row r="58" spans="1:5" ht="12.75" x14ac:dyDescent="0.2">
      <c r="A58" s="23" t="s">
        <v>521</v>
      </c>
      <c r="B58" s="31">
        <f>Questionnaire!I80</f>
        <v>0</v>
      </c>
      <c r="C58" s="31">
        <f>IFERROR(MATCH(Questionnaire!J80,Dropdowns!$P$2:$P$6,0),0)</f>
        <v>0</v>
      </c>
      <c r="D58" s="31">
        <f>Questionnaire!K80</f>
        <v>0</v>
      </c>
      <c r="E58" s="22">
        <f t="shared" si="0"/>
        <v>56</v>
      </c>
    </row>
    <row r="59" spans="1:5" ht="12.75" x14ac:dyDescent="0.2">
      <c r="A59" s="23" t="s">
        <v>522</v>
      </c>
      <c r="B59" s="31">
        <f>Questionnaire!I81</f>
        <v>0</v>
      </c>
      <c r="C59" s="31">
        <f>IFERROR(MATCH(Questionnaire!J81,Dropdowns!$P$2:$P$6,0),0)</f>
        <v>0</v>
      </c>
      <c r="D59" s="31">
        <f>Questionnaire!K81</f>
        <v>0</v>
      </c>
      <c r="E59" s="22">
        <f t="shared" si="0"/>
        <v>57</v>
      </c>
    </row>
    <row r="60" spans="1:5" ht="12.75" x14ac:dyDescent="0.2">
      <c r="A60" s="23" t="s">
        <v>523</v>
      </c>
      <c r="B60" s="31">
        <f>Questionnaire!I82</f>
        <v>0</v>
      </c>
      <c r="C60" s="31">
        <f>IFERROR(MATCH(Questionnaire!J82,Dropdowns!$P$2:$P$6,0),0)</f>
        <v>0</v>
      </c>
      <c r="D60" s="31">
        <f>Questionnaire!K82</f>
        <v>0</v>
      </c>
      <c r="E60" s="22">
        <f t="shared" si="0"/>
        <v>58</v>
      </c>
    </row>
    <row r="61" spans="1:5" ht="12.75" x14ac:dyDescent="0.2">
      <c r="A61" s="23" t="s">
        <v>524</v>
      </c>
      <c r="B61" s="31">
        <f>Questionnaire!I83</f>
        <v>0</v>
      </c>
      <c r="C61" s="31">
        <f>IFERROR(MATCH(Questionnaire!J83,Dropdowns!$P$2:$P$6,0),0)</f>
        <v>0</v>
      </c>
      <c r="D61" s="31">
        <f>Questionnaire!K83</f>
        <v>0</v>
      </c>
      <c r="E61" s="22">
        <f t="shared" si="0"/>
        <v>59</v>
      </c>
    </row>
    <row r="62" spans="1:5" ht="12.75" x14ac:dyDescent="0.2">
      <c r="A62" s="23" t="s">
        <v>525</v>
      </c>
      <c r="B62" s="31">
        <f>Questionnaire!I84</f>
        <v>0</v>
      </c>
      <c r="C62" s="31">
        <f>IFERROR(MATCH(Questionnaire!J84,Dropdowns!$P$2:$P$6,0),0)</f>
        <v>0</v>
      </c>
      <c r="D62" s="31">
        <f>Questionnaire!K84</f>
        <v>0</v>
      </c>
      <c r="E62" s="22">
        <f t="shared" si="0"/>
        <v>60</v>
      </c>
    </row>
    <row r="63" spans="1:5" ht="12.75" x14ac:dyDescent="0.2">
      <c r="A63" s="23" t="s">
        <v>526</v>
      </c>
      <c r="B63" s="31">
        <f>Questionnaire!I85</f>
        <v>0</v>
      </c>
      <c r="C63" s="31">
        <f>IFERROR(MATCH(Questionnaire!J85,Dropdowns!$P$2:$P$6,0),0)</f>
        <v>0</v>
      </c>
      <c r="D63" s="31">
        <f>Questionnaire!K85</f>
        <v>0</v>
      </c>
      <c r="E63" s="22">
        <f t="shared" si="0"/>
        <v>61</v>
      </c>
    </row>
    <row r="64" spans="1:5" ht="12.75" x14ac:dyDescent="0.2">
      <c r="A64" s="23" t="s">
        <v>527</v>
      </c>
      <c r="B64" s="31">
        <f>Questionnaire!I86</f>
        <v>0</v>
      </c>
      <c r="C64" s="31">
        <f>IFERROR(MATCH(Questionnaire!J86,Dropdowns!$P$2:$P$6,0),0)</f>
        <v>0</v>
      </c>
      <c r="D64" s="31">
        <f>Questionnaire!K86</f>
        <v>0</v>
      </c>
      <c r="E64" s="22">
        <f t="shared" si="0"/>
        <v>62</v>
      </c>
    </row>
    <row r="65" spans="1:5" ht="12.75" x14ac:dyDescent="0.2">
      <c r="A65" s="23" t="s">
        <v>528</v>
      </c>
      <c r="B65" s="31">
        <f>Questionnaire!I87</f>
        <v>0</v>
      </c>
      <c r="C65" s="31">
        <f>IFERROR(MATCH(Questionnaire!J87,Dropdowns!$P$2:$P$6,0),0)</f>
        <v>0</v>
      </c>
      <c r="D65" s="31">
        <f>Questionnaire!K87</f>
        <v>0</v>
      </c>
      <c r="E65" s="22">
        <f t="shared" si="0"/>
        <v>63</v>
      </c>
    </row>
    <row r="66" spans="1:5" ht="12.75" x14ac:dyDescent="0.2">
      <c r="A66" s="23" t="s">
        <v>532</v>
      </c>
      <c r="B66" s="31">
        <f>Questionnaire!I90</f>
        <v>0</v>
      </c>
      <c r="C66" s="31">
        <f>IFERROR(MATCH(Questionnaire!J90,Dropdowns!$P$2:$P$6,0),0)</f>
        <v>0</v>
      </c>
      <c r="D66" s="31">
        <f>Questionnaire!K90</f>
        <v>0</v>
      </c>
      <c r="E66" s="22">
        <f t="shared" si="0"/>
        <v>64</v>
      </c>
    </row>
    <row r="67" spans="1:5" ht="12.75" x14ac:dyDescent="0.2">
      <c r="A67" s="23" t="s">
        <v>533</v>
      </c>
      <c r="B67" s="31">
        <f>Questionnaire!I91</f>
        <v>0</v>
      </c>
      <c r="C67" s="31">
        <f>IFERROR(MATCH(Questionnaire!J90,Dropdowns!$P$2:$P$6,0),0)</f>
        <v>0</v>
      </c>
      <c r="D67" s="31">
        <f>Questionnaire!K91</f>
        <v>0</v>
      </c>
      <c r="E67" s="22">
        <f t="shared" si="0"/>
        <v>65</v>
      </c>
    </row>
    <row r="68" spans="1:5" ht="12.75" x14ac:dyDescent="0.2">
      <c r="A68" s="23" t="s">
        <v>537</v>
      </c>
      <c r="B68" s="31"/>
      <c r="C68" s="24">
        <f>Questionnaire!J94</f>
        <v>0</v>
      </c>
      <c r="D68" s="24">
        <f>Questionnaire!K94</f>
        <v>0</v>
      </c>
      <c r="E68" s="22">
        <f t="shared" ref="E68" si="1">ROW()-2</f>
        <v>66</v>
      </c>
    </row>
    <row r="69" spans="1:5" ht="12.75" x14ac:dyDescent="0.2">
      <c r="A69" s="38" t="s">
        <v>543</v>
      </c>
      <c r="B69" s="32">
        <f>Questionnaire!I98</f>
        <v>0</v>
      </c>
      <c r="C69" s="32">
        <f>IFERROR(MATCH(Questionnaire!J98,Dropdowns!$P$2:$P$6,0),0)</f>
        <v>0</v>
      </c>
      <c r="D69" s="32">
        <f>Questionnaire!K98</f>
        <v>0</v>
      </c>
      <c r="E69" s="22">
        <f t="shared" si="0"/>
        <v>67</v>
      </c>
    </row>
    <row r="70" spans="1:5" ht="12.75" x14ac:dyDescent="0.2">
      <c r="A70" s="38" t="s">
        <v>543</v>
      </c>
      <c r="B70" s="32">
        <f>Questionnaire!I99</f>
        <v>0</v>
      </c>
      <c r="C70" s="32">
        <f>IFERROR(MATCH(Questionnaire!J99,Dropdowns!$P$2:$P$6,0),0)</f>
        <v>0</v>
      </c>
      <c r="D70" s="32">
        <f>Questionnaire!K99</f>
        <v>0</v>
      </c>
      <c r="E70" s="22">
        <f t="shared" ref="E70:E72" si="2">ROW()-2</f>
        <v>68</v>
      </c>
    </row>
    <row r="71" spans="1:5" ht="12.75" x14ac:dyDescent="0.2">
      <c r="A71" s="38" t="s">
        <v>543</v>
      </c>
      <c r="B71" s="32">
        <f>Questionnaire!I100</f>
        <v>0</v>
      </c>
      <c r="C71" s="32">
        <f>IFERROR(MATCH(Questionnaire!J100,Dropdowns!$P$2:$P$6,0),0)</f>
        <v>0</v>
      </c>
      <c r="D71" s="32">
        <f>Questionnaire!K100</f>
        <v>0</v>
      </c>
      <c r="E71" s="22">
        <f t="shared" si="2"/>
        <v>69</v>
      </c>
    </row>
    <row r="72" spans="1:5" ht="12.75" x14ac:dyDescent="0.2">
      <c r="A72" s="38" t="s">
        <v>543</v>
      </c>
      <c r="B72" s="32">
        <f>Questionnaire!I101</f>
        <v>0</v>
      </c>
      <c r="C72" s="32">
        <f>IFERROR(MATCH(Questionnaire!J101,Dropdowns!$P$2:$P$6,0),0)</f>
        <v>0</v>
      </c>
      <c r="D72" s="32">
        <f>Questionnaire!K101</f>
        <v>0</v>
      </c>
      <c r="E72" s="22">
        <f t="shared" si="2"/>
        <v>70</v>
      </c>
    </row>
    <row r="73" spans="1:5" ht="12.75" x14ac:dyDescent="0.2">
      <c r="A73" s="23"/>
      <c r="B73" s="31"/>
    </row>
    <row r="74" spans="1:5" ht="12.75" x14ac:dyDescent="0.2">
      <c r="A74" s="23"/>
      <c r="B74" s="31"/>
    </row>
    <row r="75" spans="1:5" ht="12.75" x14ac:dyDescent="0.2">
      <c r="A75" s="23"/>
      <c r="B75" s="31"/>
    </row>
    <row r="76" spans="1:5" ht="12.75" x14ac:dyDescent="0.2">
      <c r="A76" s="23"/>
      <c r="B76" s="31"/>
    </row>
    <row r="77" spans="1:5" ht="12.75" x14ac:dyDescent="0.2">
      <c r="A77" s="23"/>
      <c r="B77" s="31"/>
    </row>
    <row r="78" spans="1:5" ht="12.75" x14ac:dyDescent="0.2">
      <c r="A78" s="23"/>
      <c r="B78" s="31"/>
    </row>
    <row r="79" spans="1:5" ht="12.75" x14ac:dyDescent="0.2">
      <c r="A79" s="23"/>
      <c r="B79" s="31"/>
    </row>
    <row r="80" spans="1:5" ht="12.75" x14ac:dyDescent="0.2">
      <c r="A80" s="23"/>
      <c r="B80" s="31"/>
    </row>
    <row r="81" spans="1:2" ht="12.75" x14ac:dyDescent="0.2">
      <c r="A81" s="23"/>
      <c r="B81" s="31"/>
    </row>
    <row r="82" spans="1:2" ht="12.75" x14ac:dyDescent="0.2">
      <c r="A82" s="23"/>
      <c r="B82" s="31"/>
    </row>
    <row r="83" spans="1:2" ht="12.75" x14ac:dyDescent="0.2">
      <c r="A83" s="23"/>
      <c r="B83" s="31"/>
    </row>
    <row r="84" spans="1:2" ht="12.75" x14ac:dyDescent="0.2">
      <c r="A84" s="23"/>
      <c r="B84" s="31"/>
    </row>
    <row r="85" spans="1:2" ht="12.75" x14ac:dyDescent="0.2">
      <c r="A85" s="23"/>
      <c r="B85" s="31"/>
    </row>
    <row r="86" spans="1:2" ht="12.75" x14ac:dyDescent="0.2">
      <c r="A86" s="23"/>
      <c r="B86" s="31"/>
    </row>
    <row r="87" spans="1:2" ht="12.75" x14ac:dyDescent="0.2">
      <c r="A87" s="23"/>
      <c r="B87" s="31"/>
    </row>
    <row r="88" spans="1:2" ht="12.75" x14ac:dyDescent="0.2">
      <c r="A88" s="23"/>
      <c r="B88" s="31"/>
    </row>
    <row r="89" spans="1:2" ht="12.75" x14ac:dyDescent="0.2">
      <c r="A89" s="23"/>
      <c r="B89" s="31"/>
    </row>
    <row r="90" spans="1:2" ht="12.75" x14ac:dyDescent="0.2">
      <c r="A90" s="23"/>
      <c r="B90" s="31"/>
    </row>
    <row r="91" spans="1:2" ht="12.75" x14ac:dyDescent="0.2">
      <c r="A91" s="23"/>
      <c r="B91" s="31"/>
    </row>
    <row r="92" spans="1:2" ht="12.75" x14ac:dyDescent="0.2">
      <c r="A92" s="23"/>
      <c r="B92" s="31"/>
    </row>
    <row r="93" spans="1:2" ht="12.75" x14ac:dyDescent="0.2">
      <c r="A93" s="23"/>
      <c r="B93" s="31"/>
    </row>
    <row r="94" spans="1:2" ht="12.75" x14ac:dyDescent="0.2">
      <c r="A94" s="23"/>
      <c r="B94" s="31"/>
    </row>
    <row r="95" spans="1:2" ht="12.75" x14ac:dyDescent="0.2">
      <c r="A95" s="23"/>
      <c r="B95" s="31"/>
    </row>
    <row r="96" spans="1:2" ht="12.75" x14ac:dyDescent="0.2">
      <c r="A96" s="23"/>
      <c r="B96" s="31"/>
    </row>
    <row r="97" spans="1:2" ht="12.75" x14ac:dyDescent="0.2">
      <c r="A97" s="23"/>
      <c r="B97" s="31"/>
    </row>
    <row r="98" spans="1:2" ht="12.75" x14ac:dyDescent="0.2">
      <c r="A98" s="23"/>
      <c r="B98" s="31"/>
    </row>
    <row r="99" spans="1:2" ht="12.75" x14ac:dyDescent="0.2">
      <c r="A99" s="23"/>
      <c r="B99" s="31"/>
    </row>
    <row r="100" spans="1:2" ht="12.75" x14ac:dyDescent="0.2">
      <c r="A100" s="23"/>
      <c r="B100" s="31"/>
    </row>
    <row r="101" spans="1:2" ht="12.75" x14ac:dyDescent="0.2">
      <c r="A101" s="23"/>
      <c r="B101" s="31"/>
    </row>
    <row r="102" spans="1:2" ht="12.75" x14ac:dyDescent="0.2">
      <c r="A102" s="23"/>
      <c r="B102" s="31"/>
    </row>
    <row r="103" spans="1:2" ht="12.75" x14ac:dyDescent="0.2">
      <c r="A103" s="23"/>
      <c r="B103" s="31"/>
    </row>
    <row r="104" spans="1:2" ht="12.75" x14ac:dyDescent="0.2">
      <c r="A104" s="23"/>
      <c r="B104" s="31"/>
    </row>
    <row r="105" spans="1:2" ht="12.75" x14ac:dyDescent="0.2">
      <c r="A105" s="23"/>
      <c r="B105" s="31"/>
    </row>
    <row r="106" spans="1:2" ht="12.75" x14ac:dyDescent="0.2">
      <c r="A106" s="23"/>
      <c r="B106" s="31"/>
    </row>
    <row r="107" spans="1:2" ht="12.75" x14ac:dyDescent="0.2">
      <c r="A107" s="23"/>
      <c r="B107" s="31"/>
    </row>
    <row r="108" spans="1:2" ht="12.75" x14ac:dyDescent="0.2">
      <c r="A108" s="23"/>
      <c r="B108" s="31"/>
    </row>
    <row r="109" spans="1:2" ht="12.75" x14ac:dyDescent="0.2">
      <c r="A109" s="23"/>
      <c r="B109" s="31"/>
    </row>
    <row r="110" spans="1:2" ht="12.75" x14ac:dyDescent="0.2">
      <c r="A110" s="23"/>
      <c r="B110" s="31"/>
    </row>
    <row r="111" spans="1:2" ht="12.75" x14ac:dyDescent="0.2">
      <c r="A111" s="23"/>
      <c r="B111" s="31"/>
    </row>
    <row r="112" spans="1:2" ht="12.75" x14ac:dyDescent="0.2">
      <c r="A112" s="23"/>
      <c r="B112" s="31"/>
    </row>
    <row r="113" spans="1:2" ht="12.75" x14ac:dyDescent="0.2">
      <c r="A113" s="23"/>
      <c r="B113" s="31"/>
    </row>
    <row r="114" spans="1:2" ht="12.75" x14ac:dyDescent="0.2">
      <c r="A114" s="23"/>
      <c r="B114" s="31"/>
    </row>
    <row r="115" spans="1:2" ht="12.75" x14ac:dyDescent="0.2">
      <c r="A115" s="23"/>
      <c r="B115" s="31"/>
    </row>
    <row r="116" spans="1:2" ht="12.75" x14ac:dyDescent="0.2">
      <c r="A116" s="23"/>
      <c r="B116" s="31"/>
    </row>
    <row r="117" spans="1:2" ht="12.75" x14ac:dyDescent="0.2">
      <c r="A117" s="23"/>
      <c r="B117" s="31"/>
    </row>
    <row r="118" spans="1:2" ht="12.75" x14ac:dyDescent="0.2">
      <c r="A118" s="23"/>
      <c r="B118" s="31"/>
    </row>
    <row r="119" spans="1:2" ht="12.75" x14ac:dyDescent="0.2">
      <c r="A119" s="23"/>
      <c r="B119" s="31"/>
    </row>
    <row r="120" spans="1:2" ht="12.75" x14ac:dyDescent="0.2">
      <c r="A120" s="23"/>
      <c r="B120" s="31"/>
    </row>
    <row r="121" spans="1:2" ht="12.75" x14ac:dyDescent="0.2">
      <c r="A121" s="23"/>
      <c r="B121" s="31"/>
    </row>
    <row r="122" spans="1:2" ht="12.75" x14ac:dyDescent="0.2">
      <c r="A122" s="23"/>
      <c r="B122" s="31"/>
    </row>
    <row r="123" spans="1:2" ht="12.75" x14ac:dyDescent="0.2">
      <c r="A123" s="23"/>
      <c r="B123" s="31"/>
    </row>
    <row r="124" spans="1:2" ht="12.75" x14ac:dyDescent="0.2">
      <c r="A124" s="23"/>
      <c r="B124" s="31"/>
    </row>
    <row r="125" spans="1:2" ht="12.75" x14ac:dyDescent="0.2">
      <c r="A125" s="23"/>
      <c r="B125" s="31"/>
    </row>
    <row r="126" spans="1:2" ht="12.75" x14ac:dyDescent="0.2">
      <c r="A126" s="23"/>
      <c r="B126" s="31"/>
    </row>
    <row r="127" spans="1:2" ht="12.75" x14ac:dyDescent="0.2">
      <c r="A127" s="23"/>
      <c r="B127" s="31"/>
    </row>
    <row r="128" spans="1:2" ht="12.75" x14ac:dyDescent="0.2">
      <c r="A128" s="23"/>
      <c r="B128" s="31"/>
    </row>
    <row r="129" spans="1:2" ht="12.75" x14ac:dyDescent="0.2">
      <c r="A129" s="23"/>
      <c r="B129" s="31"/>
    </row>
    <row r="130" spans="1:2" ht="12.75" x14ac:dyDescent="0.2">
      <c r="A130" s="23"/>
      <c r="B130" s="31"/>
    </row>
    <row r="131" spans="1:2" ht="12.75" x14ac:dyDescent="0.2">
      <c r="A131" s="23"/>
      <c r="B131" s="31"/>
    </row>
    <row r="132" spans="1:2" ht="12.75" x14ac:dyDescent="0.2">
      <c r="A132" s="23"/>
      <c r="B132" s="31"/>
    </row>
    <row r="133" spans="1:2" ht="12.75" x14ac:dyDescent="0.2">
      <c r="A133" s="23"/>
      <c r="B133" s="31"/>
    </row>
    <row r="134" spans="1:2" ht="12.75" x14ac:dyDescent="0.2">
      <c r="A134" s="23"/>
      <c r="B134" s="31"/>
    </row>
    <row r="135" spans="1:2" ht="12.75" x14ac:dyDescent="0.2">
      <c r="A135" s="23"/>
      <c r="B135" s="31"/>
    </row>
    <row r="136" spans="1:2" ht="12.75" x14ac:dyDescent="0.2">
      <c r="A136" s="23"/>
      <c r="B136" s="31"/>
    </row>
    <row r="137" spans="1:2" ht="12.75" x14ac:dyDescent="0.2">
      <c r="A137" s="23"/>
      <c r="B137" s="31"/>
    </row>
    <row r="138" spans="1:2" ht="12.75" x14ac:dyDescent="0.2">
      <c r="A138" s="23"/>
      <c r="B138" s="31"/>
    </row>
    <row r="139" spans="1:2" ht="12.75" x14ac:dyDescent="0.2">
      <c r="A139" s="23"/>
      <c r="B139" s="31"/>
    </row>
    <row r="140" spans="1:2" ht="12.75" x14ac:dyDescent="0.2">
      <c r="A140" s="23"/>
      <c r="B140" s="31"/>
    </row>
    <row r="141" spans="1:2" ht="12.75" x14ac:dyDescent="0.2">
      <c r="A141" s="23"/>
      <c r="B141" s="31"/>
    </row>
    <row r="142" spans="1:2" ht="12.75" x14ac:dyDescent="0.2">
      <c r="A142" s="23"/>
      <c r="B142" s="31"/>
    </row>
    <row r="143" spans="1:2" ht="12.75" x14ac:dyDescent="0.2">
      <c r="A143" s="23"/>
      <c r="B143" s="31"/>
    </row>
    <row r="144" spans="1:2" ht="12.75" x14ac:dyDescent="0.2">
      <c r="A144" s="23"/>
      <c r="B144" s="31"/>
    </row>
    <row r="145" spans="1:2" ht="12.75" x14ac:dyDescent="0.2">
      <c r="A145" s="23"/>
      <c r="B145" s="31"/>
    </row>
    <row r="146" spans="1:2" ht="12.75" x14ac:dyDescent="0.2">
      <c r="A146" s="23"/>
      <c r="B146" s="31"/>
    </row>
    <row r="147" spans="1:2" ht="12.75" x14ac:dyDescent="0.2">
      <c r="A147" s="23"/>
      <c r="B147" s="31"/>
    </row>
    <row r="148" spans="1:2" ht="12.75" x14ac:dyDescent="0.2">
      <c r="A148" s="23"/>
      <c r="B148" s="31"/>
    </row>
    <row r="149" spans="1:2" ht="12.75" x14ac:dyDescent="0.2">
      <c r="A149" s="23"/>
      <c r="B149" s="31"/>
    </row>
    <row r="150" spans="1:2" ht="12.75" x14ac:dyDescent="0.2">
      <c r="A150" s="23"/>
      <c r="B150" s="31"/>
    </row>
    <row r="151" spans="1:2" ht="12.75" x14ac:dyDescent="0.2">
      <c r="A151" s="23"/>
      <c r="B151" s="31"/>
    </row>
    <row r="152" spans="1:2" ht="12.75" x14ac:dyDescent="0.2">
      <c r="A152" s="23"/>
      <c r="B152" s="31"/>
    </row>
    <row r="153" spans="1:2" ht="12.75" x14ac:dyDescent="0.2">
      <c r="A153" s="23"/>
      <c r="B153" s="31"/>
    </row>
    <row r="154" spans="1:2" ht="12.75" x14ac:dyDescent="0.2">
      <c r="A154" s="23"/>
      <c r="B154" s="31"/>
    </row>
    <row r="155" spans="1:2" ht="12.75" x14ac:dyDescent="0.2">
      <c r="A155" s="23"/>
      <c r="B155" s="31"/>
    </row>
    <row r="156" spans="1:2" ht="12.75" x14ac:dyDescent="0.2">
      <c r="A156" s="23"/>
      <c r="B156" s="31"/>
    </row>
    <row r="157" spans="1:2" ht="12.75" x14ac:dyDescent="0.2">
      <c r="A157" s="23"/>
      <c r="B157" s="31"/>
    </row>
    <row r="158" spans="1:2" ht="12.75" x14ac:dyDescent="0.2">
      <c r="A158" s="23"/>
      <c r="B158" s="31"/>
    </row>
    <row r="159" spans="1:2" ht="12.75" x14ac:dyDescent="0.2">
      <c r="A159" s="23"/>
      <c r="B159" s="31"/>
    </row>
    <row r="160" spans="1:2" ht="12.75" x14ac:dyDescent="0.2">
      <c r="A160" s="23"/>
      <c r="B160" s="31"/>
    </row>
    <row r="161" spans="1:2" ht="12.75" x14ac:dyDescent="0.2">
      <c r="A161" s="23"/>
      <c r="B161" s="31"/>
    </row>
    <row r="162" spans="1:2" ht="12.75" x14ac:dyDescent="0.2">
      <c r="A162" s="23"/>
      <c r="B162" s="31"/>
    </row>
    <row r="163" spans="1:2" ht="12.75" x14ac:dyDescent="0.2">
      <c r="A163" s="23"/>
      <c r="B163" s="31"/>
    </row>
    <row r="164" spans="1:2" ht="12.75" x14ac:dyDescent="0.2">
      <c r="A164" s="23"/>
      <c r="B164" s="31"/>
    </row>
    <row r="165" spans="1:2" ht="12.75" x14ac:dyDescent="0.2">
      <c r="A165" s="23"/>
      <c r="B165" s="31"/>
    </row>
    <row r="166" spans="1:2" ht="12.75" x14ac:dyDescent="0.2">
      <c r="A166" s="23"/>
      <c r="B166" s="31"/>
    </row>
    <row r="167" spans="1:2" ht="12.75" x14ac:dyDescent="0.2">
      <c r="A167" s="23"/>
      <c r="B167" s="31"/>
    </row>
    <row r="168" spans="1:2" ht="12.75" x14ac:dyDescent="0.2">
      <c r="A168" s="23"/>
      <c r="B168" s="31"/>
    </row>
    <row r="169" spans="1:2" ht="12.75" x14ac:dyDescent="0.2">
      <c r="A169" s="23"/>
      <c r="B169" s="31"/>
    </row>
    <row r="170" spans="1:2" ht="12.75" x14ac:dyDescent="0.2">
      <c r="A170" s="23"/>
      <c r="B170" s="31"/>
    </row>
    <row r="171" spans="1:2" ht="12.75" x14ac:dyDescent="0.2">
      <c r="A171" s="23"/>
      <c r="B171" s="31"/>
    </row>
    <row r="172" spans="1:2" ht="12.75" x14ac:dyDescent="0.2">
      <c r="A172" s="23"/>
      <c r="B172" s="31"/>
    </row>
    <row r="173" spans="1:2" ht="12.75" x14ac:dyDescent="0.2">
      <c r="A173" s="23"/>
      <c r="B173" s="31"/>
    </row>
    <row r="174" spans="1:2" ht="12.75" x14ac:dyDescent="0.2">
      <c r="A174" s="23"/>
      <c r="B174" s="31"/>
    </row>
    <row r="175" spans="1:2" ht="12.75" x14ac:dyDescent="0.2">
      <c r="A175" s="23"/>
      <c r="B175" s="31"/>
    </row>
    <row r="176" spans="1:2" ht="12.75" x14ac:dyDescent="0.2">
      <c r="A176" s="23"/>
      <c r="B176" s="31"/>
    </row>
    <row r="177" spans="1:2" ht="12.75" x14ac:dyDescent="0.2">
      <c r="A177" s="23"/>
      <c r="B177" s="31"/>
    </row>
    <row r="178" spans="1:2" ht="12.75" x14ac:dyDescent="0.2">
      <c r="A178" s="23"/>
      <c r="B178" s="31"/>
    </row>
    <row r="179" spans="1:2" ht="12.75" x14ac:dyDescent="0.2">
      <c r="A179" s="23"/>
      <c r="B179" s="31"/>
    </row>
    <row r="180" spans="1:2" ht="12.75" x14ac:dyDescent="0.2">
      <c r="A180" s="23"/>
      <c r="B180" s="31"/>
    </row>
    <row r="181" spans="1:2" ht="12.75" x14ac:dyDescent="0.2">
      <c r="A181" s="23"/>
      <c r="B181" s="31"/>
    </row>
    <row r="182" spans="1:2" ht="12.75" x14ac:dyDescent="0.2">
      <c r="A182" s="23"/>
      <c r="B182" s="31"/>
    </row>
    <row r="183" spans="1:2" ht="12.75" x14ac:dyDescent="0.2">
      <c r="A183" s="23"/>
      <c r="B183" s="31"/>
    </row>
    <row r="184" spans="1:2" ht="12.75" x14ac:dyDescent="0.2">
      <c r="A184" s="23"/>
      <c r="B184" s="31"/>
    </row>
    <row r="185" spans="1:2" ht="12.75" x14ac:dyDescent="0.2">
      <c r="A185" s="23"/>
      <c r="B185" s="31"/>
    </row>
    <row r="186" spans="1:2" ht="12.75" x14ac:dyDescent="0.2">
      <c r="A186" s="23"/>
      <c r="B186" s="31"/>
    </row>
    <row r="187" spans="1:2" ht="12.75" x14ac:dyDescent="0.2">
      <c r="A187" s="23"/>
      <c r="B187" s="31"/>
    </row>
    <row r="188" spans="1:2" ht="12.75" x14ac:dyDescent="0.2">
      <c r="A188" s="23"/>
      <c r="B188" s="31"/>
    </row>
    <row r="189" spans="1:2" ht="12.75" x14ac:dyDescent="0.2">
      <c r="A189" s="23"/>
      <c r="B189" s="31"/>
    </row>
    <row r="190" spans="1:2" ht="12.75" x14ac:dyDescent="0.2">
      <c r="A190" s="23"/>
      <c r="B190" s="31"/>
    </row>
    <row r="191" spans="1:2" ht="12.75" x14ac:dyDescent="0.2">
      <c r="A191" s="23"/>
      <c r="B191" s="31"/>
    </row>
    <row r="192" spans="1:2" ht="12.75" x14ac:dyDescent="0.2">
      <c r="A192" s="23"/>
      <c r="B192" s="31"/>
    </row>
    <row r="193" spans="1:2" ht="12.75" x14ac:dyDescent="0.2">
      <c r="A193" s="23"/>
      <c r="B193" s="31"/>
    </row>
    <row r="194" spans="1:2" ht="12.75" x14ac:dyDescent="0.2">
      <c r="A194" s="23"/>
      <c r="B194" s="31"/>
    </row>
    <row r="195" spans="1:2" ht="12.75" x14ac:dyDescent="0.2">
      <c r="A195" s="23"/>
      <c r="B195" s="31"/>
    </row>
    <row r="196" spans="1:2" ht="12.75" x14ac:dyDescent="0.2">
      <c r="A196" s="23"/>
      <c r="B196" s="31"/>
    </row>
    <row r="197" spans="1:2" ht="12.75" x14ac:dyDescent="0.2">
      <c r="A197" s="23"/>
      <c r="B197" s="31"/>
    </row>
    <row r="198" spans="1:2" ht="12.75" x14ac:dyDescent="0.2">
      <c r="A198" s="23"/>
      <c r="B198" s="31"/>
    </row>
    <row r="199" spans="1:2" ht="12.75" x14ac:dyDescent="0.2">
      <c r="A199" s="23"/>
      <c r="B199" s="31"/>
    </row>
    <row r="200" spans="1:2" ht="12.75" x14ac:dyDescent="0.2">
      <c r="A200" s="23"/>
      <c r="B200" s="31"/>
    </row>
    <row r="201" spans="1:2" ht="12.75" x14ac:dyDescent="0.2">
      <c r="A201" s="23"/>
      <c r="B201" s="31"/>
    </row>
    <row r="202" spans="1:2" ht="12.75" x14ac:dyDescent="0.2">
      <c r="A202" s="23"/>
      <c r="B202" s="31"/>
    </row>
    <row r="203" spans="1:2" ht="12.75" x14ac:dyDescent="0.2">
      <c r="A203" s="23"/>
      <c r="B203" s="31"/>
    </row>
    <row r="204" spans="1:2" ht="12.75" x14ac:dyDescent="0.2">
      <c r="A204" s="23"/>
      <c r="B204" s="31"/>
    </row>
    <row r="205" spans="1:2" ht="12.75" x14ac:dyDescent="0.2">
      <c r="A205" s="23"/>
      <c r="B205" s="31"/>
    </row>
    <row r="206" spans="1:2" ht="12.75" x14ac:dyDescent="0.2">
      <c r="A206" s="23"/>
      <c r="B206" s="31"/>
    </row>
    <row r="207" spans="1:2" ht="12.75" x14ac:dyDescent="0.2">
      <c r="A207" s="23"/>
      <c r="B207" s="31"/>
    </row>
    <row r="208" spans="1:2" ht="12.75" x14ac:dyDescent="0.2">
      <c r="A208" s="23"/>
      <c r="B208" s="31"/>
    </row>
    <row r="209" spans="1:2" ht="12.75" x14ac:dyDescent="0.2">
      <c r="A209" s="23"/>
      <c r="B209" s="31"/>
    </row>
    <row r="210" spans="1:2" ht="12.75" x14ac:dyDescent="0.2">
      <c r="A210" s="23"/>
      <c r="B210" s="31"/>
    </row>
    <row r="211" spans="1:2" ht="12.75" x14ac:dyDescent="0.2">
      <c r="A211" s="23"/>
      <c r="B211" s="31"/>
    </row>
    <row r="212" spans="1:2" ht="12.75" x14ac:dyDescent="0.2">
      <c r="A212" s="23"/>
      <c r="B212" s="31"/>
    </row>
    <row r="213" spans="1:2" ht="12.75" x14ac:dyDescent="0.2">
      <c r="A213" s="23"/>
      <c r="B213" s="31"/>
    </row>
    <row r="214" spans="1:2" ht="12.75" x14ac:dyDescent="0.2">
      <c r="A214" s="23"/>
      <c r="B214" s="31"/>
    </row>
    <row r="215" spans="1:2" ht="12.75" x14ac:dyDescent="0.2">
      <c r="A215" s="23"/>
      <c r="B215" s="31"/>
    </row>
    <row r="216" spans="1:2" ht="12.75" x14ac:dyDescent="0.2">
      <c r="A216" s="23"/>
      <c r="B216" s="31"/>
    </row>
    <row r="217" spans="1:2" ht="12.75" x14ac:dyDescent="0.2">
      <c r="A217" s="23"/>
      <c r="B217" s="31"/>
    </row>
    <row r="218" spans="1:2" ht="12.75" x14ac:dyDescent="0.2">
      <c r="A218" s="23"/>
      <c r="B218" s="31"/>
    </row>
    <row r="219" spans="1:2" ht="12.75" x14ac:dyDescent="0.2">
      <c r="A219" s="23"/>
      <c r="B219" s="31"/>
    </row>
    <row r="220" spans="1:2" ht="12.75" x14ac:dyDescent="0.2">
      <c r="A220" s="23"/>
      <c r="B220" s="31"/>
    </row>
    <row r="221" spans="1:2" ht="12.75" x14ac:dyDescent="0.2">
      <c r="A221" s="23"/>
      <c r="B221" s="31"/>
    </row>
    <row r="222" spans="1:2" ht="12.75" x14ac:dyDescent="0.2">
      <c r="A222" s="23"/>
      <c r="B222" s="31"/>
    </row>
    <row r="223" spans="1:2" ht="12.75" x14ac:dyDescent="0.2">
      <c r="A223" s="23"/>
      <c r="B223" s="31"/>
    </row>
    <row r="224" spans="1:2" ht="12.75" x14ac:dyDescent="0.2">
      <c r="A224" s="23"/>
      <c r="B224" s="31"/>
    </row>
    <row r="225" spans="1:2" ht="12.75" x14ac:dyDescent="0.2">
      <c r="A225" s="23"/>
      <c r="B225" s="31"/>
    </row>
    <row r="226" spans="1:2" ht="12.75" x14ac:dyDescent="0.2">
      <c r="A226" s="23"/>
      <c r="B226" s="31"/>
    </row>
    <row r="227" spans="1:2" ht="12.75" x14ac:dyDescent="0.2">
      <c r="A227" s="23"/>
      <c r="B227" s="31"/>
    </row>
    <row r="228" spans="1:2" ht="12.75" x14ac:dyDescent="0.2">
      <c r="A228" s="23"/>
      <c r="B228" s="31"/>
    </row>
    <row r="229" spans="1:2" ht="12.75" x14ac:dyDescent="0.2">
      <c r="A229" s="23"/>
      <c r="B229" s="31"/>
    </row>
    <row r="230" spans="1:2" ht="12.75" x14ac:dyDescent="0.2">
      <c r="A230" s="23"/>
      <c r="B230" s="31"/>
    </row>
    <row r="231" spans="1:2" ht="12.75" x14ac:dyDescent="0.2">
      <c r="A231" s="23"/>
      <c r="B231" s="31"/>
    </row>
    <row r="232" spans="1:2" ht="12.75" x14ac:dyDescent="0.2">
      <c r="A232" s="23"/>
      <c r="B232" s="31"/>
    </row>
    <row r="233" spans="1:2" ht="12.75" x14ac:dyDescent="0.2">
      <c r="A233" s="23"/>
      <c r="B233" s="31"/>
    </row>
    <row r="234" spans="1:2" ht="12.75" x14ac:dyDescent="0.2">
      <c r="A234" s="23"/>
      <c r="B234" s="31"/>
    </row>
    <row r="235" spans="1:2" ht="12.75" x14ac:dyDescent="0.2">
      <c r="A235" s="23"/>
      <c r="B235" s="31"/>
    </row>
    <row r="236" spans="1:2" ht="12.75" x14ac:dyDescent="0.2">
      <c r="A236" s="23"/>
      <c r="B236" s="31"/>
    </row>
    <row r="237" spans="1:2" ht="12.75" x14ac:dyDescent="0.2">
      <c r="A237" s="23"/>
      <c r="B237" s="31"/>
    </row>
    <row r="238" spans="1:2" ht="12.75" x14ac:dyDescent="0.2">
      <c r="A238" s="23"/>
      <c r="B238" s="31"/>
    </row>
    <row r="239" spans="1:2" ht="12.75" x14ac:dyDescent="0.2">
      <c r="A239" s="23"/>
      <c r="B239" s="31"/>
    </row>
    <row r="240" spans="1:2" ht="12.75" x14ac:dyDescent="0.2">
      <c r="A240" s="23"/>
      <c r="B240" s="31"/>
    </row>
    <row r="241" spans="1:2" ht="12.75" x14ac:dyDescent="0.2">
      <c r="A241" s="23"/>
      <c r="B241" s="31"/>
    </row>
    <row r="242" spans="1:2" ht="12.75" x14ac:dyDescent="0.2">
      <c r="A242" s="23"/>
      <c r="B242" s="31"/>
    </row>
    <row r="243" spans="1:2" ht="12.75" x14ac:dyDescent="0.2">
      <c r="A243" s="23"/>
      <c r="B243" s="31"/>
    </row>
    <row r="244" spans="1:2" ht="12.75" x14ac:dyDescent="0.2">
      <c r="A244" s="23"/>
      <c r="B244" s="31"/>
    </row>
    <row r="245" spans="1:2" ht="12.75" x14ac:dyDescent="0.2">
      <c r="A245" s="23"/>
      <c r="B245" s="31"/>
    </row>
    <row r="246" spans="1:2" ht="12.75" x14ac:dyDescent="0.2">
      <c r="A246" s="23"/>
      <c r="B246" s="31"/>
    </row>
    <row r="247" spans="1:2" ht="12.75" x14ac:dyDescent="0.2">
      <c r="A247" s="23"/>
      <c r="B247" s="31"/>
    </row>
    <row r="248" spans="1:2" ht="12.75" x14ac:dyDescent="0.2">
      <c r="A248" s="23"/>
      <c r="B248" s="31"/>
    </row>
    <row r="249" spans="1:2" ht="12.75" x14ac:dyDescent="0.2">
      <c r="A249" s="23"/>
      <c r="B249" s="31"/>
    </row>
    <row r="250" spans="1:2" ht="12.75" x14ac:dyDescent="0.2">
      <c r="A250" s="23"/>
      <c r="B250" s="31"/>
    </row>
    <row r="251" spans="1:2" ht="12.75" x14ac:dyDescent="0.2">
      <c r="A251" s="23"/>
      <c r="B251" s="31"/>
    </row>
    <row r="252" spans="1:2" ht="12.75" x14ac:dyDescent="0.2">
      <c r="A252" s="23"/>
      <c r="B252" s="31"/>
    </row>
    <row r="253" spans="1:2" ht="12.75" x14ac:dyDescent="0.2">
      <c r="A253" s="23"/>
      <c r="B253" s="31"/>
    </row>
    <row r="254" spans="1:2" ht="12.75" x14ac:dyDescent="0.2">
      <c r="A254" s="23"/>
      <c r="B254" s="31"/>
    </row>
    <row r="255" spans="1:2" ht="12.75" x14ac:dyDescent="0.2">
      <c r="A255" s="23"/>
      <c r="B255" s="31"/>
    </row>
    <row r="256" spans="1:2" ht="12.75" x14ac:dyDescent="0.2">
      <c r="A256" s="23"/>
      <c r="B256" s="31"/>
    </row>
    <row r="257" spans="1:2" ht="12.75" x14ac:dyDescent="0.2">
      <c r="A257" s="23"/>
      <c r="B257" s="31"/>
    </row>
    <row r="258" spans="1:2" ht="12.75" x14ac:dyDescent="0.2">
      <c r="A258" s="23"/>
      <c r="B258" s="31"/>
    </row>
    <row r="259" spans="1:2" ht="12.75" x14ac:dyDescent="0.2">
      <c r="A259" s="23"/>
      <c r="B259" s="31"/>
    </row>
    <row r="260" spans="1:2" ht="12.75" x14ac:dyDescent="0.2">
      <c r="A260" s="23"/>
      <c r="B260" s="31"/>
    </row>
    <row r="261" spans="1:2" ht="12.75" x14ac:dyDescent="0.2">
      <c r="A261" s="23"/>
      <c r="B261" s="31"/>
    </row>
    <row r="262" spans="1:2" ht="12.75" x14ac:dyDescent="0.2">
      <c r="A262" s="23"/>
      <c r="B262" s="31"/>
    </row>
    <row r="263" spans="1:2" ht="12.75" x14ac:dyDescent="0.2">
      <c r="A263" s="23"/>
      <c r="B263" s="31"/>
    </row>
    <row r="264" spans="1:2" ht="12.75" x14ac:dyDescent="0.2">
      <c r="A264" s="23"/>
      <c r="B264" s="31"/>
    </row>
    <row r="265" spans="1:2" ht="12.75" x14ac:dyDescent="0.2">
      <c r="A265" s="23"/>
      <c r="B265" s="31"/>
    </row>
    <row r="266" spans="1:2" ht="12.75" x14ac:dyDescent="0.2">
      <c r="A266" s="23"/>
      <c r="B266" s="31"/>
    </row>
    <row r="267" spans="1:2" ht="12.75" x14ac:dyDescent="0.2">
      <c r="A267" s="23"/>
      <c r="B267" s="31"/>
    </row>
    <row r="268" spans="1:2" ht="12.75" x14ac:dyDescent="0.2">
      <c r="A268" s="23"/>
      <c r="B268" s="31"/>
    </row>
    <row r="269" spans="1:2" ht="12.75" x14ac:dyDescent="0.2">
      <c r="A269" s="23"/>
      <c r="B269" s="31"/>
    </row>
    <row r="270" spans="1:2" ht="12.75" x14ac:dyDescent="0.2">
      <c r="A270" s="23"/>
      <c r="B270" s="31"/>
    </row>
    <row r="271" spans="1:2" ht="12.75" x14ac:dyDescent="0.2">
      <c r="A271" s="23"/>
      <c r="B271" s="31"/>
    </row>
    <row r="272" spans="1:2" ht="12.75" x14ac:dyDescent="0.2">
      <c r="A272" s="23"/>
      <c r="B272" s="31"/>
    </row>
    <row r="273" spans="1:2" ht="12.75" x14ac:dyDescent="0.2">
      <c r="A273" s="23"/>
      <c r="B273" s="31"/>
    </row>
    <row r="274" spans="1:2" ht="12.75" x14ac:dyDescent="0.2">
      <c r="A274" s="23"/>
      <c r="B274" s="31"/>
    </row>
    <row r="275" spans="1:2" ht="12.75" x14ac:dyDescent="0.2">
      <c r="A275" s="23"/>
      <c r="B275" s="31"/>
    </row>
    <row r="276" spans="1:2" ht="12.75" x14ac:dyDescent="0.2">
      <c r="A276" s="23"/>
      <c r="B276" s="31"/>
    </row>
    <row r="277" spans="1:2" ht="12.75" x14ac:dyDescent="0.2">
      <c r="A277" s="23"/>
      <c r="B277" s="31"/>
    </row>
    <row r="278" spans="1:2" ht="12.75" x14ac:dyDescent="0.2">
      <c r="A278" s="23"/>
      <c r="B278" s="31"/>
    </row>
    <row r="279" spans="1:2" ht="12.75" x14ac:dyDescent="0.2">
      <c r="A279" s="23"/>
      <c r="B279" s="31"/>
    </row>
    <row r="280" spans="1:2" ht="12.75" x14ac:dyDescent="0.2">
      <c r="A280" s="23"/>
      <c r="B280" s="31"/>
    </row>
    <row r="281" spans="1:2" ht="12.75" x14ac:dyDescent="0.2">
      <c r="A281" s="23"/>
      <c r="B281" s="31"/>
    </row>
    <row r="282" spans="1:2" ht="12.75" x14ac:dyDescent="0.2">
      <c r="A282" s="23"/>
      <c r="B282" s="31"/>
    </row>
    <row r="283" spans="1:2" ht="12.75" x14ac:dyDescent="0.2">
      <c r="A283" s="23"/>
      <c r="B283" s="31"/>
    </row>
    <row r="284" spans="1:2" ht="12.75" x14ac:dyDescent="0.2">
      <c r="A284" s="23"/>
      <c r="B284" s="31"/>
    </row>
    <row r="285" spans="1:2" ht="12.75" x14ac:dyDescent="0.2">
      <c r="A285" s="23"/>
      <c r="B285" s="31"/>
    </row>
    <row r="286" spans="1:2" ht="12.75" x14ac:dyDescent="0.2">
      <c r="A286" s="23"/>
      <c r="B286" s="31"/>
    </row>
    <row r="287" spans="1:2" ht="12.75" x14ac:dyDescent="0.2">
      <c r="A287" s="23"/>
      <c r="B287" s="31"/>
    </row>
    <row r="288" spans="1:2" ht="12.75" x14ac:dyDescent="0.2">
      <c r="A288" s="23"/>
      <c r="B288" s="31"/>
    </row>
    <row r="289" spans="1:2" ht="12.75" x14ac:dyDescent="0.2">
      <c r="A289" s="23"/>
      <c r="B289" s="31"/>
    </row>
    <row r="290" spans="1:2" ht="12.75" x14ac:dyDescent="0.2">
      <c r="A290" s="23"/>
      <c r="B290" s="31"/>
    </row>
    <row r="291" spans="1:2" ht="12.75" x14ac:dyDescent="0.2">
      <c r="A291" s="23"/>
      <c r="B291" s="31"/>
    </row>
    <row r="292" spans="1:2" ht="12.75" x14ac:dyDescent="0.2">
      <c r="A292" s="23"/>
      <c r="B292" s="31"/>
    </row>
    <row r="293" spans="1:2" ht="12.75" x14ac:dyDescent="0.2">
      <c r="A293" s="23"/>
      <c r="B293" s="31"/>
    </row>
    <row r="294" spans="1:2" ht="12.75" x14ac:dyDescent="0.2">
      <c r="A294" s="23"/>
      <c r="B294" s="31"/>
    </row>
    <row r="295" spans="1:2" ht="12.75" x14ac:dyDescent="0.2">
      <c r="A295" s="23"/>
      <c r="B295" s="31"/>
    </row>
    <row r="296" spans="1:2" ht="12.75" x14ac:dyDescent="0.2">
      <c r="A296" s="23"/>
      <c r="B296" s="31"/>
    </row>
    <row r="297" spans="1:2" ht="12.75" x14ac:dyDescent="0.2">
      <c r="A297" s="23"/>
      <c r="B297" s="31"/>
    </row>
    <row r="298" spans="1:2" ht="12.75" x14ac:dyDescent="0.2">
      <c r="A298" s="23"/>
      <c r="B298" s="31"/>
    </row>
    <row r="299" spans="1:2" ht="12.75" x14ac:dyDescent="0.2">
      <c r="A299" s="23"/>
      <c r="B299" s="31"/>
    </row>
    <row r="300" spans="1:2" ht="12.75" x14ac:dyDescent="0.2">
      <c r="A300" s="23"/>
      <c r="B300" s="31"/>
    </row>
    <row r="301" spans="1:2" ht="12.75" x14ac:dyDescent="0.2">
      <c r="A301" s="23"/>
      <c r="B301" s="31"/>
    </row>
    <row r="302" spans="1:2" ht="12.75" x14ac:dyDescent="0.2">
      <c r="A302" s="23"/>
      <c r="B302" s="31"/>
    </row>
    <row r="303" spans="1:2" ht="12.75" x14ac:dyDescent="0.2">
      <c r="A303" s="23"/>
      <c r="B303" s="31"/>
    </row>
    <row r="304" spans="1:2" ht="12.75" x14ac:dyDescent="0.2">
      <c r="A304" s="23"/>
      <c r="B304" s="31"/>
    </row>
    <row r="305" spans="1:2" ht="12.75" x14ac:dyDescent="0.2">
      <c r="A305" s="23"/>
      <c r="B305" s="31"/>
    </row>
    <row r="306" spans="1:2" ht="12.75" x14ac:dyDescent="0.2">
      <c r="A306" s="23"/>
      <c r="B306" s="31"/>
    </row>
    <row r="307" spans="1:2" ht="12.75" x14ac:dyDescent="0.2">
      <c r="A307" s="23"/>
      <c r="B307" s="31"/>
    </row>
    <row r="308" spans="1:2" ht="12.75" x14ac:dyDescent="0.2">
      <c r="A308" s="23"/>
      <c r="B308" s="31"/>
    </row>
    <row r="309" spans="1:2" ht="12.75" x14ac:dyDescent="0.2">
      <c r="A309" s="23"/>
      <c r="B309" s="31"/>
    </row>
    <row r="310" spans="1:2" ht="12.75" x14ac:dyDescent="0.2">
      <c r="A310" s="23"/>
      <c r="B310" s="31"/>
    </row>
    <row r="311" spans="1:2" ht="12.75" x14ac:dyDescent="0.2">
      <c r="A311" s="23"/>
      <c r="B311" s="31"/>
    </row>
    <row r="312" spans="1:2" ht="12.75" x14ac:dyDescent="0.2">
      <c r="A312" s="23"/>
      <c r="B312" s="31"/>
    </row>
    <row r="313" spans="1:2" ht="12.75" x14ac:dyDescent="0.2">
      <c r="A313" s="23"/>
      <c r="B313" s="31"/>
    </row>
    <row r="314" spans="1:2" ht="12.75" x14ac:dyDescent="0.2">
      <c r="A314" s="23"/>
      <c r="B314" s="31"/>
    </row>
    <row r="315" spans="1:2" ht="12.75" x14ac:dyDescent="0.2">
      <c r="A315" s="23"/>
      <c r="B315" s="31"/>
    </row>
    <row r="316" spans="1:2" ht="12.75" x14ac:dyDescent="0.2">
      <c r="A316" s="23"/>
      <c r="B316" s="31"/>
    </row>
    <row r="317" spans="1:2" ht="12.75" x14ac:dyDescent="0.2">
      <c r="A317" s="23"/>
      <c r="B317" s="31"/>
    </row>
    <row r="318" spans="1:2" ht="12.75" x14ac:dyDescent="0.2">
      <c r="A318" s="23"/>
      <c r="B318" s="31"/>
    </row>
    <row r="319" spans="1:2" ht="12.75" x14ac:dyDescent="0.2">
      <c r="A319" s="23"/>
      <c r="B319" s="31"/>
    </row>
    <row r="320" spans="1:2" ht="12.75" x14ac:dyDescent="0.2">
      <c r="A320" s="23"/>
      <c r="B320" s="31"/>
    </row>
    <row r="321" spans="1:2" ht="12.75" x14ac:dyDescent="0.2">
      <c r="A321" s="23"/>
      <c r="B321" s="31"/>
    </row>
    <row r="322" spans="1:2" ht="12.75" x14ac:dyDescent="0.2">
      <c r="A322" s="23"/>
      <c r="B322" s="31"/>
    </row>
    <row r="323" spans="1:2" ht="12.75" x14ac:dyDescent="0.2">
      <c r="A323" s="23"/>
      <c r="B323" s="31"/>
    </row>
    <row r="324" spans="1:2" ht="12.75" x14ac:dyDescent="0.2">
      <c r="A324" s="23"/>
      <c r="B324" s="31"/>
    </row>
    <row r="325" spans="1:2" ht="12.75" x14ac:dyDescent="0.2">
      <c r="A325" s="23"/>
      <c r="B325" s="31"/>
    </row>
    <row r="326" spans="1:2" ht="12.75" x14ac:dyDescent="0.2">
      <c r="A326" s="23"/>
      <c r="B326" s="31"/>
    </row>
    <row r="327" spans="1:2" ht="12.75" x14ac:dyDescent="0.2">
      <c r="A327" s="23"/>
      <c r="B327" s="31"/>
    </row>
    <row r="328" spans="1:2" ht="12.75" x14ac:dyDescent="0.2">
      <c r="A328" s="23"/>
      <c r="B328" s="31"/>
    </row>
    <row r="329" spans="1:2" ht="12.75" x14ac:dyDescent="0.2">
      <c r="A329" s="23"/>
      <c r="B329" s="31"/>
    </row>
    <row r="330" spans="1:2" ht="12.75" x14ac:dyDescent="0.2">
      <c r="A330" s="23"/>
      <c r="B330" s="31"/>
    </row>
    <row r="331" spans="1:2" ht="12.75" x14ac:dyDescent="0.2">
      <c r="A331" s="23"/>
      <c r="B331" s="31"/>
    </row>
    <row r="332" spans="1:2" ht="12.75" x14ac:dyDescent="0.2">
      <c r="A332" s="23"/>
      <c r="B332" s="31"/>
    </row>
    <row r="333" spans="1:2" ht="12.75" x14ac:dyDescent="0.2">
      <c r="A333" s="23"/>
      <c r="B333" s="31"/>
    </row>
    <row r="334" spans="1:2" ht="12.75" x14ac:dyDescent="0.2">
      <c r="A334" s="23"/>
      <c r="B334" s="31"/>
    </row>
    <row r="335" spans="1:2" ht="12.75" x14ac:dyDescent="0.2">
      <c r="A335" s="23"/>
      <c r="B335" s="31"/>
    </row>
    <row r="336" spans="1:2" ht="12.75" x14ac:dyDescent="0.2">
      <c r="A336" s="23"/>
      <c r="B336" s="31"/>
    </row>
    <row r="337" spans="1:2" ht="12.75" x14ac:dyDescent="0.2">
      <c r="A337" s="23"/>
      <c r="B337" s="31"/>
    </row>
    <row r="338" spans="1:2" ht="12.75" x14ac:dyDescent="0.2">
      <c r="A338" s="23"/>
      <c r="B338" s="31"/>
    </row>
    <row r="339" spans="1:2" ht="12.75" x14ac:dyDescent="0.2">
      <c r="A339" s="23"/>
      <c r="B339" s="31"/>
    </row>
    <row r="340" spans="1:2" ht="12.75" x14ac:dyDescent="0.2">
      <c r="A340" s="23"/>
      <c r="B340" s="31"/>
    </row>
    <row r="341" spans="1:2" ht="12.75" x14ac:dyDescent="0.2">
      <c r="A341" s="23"/>
      <c r="B341" s="31"/>
    </row>
    <row r="342" spans="1:2" ht="12.75" x14ac:dyDescent="0.2">
      <c r="A342" s="23"/>
      <c r="B342" s="31"/>
    </row>
    <row r="343" spans="1:2" ht="12.75" x14ac:dyDescent="0.2">
      <c r="A343" s="23"/>
      <c r="B343" s="31"/>
    </row>
    <row r="344" spans="1:2" ht="12.75" x14ac:dyDescent="0.2">
      <c r="A344" s="23"/>
      <c r="B344" s="31"/>
    </row>
    <row r="345" spans="1:2" ht="12.75" x14ac:dyDescent="0.2">
      <c r="A345" s="23"/>
      <c r="B345" s="31"/>
    </row>
    <row r="346" spans="1:2" ht="12.75" x14ac:dyDescent="0.2">
      <c r="A346" s="23"/>
      <c r="B346" s="31"/>
    </row>
    <row r="347" spans="1:2" ht="12.75" x14ac:dyDescent="0.2">
      <c r="A347" s="23"/>
      <c r="B347" s="31"/>
    </row>
    <row r="348" spans="1:2" ht="12.75" x14ac:dyDescent="0.2">
      <c r="A348" s="23"/>
      <c r="B348" s="31"/>
    </row>
    <row r="349" spans="1:2" ht="12.75" x14ac:dyDescent="0.2">
      <c r="A349" s="23"/>
      <c r="B349" s="31"/>
    </row>
    <row r="350" spans="1:2" ht="12.75" x14ac:dyDescent="0.2">
      <c r="A350" s="23"/>
      <c r="B350" s="31"/>
    </row>
    <row r="351" spans="1:2" ht="12.75" x14ac:dyDescent="0.2">
      <c r="A351" s="23"/>
      <c r="B351" s="31"/>
    </row>
    <row r="352" spans="1:2" ht="12.75" x14ac:dyDescent="0.2">
      <c r="A352" s="23"/>
      <c r="B352" s="31"/>
    </row>
    <row r="353" spans="1:2" ht="12.75" x14ac:dyDescent="0.2">
      <c r="A353" s="23"/>
      <c r="B353" s="31"/>
    </row>
    <row r="354" spans="1:2" ht="12.75" x14ac:dyDescent="0.2">
      <c r="A354" s="23"/>
      <c r="B354" s="31"/>
    </row>
    <row r="355" spans="1:2" ht="12.75" x14ac:dyDescent="0.2">
      <c r="A355" s="23"/>
      <c r="B355" s="31"/>
    </row>
    <row r="356" spans="1:2" ht="12.75" x14ac:dyDescent="0.2">
      <c r="A356" s="23"/>
      <c r="B356" s="31"/>
    </row>
    <row r="357" spans="1:2" ht="12.75" x14ac:dyDescent="0.2">
      <c r="A357" s="23"/>
      <c r="B357" s="31"/>
    </row>
    <row r="358" spans="1:2" ht="12.75" x14ac:dyDescent="0.2">
      <c r="A358" s="23"/>
      <c r="B358" s="31"/>
    </row>
    <row r="359" spans="1:2" ht="12.75" x14ac:dyDescent="0.2">
      <c r="A359" s="23"/>
      <c r="B359" s="31"/>
    </row>
    <row r="360" spans="1:2" ht="12.75" x14ac:dyDescent="0.2">
      <c r="A360" s="23"/>
      <c r="B360" s="31"/>
    </row>
    <row r="361" spans="1:2" ht="12.75" x14ac:dyDescent="0.2">
      <c r="A361" s="23"/>
      <c r="B361" s="31"/>
    </row>
    <row r="362" spans="1:2" ht="12.75" x14ac:dyDescent="0.2">
      <c r="A362" s="23"/>
      <c r="B362" s="31"/>
    </row>
    <row r="363" spans="1:2" ht="12.75" x14ac:dyDescent="0.2">
      <c r="A363" s="23"/>
      <c r="B363" s="31"/>
    </row>
    <row r="364" spans="1:2" ht="12.75" x14ac:dyDescent="0.2">
      <c r="A364" s="23"/>
      <c r="B364" s="31"/>
    </row>
    <row r="365" spans="1:2" ht="12.75" x14ac:dyDescent="0.2">
      <c r="A365" s="23"/>
      <c r="B365" s="31"/>
    </row>
    <row r="366" spans="1:2" ht="12.75" x14ac:dyDescent="0.2">
      <c r="A366" s="23"/>
      <c r="B366" s="31"/>
    </row>
    <row r="367" spans="1:2" ht="12.75" x14ac:dyDescent="0.2">
      <c r="A367" s="23"/>
      <c r="B367" s="31"/>
    </row>
    <row r="368" spans="1:2" ht="12.75" x14ac:dyDescent="0.2">
      <c r="A368" s="23"/>
      <c r="B368" s="31"/>
    </row>
    <row r="369" spans="1:2" ht="12.75" x14ac:dyDescent="0.2">
      <c r="A369" s="23"/>
      <c r="B369" s="31"/>
    </row>
    <row r="370" spans="1:2" ht="12.75" x14ac:dyDescent="0.2">
      <c r="A370" s="23"/>
      <c r="B370" s="31"/>
    </row>
    <row r="371" spans="1:2" ht="12.75" x14ac:dyDescent="0.2">
      <c r="A371" s="23"/>
      <c r="B371" s="31"/>
    </row>
    <row r="372" spans="1:2" ht="12.75" x14ac:dyDescent="0.2">
      <c r="A372" s="23"/>
      <c r="B372" s="31"/>
    </row>
    <row r="373" spans="1:2" ht="12.75" x14ac:dyDescent="0.2">
      <c r="A373" s="23"/>
      <c r="B373" s="31"/>
    </row>
    <row r="374" spans="1:2" ht="12.75" x14ac:dyDescent="0.2">
      <c r="A374" s="23"/>
      <c r="B374" s="31"/>
    </row>
    <row r="375" spans="1:2" ht="12.75" x14ac:dyDescent="0.2">
      <c r="A375" s="23"/>
      <c r="B375" s="31"/>
    </row>
    <row r="376" spans="1:2" ht="12.75" x14ac:dyDescent="0.2">
      <c r="A376" s="23"/>
      <c r="B376" s="31"/>
    </row>
    <row r="377" spans="1:2" ht="12.75" x14ac:dyDescent="0.2">
      <c r="A377" s="23"/>
      <c r="B377" s="31"/>
    </row>
    <row r="378" spans="1:2" ht="12.75" x14ac:dyDescent="0.2">
      <c r="A378" s="23"/>
      <c r="B378" s="31"/>
    </row>
    <row r="379" spans="1:2" ht="12.75" x14ac:dyDescent="0.2">
      <c r="A379" s="23"/>
      <c r="B379" s="31"/>
    </row>
    <row r="380" spans="1:2" ht="12.75" x14ac:dyDescent="0.2">
      <c r="A380" s="23"/>
      <c r="B380" s="31"/>
    </row>
    <row r="381" spans="1:2" ht="12.75" x14ac:dyDescent="0.2">
      <c r="A381" s="23"/>
      <c r="B381" s="31"/>
    </row>
    <row r="382" spans="1:2" ht="12.75" x14ac:dyDescent="0.2">
      <c r="A382" s="23"/>
      <c r="B382" s="31"/>
    </row>
    <row r="383" spans="1:2" ht="12.75" x14ac:dyDescent="0.2">
      <c r="A383" s="23"/>
      <c r="B383" s="31"/>
    </row>
    <row r="384" spans="1:2" ht="12.75" x14ac:dyDescent="0.2">
      <c r="A384" s="23"/>
      <c r="B384" s="31"/>
    </row>
    <row r="385" spans="1:2" ht="12.75" x14ac:dyDescent="0.2">
      <c r="A385" s="23"/>
      <c r="B385" s="31"/>
    </row>
    <row r="386" spans="1:2" ht="12.75" x14ac:dyDescent="0.2">
      <c r="A386" s="23"/>
      <c r="B386" s="31"/>
    </row>
    <row r="387" spans="1:2" ht="12.75" x14ac:dyDescent="0.2">
      <c r="A387" s="23"/>
      <c r="B387" s="31"/>
    </row>
    <row r="388" spans="1:2" ht="12.75" x14ac:dyDescent="0.2">
      <c r="A388" s="23"/>
      <c r="B388" s="31"/>
    </row>
    <row r="389" spans="1:2" ht="12.75" x14ac:dyDescent="0.2">
      <c r="A389" s="23"/>
      <c r="B389" s="31"/>
    </row>
    <row r="390" spans="1:2" ht="12.75" x14ac:dyDescent="0.2">
      <c r="A390" s="23"/>
      <c r="B390" s="31"/>
    </row>
    <row r="391" spans="1:2" ht="12.75" x14ac:dyDescent="0.2">
      <c r="A391" s="23"/>
      <c r="B391" s="31"/>
    </row>
    <row r="392" spans="1:2" ht="12.75" x14ac:dyDescent="0.2">
      <c r="A392" s="23"/>
      <c r="B392" s="31"/>
    </row>
    <row r="393" spans="1:2" ht="12.75" x14ac:dyDescent="0.2">
      <c r="A393" s="23"/>
      <c r="B393" s="31"/>
    </row>
    <row r="394" spans="1:2" ht="12.75" x14ac:dyDescent="0.2">
      <c r="A394" s="23"/>
      <c r="B394" s="31"/>
    </row>
    <row r="395" spans="1:2" ht="12.75" x14ac:dyDescent="0.2">
      <c r="A395" s="23"/>
      <c r="B395" s="31"/>
    </row>
    <row r="396" spans="1:2" ht="12.75" x14ac:dyDescent="0.2">
      <c r="A396" s="23"/>
      <c r="B396" s="31"/>
    </row>
    <row r="397" spans="1:2" ht="12.75" x14ac:dyDescent="0.2">
      <c r="A397" s="23"/>
      <c r="B397" s="31"/>
    </row>
    <row r="398" spans="1:2" ht="12.75" x14ac:dyDescent="0.2">
      <c r="A398" s="23"/>
      <c r="B398" s="31"/>
    </row>
    <row r="399" spans="1:2" ht="12.75" x14ac:dyDescent="0.2">
      <c r="A399" s="23"/>
      <c r="B399" s="31"/>
    </row>
    <row r="400" spans="1:2" ht="12.75" x14ac:dyDescent="0.2">
      <c r="A400" s="23"/>
      <c r="B400" s="31"/>
    </row>
    <row r="401" spans="1:2" ht="12.75" x14ac:dyDescent="0.2">
      <c r="A401" s="23"/>
      <c r="B401" s="31"/>
    </row>
    <row r="402" spans="1:2" ht="12.75" x14ac:dyDescent="0.2">
      <c r="A402" s="23"/>
      <c r="B402" s="31"/>
    </row>
    <row r="403" spans="1:2" ht="12.75" x14ac:dyDescent="0.2">
      <c r="A403" s="23"/>
      <c r="B403" s="31"/>
    </row>
    <row r="404" spans="1:2" ht="12.75" x14ac:dyDescent="0.2">
      <c r="A404" s="23"/>
      <c r="B404" s="31"/>
    </row>
    <row r="405" spans="1:2" ht="12.75" x14ac:dyDescent="0.2">
      <c r="A405" s="23"/>
      <c r="B405" s="31"/>
    </row>
    <row r="406" spans="1:2" ht="12.75" x14ac:dyDescent="0.2">
      <c r="A406" s="23"/>
      <c r="B406" s="31"/>
    </row>
    <row r="407" spans="1:2" ht="12.75" x14ac:dyDescent="0.2">
      <c r="A407" s="23"/>
      <c r="B407" s="31"/>
    </row>
    <row r="408" spans="1:2" ht="12.75" x14ac:dyDescent="0.2">
      <c r="A408" s="23"/>
      <c r="B408" s="31"/>
    </row>
    <row r="409" spans="1:2" ht="12.75" x14ac:dyDescent="0.2">
      <c r="A409" s="23"/>
      <c r="B409" s="31"/>
    </row>
    <row r="410" spans="1:2" ht="12.75" x14ac:dyDescent="0.2">
      <c r="A410" s="23"/>
      <c r="B410" s="31"/>
    </row>
    <row r="411" spans="1:2" ht="12.75" x14ac:dyDescent="0.2">
      <c r="A411" s="23"/>
      <c r="B411" s="31"/>
    </row>
    <row r="412" spans="1:2" ht="12.75" x14ac:dyDescent="0.2">
      <c r="A412" s="23"/>
      <c r="B412" s="31"/>
    </row>
    <row r="413" spans="1:2" ht="12.75" x14ac:dyDescent="0.2">
      <c r="A413" s="23"/>
      <c r="B413" s="31"/>
    </row>
    <row r="414" spans="1:2" ht="12.75" x14ac:dyDescent="0.2">
      <c r="A414" s="23"/>
      <c r="B414" s="31"/>
    </row>
    <row r="415" spans="1:2" ht="12.75" x14ac:dyDescent="0.2">
      <c r="A415" s="23"/>
      <c r="B415" s="31"/>
    </row>
    <row r="416" spans="1:2" ht="12.75" x14ac:dyDescent="0.2">
      <c r="A416" s="23"/>
      <c r="B416" s="31"/>
    </row>
    <row r="417" spans="1:2" ht="12.75" x14ac:dyDescent="0.2">
      <c r="A417" s="23"/>
      <c r="B417" s="31"/>
    </row>
    <row r="418" spans="1:2" ht="12.75" x14ac:dyDescent="0.2">
      <c r="A418" s="23"/>
      <c r="B418" s="31"/>
    </row>
    <row r="419" spans="1:2" ht="12.75" x14ac:dyDescent="0.2">
      <c r="A419" s="23"/>
      <c r="B419" s="31"/>
    </row>
    <row r="420" spans="1:2" ht="12.75" x14ac:dyDescent="0.2">
      <c r="A420" s="23"/>
      <c r="B420" s="31"/>
    </row>
    <row r="421" spans="1:2" ht="12.75" x14ac:dyDescent="0.2">
      <c r="A421" s="23"/>
      <c r="B421" s="31"/>
    </row>
    <row r="422" spans="1:2" ht="12.75" x14ac:dyDescent="0.2">
      <c r="A422" s="23"/>
      <c r="B422" s="31"/>
    </row>
    <row r="423" spans="1:2" ht="12.75" x14ac:dyDescent="0.2">
      <c r="A423" s="23"/>
      <c r="B423" s="31"/>
    </row>
    <row r="424" spans="1:2" ht="12.75" x14ac:dyDescent="0.2">
      <c r="A424" s="23"/>
      <c r="B424" s="31"/>
    </row>
    <row r="425" spans="1:2" ht="12.75" x14ac:dyDescent="0.2">
      <c r="A425" s="23"/>
      <c r="B425" s="31"/>
    </row>
    <row r="426" spans="1:2" ht="12.75" x14ac:dyDescent="0.2">
      <c r="A426" s="23"/>
      <c r="B426" s="31"/>
    </row>
    <row r="427" spans="1:2" ht="12.75" x14ac:dyDescent="0.2">
      <c r="A427" s="23"/>
      <c r="B427" s="31"/>
    </row>
    <row r="428" spans="1:2" ht="12.75" x14ac:dyDescent="0.2">
      <c r="A428" s="23"/>
      <c r="B428" s="31"/>
    </row>
    <row r="429" spans="1:2" ht="12.75" x14ac:dyDescent="0.2">
      <c r="A429" s="23"/>
      <c r="B429" s="31"/>
    </row>
    <row r="430" spans="1:2" ht="12.75" x14ac:dyDescent="0.2">
      <c r="A430" s="23"/>
      <c r="B430" s="31"/>
    </row>
    <row r="431" spans="1:2" ht="12.75" x14ac:dyDescent="0.2">
      <c r="A431" s="23"/>
      <c r="B431" s="31"/>
    </row>
    <row r="432" spans="1:2" ht="12.75" x14ac:dyDescent="0.2">
      <c r="A432" s="23"/>
      <c r="B432" s="31"/>
    </row>
    <row r="433" spans="1:2" ht="12.75" x14ac:dyDescent="0.2">
      <c r="A433" s="23"/>
      <c r="B433" s="31"/>
    </row>
    <row r="434" spans="1:2" ht="12.75" x14ac:dyDescent="0.2">
      <c r="A434" s="23"/>
      <c r="B434" s="31"/>
    </row>
    <row r="435" spans="1:2" ht="12.75" x14ac:dyDescent="0.2">
      <c r="A435" s="23"/>
      <c r="B435" s="31"/>
    </row>
    <row r="436" spans="1:2" ht="12.75" x14ac:dyDescent="0.2">
      <c r="A436" s="23"/>
      <c r="B436" s="31"/>
    </row>
    <row r="437" spans="1:2" ht="12.75" x14ac:dyDescent="0.2">
      <c r="A437" s="23"/>
      <c r="B437" s="31"/>
    </row>
    <row r="438" spans="1:2" ht="12.75" x14ac:dyDescent="0.2">
      <c r="A438" s="23"/>
      <c r="B438" s="31"/>
    </row>
    <row r="439" spans="1:2" ht="12.75" x14ac:dyDescent="0.2">
      <c r="A439" s="23"/>
      <c r="B439" s="31"/>
    </row>
    <row r="440" spans="1:2" ht="12.75" x14ac:dyDescent="0.2">
      <c r="A440" s="23"/>
      <c r="B440" s="31"/>
    </row>
    <row r="441" spans="1:2" ht="12.75" x14ac:dyDescent="0.2">
      <c r="A441" s="23"/>
      <c r="B441" s="31"/>
    </row>
    <row r="442" spans="1:2" ht="12.75" x14ac:dyDescent="0.2">
      <c r="A442" s="23"/>
      <c r="B442" s="31"/>
    </row>
    <row r="443" spans="1:2" ht="12.75" x14ac:dyDescent="0.2">
      <c r="A443" s="23"/>
      <c r="B443" s="31"/>
    </row>
    <row r="444" spans="1:2" ht="12.75" x14ac:dyDescent="0.2">
      <c r="A444" s="23"/>
      <c r="B444" s="31"/>
    </row>
    <row r="445" spans="1:2" ht="12.75" x14ac:dyDescent="0.2">
      <c r="A445" s="23"/>
      <c r="B445" s="31"/>
    </row>
    <row r="446" spans="1:2" ht="12.75" x14ac:dyDescent="0.2">
      <c r="A446" s="23"/>
      <c r="B446" s="31"/>
    </row>
    <row r="447" spans="1:2" ht="12.75" x14ac:dyDescent="0.2">
      <c r="A447" s="23"/>
      <c r="B447" s="31"/>
    </row>
    <row r="448" spans="1:2" ht="12.75" x14ac:dyDescent="0.2">
      <c r="A448" s="23"/>
      <c r="B448" s="31"/>
    </row>
    <row r="449" spans="1:2" ht="12.75" x14ac:dyDescent="0.2">
      <c r="A449" s="23"/>
      <c r="B449" s="31"/>
    </row>
    <row r="450" spans="1:2" ht="12.75" x14ac:dyDescent="0.2">
      <c r="A450" s="23"/>
      <c r="B450" s="31"/>
    </row>
    <row r="451" spans="1:2" ht="12.75" x14ac:dyDescent="0.2">
      <c r="A451" s="23"/>
      <c r="B451" s="31"/>
    </row>
    <row r="452" spans="1:2" ht="12.75" x14ac:dyDescent="0.2">
      <c r="A452" s="23"/>
      <c r="B452" s="31"/>
    </row>
    <row r="453" spans="1:2" ht="12.75" x14ac:dyDescent="0.2">
      <c r="A453" s="23"/>
      <c r="B453" s="31"/>
    </row>
    <row r="454" spans="1:2" ht="12.75" x14ac:dyDescent="0.2">
      <c r="A454" s="23"/>
      <c r="B454" s="31"/>
    </row>
    <row r="455" spans="1:2" ht="12.75" x14ac:dyDescent="0.2">
      <c r="A455" s="23"/>
      <c r="B455" s="31"/>
    </row>
    <row r="456" spans="1:2" ht="12.75" x14ac:dyDescent="0.2">
      <c r="A456" s="23"/>
      <c r="B456" s="31"/>
    </row>
    <row r="457" spans="1:2" ht="12.75" x14ac:dyDescent="0.2">
      <c r="A457" s="23"/>
      <c r="B457" s="31"/>
    </row>
    <row r="458" spans="1:2" ht="12.75" x14ac:dyDescent="0.2">
      <c r="A458" s="23"/>
      <c r="B458" s="31"/>
    </row>
    <row r="459" spans="1:2" ht="12.75" x14ac:dyDescent="0.2">
      <c r="A459" s="23"/>
      <c r="B459" s="31"/>
    </row>
    <row r="460" spans="1:2" ht="12.75" x14ac:dyDescent="0.2">
      <c r="A460" s="23"/>
      <c r="B460" s="31"/>
    </row>
    <row r="461" spans="1:2" ht="12.75" x14ac:dyDescent="0.2">
      <c r="A461" s="23"/>
      <c r="B461" s="31"/>
    </row>
    <row r="462" spans="1:2" ht="12.75" x14ac:dyDescent="0.2">
      <c r="A462" s="23"/>
      <c r="B462" s="31"/>
    </row>
    <row r="463" spans="1:2" ht="12.75" x14ac:dyDescent="0.2">
      <c r="A463" s="23"/>
      <c r="B463" s="31"/>
    </row>
    <row r="464" spans="1:2" ht="12.75" x14ac:dyDescent="0.2">
      <c r="A464" s="23"/>
      <c r="B464" s="31"/>
    </row>
    <row r="465" spans="1:2" ht="12.75" x14ac:dyDescent="0.2">
      <c r="A465" s="23"/>
      <c r="B465" s="31"/>
    </row>
    <row r="466" spans="1:2" ht="12.75" x14ac:dyDescent="0.2">
      <c r="A466" s="23"/>
      <c r="B466" s="31"/>
    </row>
    <row r="467" spans="1:2" ht="12.75" x14ac:dyDescent="0.2">
      <c r="A467" s="23"/>
      <c r="B467" s="31"/>
    </row>
    <row r="468" spans="1:2" ht="12.75" x14ac:dyDescent="0.2">
      <c r="A468" s="23"/>
      <c r="B468" s="31"/>
    </row>
    <row r="469" spans="1:2" ht="12.75" x14ac:dyDescent="0.2">
      <c r="A469" s="23"/>
      <c r="B469" s="31"/>
    </row>
    <row r="470" spans="1:2" ht="12.75" x14ac:dyDescent="0.2">
      <c r="A470" s="23"/>
      <c r="B470" s="31"/>
    </row>
    <row r="471" spans="1:2" ht="12.75" x14ac:dyDescent="0.2">
      <c r="A471" s="23"/>
      <c r="B471" s="31"/>
    </row>
    <row r="472" spans="1:2" ht="12.75" x14ac:dyDescent="0.2">
      <c r="A472" s="23"/>
      <c r="B472" s="31"/>
    </row>
    <row r="473" spans="1:2" ht="12.75" x14ac:dyDescent="0.2">
      <c r="A473" s="23"/>
      <c r="B473" s="31"/>
    </row>
    <row r="474" spans="1:2" ht="12.75" x14ac:dyDescent="0.2">
      <c r="A474" s="23"/>
      <c r="B474" s="31"/>
    </row>
    <row r="475" spans="1:2" ht="12.75" x14ac:dyDescent="0.2">
      <c r="A475" s="23"/>
      <c r="B475" s="31"/>
    </row>
    <row r="476" spans="1:2" ht="12.75" x14ac:dyDescent="0.2">
      <c r="A476" s="23"/>
      <c r="B476" s="31"/>
    </row>
    <row r="477" spans="1:2" ht="12.75" x14ac:dyDescent="0.2">
      <c r="A477" s="23"/>
      <c r="B477" s="31"/>
    </row>
    <row r="478" spans="1:2" ht="12.75" x14ac:dyDescent="0.2">
      <c r="A478" s="23"/>
      <c r="B478" s="31"/>
    </row>
    <row r="479" spans="1:2" ht="12.75" x14ac:dyDescent="0.2">
      <c r="A479" s="23"/>
      <c r="B479" s="31"/>
    </row>
    <row r="480" spans="1:2" ht="12.75" x14ac:dyDescent="0.2">
      <c r="A480" s="23"/>
      <c r="B480" s="31"/>
    </row>
    <row r="481" spans="1:2" ht="12.75" x14ac:dyDescent="0.2">
      <c r="A481" s="23"/>
      <c r="B481" s="31"/>
    </row>
    <row r="482" spans="1:2" ht="12.75" x14ac:dyDescent="0.2">
      <c r="A482" s="23"/>
      <c r="B482" s="31"/>
    </row>
    <row r="483" spans="1:2" ht="12.75" x14ac:dyDescent="0.2">
      <c r="A483" s="23"/>
      <c r="B483" s="31"/>
    </row>
    <row r="484" spans="1:2" ht="12.75" x14ac:dyDescent="0.2">
      <c r="A484" s="23"/>
      <c r="B484" s="31"/>
    </row>
    <row r="485" spans="1:2" ht="12.75" x14ac:dyDescent="0.2">
      <c r="A485" s="23"/>
      <c r="B485" s="31"/>
    </row>
    <row r="486" spans="1:2" ht="12.75" x14ac:dyDescent="0.2">
      <c r="A486" s="23"/>
      <c r="B486" s="31"/>
    </row>
    <row r="487" spans="1:2" ht="12.75" x14ac:dyDescent="0.2">
      <c r="A487" s="23"/>
      <c r="B487" s="31"/>
    </row>
    <row r="488" spans="1:2" ht="12.75" x14ac:dyDescent="0.2">
      <c r="A488" s="23"/>
      <c r="B488" s="31"/>
    </row>
    <row r="489" spans="1:2" ht="12.75" x14ac:dyDescent="0.2">
      <c r="A489" s="23"/>
      <c r="B489" s="31"/>
    </row>
    <row r="490" spans="1:2" ht="12.75" x14ac:dyDescent="0.2">
      <c r="A490" s="23"/>
      <c r="B490" s="31"/>
    </row>
    <row r="491" spans="1:2" ht="12.75" x14ac:dyDescent="0.2">
      <c r="A491" s="23"/>
      <c r="B491" s="31"/>
    </row>
    <row r="492" spans="1:2" ht="12.75" x14ac:dyDescent="0.2">
      <c r="A492" s="23"/>
      <c r="B492" s="31"/>
    </row>
    <row r="493" spans="1:2" ht="12.75" x14ac:dyDescent="0.2">
      <c r="A493" s="23"/>
      <c r="B493" s="31"/>
    </row>
    <row r="494" spans="1:2" ht="12.75" x14ac:dyDescent="0.2">
      <c r="A494" s="23"/>
      <c r="B494" s="31"/>
    </row>
    <row r="495" spans="1:2" ht="12.75" x14ac:dyDescent="0.2">
      <c r="A495" s="23"/>
      <c r="B495" s="31"/>
    </row>
    <row r="496" spans="1:2" ht="12.75" x14ac:dyDescent="0.2">
      <c r="A496" s="23"/>
      <c r="B496" s="31"/>
    </row>
    <row r="497" spans="1:2" ht="12.75" x14ac:dyDescent="0.2">
      <c r="A497" s="23"/>
      <c r="B497" s="31"/>
    </row>
    <row r="498" spans="1:2" ht="12.75" x14ac:dyDescent="0.2">
      <c r="A498" s="23"/>
      <c r="B498" s="31"/>
    </row>
    <row r="499" spans="1:2" ht="12.75" x14ac:dyDescent="0.2">
      <c r="A499" s="23"/>
      <c r="B499" s="31"/>
    </row>
    <row r="500" spans="1:2" ht="12.75" x14ac:dyDescent="0.2">
      <c r="A500" s="23"/>
      <c r="B500" s="31"/>
    </row>
    <row r="501" spans="1:2" ht="12.75" x14ac:dyDescent="0.2">
      <c r="A501" s="23"/>
      <c r="B501" s="31"/>
    </row>
    <row r="502" spans="1:2" ht="12.75" x14ac:dyDescent="0.2">
      <c r="A502" s="23"/>
      <c r="B502" s="31"/>
    </row>
    <row r="503" spans="1:2" ht="12.75" x14ac:dyDescent="0.2">
      <c r="A503" s="23"/>
      <c r="B503" s="31"/>
    </row>
    <row r="504" spans="1:2" ht="12.75" x14ac:dyDescent="0.2">
      <c r="A504" s="23"/>
      <c r="B504" s="31"/>
    </row>
    <row r="505" spans="1:2" ht="12.75" x14ac:dyDescent="0.2">
      <c r="A505" s="23"/>
      <c r="B505" s="31"/>
    </row>
    <row r="506" spans="1:2" ht="12.75" x14ac:dyDescent="0.2">
      <c r="A506" s="23"/>
      <c r="B506" s="31"/>
    </row>
    <row r="507" spans="1:2" ht="12.75" x14ac:dyDescent="0.2">
      <c r="A507" s="23"/>
      <c r="B507" s="31"/>
    </row>
    <row r="508" spans="1:2" ht="12.75" x14ac:dyDescent="0.2">
      <c r="A508" s="23"/>
      <c r="B508" s="31"/>
    </row>
    <row r="509" spans="1:2" ht="12.75" x14ac:dyDescent="0.2">
      <c r="A509" s="23"/>
      <c r="B509" s="31"/>
    </row>
    <row r="510" spans="1:2" ht="12.75" x14ac:dyDescent="0.2">
      <c r="A510" s="23"/>
      <c r="B510" s="31"/>
    </row>
    <row r="511" spans="1:2" ht="12.75" x14ac:dyDescent="0.2">
      <c r="A511" s="23"/>
      <c r="B511" s="31"/>
    </row>
    <row r="512" spans="1:2" ht="12.75" x14ac:dyDescent="0.2">
      <c r="A512" s="23"/>
      <c r="B512" s="31"/>
    </row>
    <row r="513" spans="1:2" ht="12.75" x14ac:dyDescent="0.2">
      <c r="A513" s="23"/>
      <c r="B513" s="31"/>
    </row>
    <row r="514" spans="1:2" ht="12.75" x14ac:dyDescent="0.2">
      <c r="A514" s="23"/>
      <c r="B514" s="31"/>
    </row>
    <row r="515" spans="1:2" ht="12.75" x14ac:dyDescent="0.2">
      <c r="A515" s="23"/>
      <c r="B515" s="31"/>
    </row>
    <row r="516" spans="1:2" ht="12.75" x14ac:dyDescent="0.2">
      <c r="A516" s="23"/>
      <c r="B516" s="31"/>
    </row>
    <row r="517" spans="1:2" ht="12.75" x14ac:dyDescent="0.2">
      <c r="A517" s="23"/>
      <c r="B517" s="31"/>
    </row>
    <row r="518" spans="1:2" ht="12.75" x14ac:dyDescent="0.2">
      <c r="A518" s="23"/>
      <c r="B518" s="31"/>
    </row>
    <row r="519" spans="1:2" ht="12.75" x14ac:dyDescent="0.2">
      <c r="A519" s="23"/>
      <c r="B519" s="31"/>
    </row>
    <row r="520" spans="1:2" ht="12.75" x14ac:dyDescent="0.2">
      <c r="A520" s="23"/>
      <c r="B520" s="31"/>
    </row>
    <row r="521" spans="1:2" ht="12.75" x14ac:dyDescent="0.2">
      <c r="A521" s="23"/>
      <c r="B521" s="31"/>
    </row>
    <row r="522" spans="1:2" ht="12.75" x14ac:dyDescent="0.2">
      <c r="A522" s="23"/>
      <c r="B522" s="31"/>
    </row>
    <row r="523" spans="1:2" ht="12.75" x14ac:dyDescent="0.2">
      <c r="A523" s="23"/>
      <c r="B523" s="31"/>
    </row>
    <row r="524" spans="1:2" ht="12.75" x14ac:dyDescent="0.2">
      <c r="A524" s="23"/>
      <c r="B524" s="31"/>
    </row>
    <row r="525" spans="1:2" ht="12.75" x14ac:dyDescent="0.2">
      <c r="A525" s="23"/>
      <c r="B525" s="31"/>
    </row>
    <row r="526" spans="1:2" ht="12.75" x14ac:dyDescent="0.2">
      <c r="A526" s="23"/>
      <c r="B526" s="31"/>
    </row>
    <row r="527" spans="1:2" ht="12.75" x14ac:dyDescent="0.2">
      <c r="A527" s="23"/>
      <c r="B527" s="31"/>
    </row>
    <row r="528" spans="1:2" ht="12.75" x14ac:dyDescent="0.2">
      <c r="A528" s="23"/>
      <c r="B528" s="31"/>
    </row>
    <row r="529" spans="1:2" ht="12.75" x14ac:dyDescent="0.2">
      <c r="A529" s="23"/>
      <c r="B529" s="31"/>
    </row>
    <row r="530" spans="1:2" ht="12.75" x14ac:dyDescent="0.2">
      <c r="A530" s="23"/>
      <c r="B530" s="31"/>
    </row>
    <row r="531" spans="1:2" ht="12.75" x14ac:dyDescent="0.2">
      <c r="A531" s="23"/>
      <c r="B531" s="31"/>
    </row>
    <row r="532" spans="1:2" ht="12.75" x14ac:dyDescent="0.2">
      <c r="A532" s="23"/>
      <c r="B532" s="31"/>
    </row>
    <row r="533" spans="1:2" ht="12.75" x14ac:dyDescent="0.2">
      <c r="A533" s="23"/>
      <c r="B533" s="31"/>
    </row>
    <row r="534" spans="1:2" ht="12.75" x14ac:dyDescent="0.2">
      <c r="A534" s="23"/>
      <c r="B534" s="31"/>
    </row>
    <row r="535" spans="1:2" ht="12.75" x14ac:dyDescent="0.2">
      <c r="A535" s="23"/>
      <c r="B535" s="31"/>
    </row>
    <row r="536" spans="1:2" ht="12.75" x14ac:dyDescent="0.2">
      <c r="A536" s="23"/>
      <c r="B536" s="31"/>
    </row>
    <row r="537" spans="1:2" ht="12.75" x14ac:dyDescent="0.2">
      <c r="A537" s="23"/>
      <c r="B537" s="31"/>
    </row>
    <row r="538" spans="1:2" ht="12.75" x14ac:dyDescent="0.2">
      <c r="A538" s="23"/>
      <c r="B538" s="31"/>
    </row>
    <row r="539" spans="1:2" ht="12.75" x14ac:dyDescent="0.2">
      <c r="A539" s="23"/>
      <c r="B539" s="31"/>
    </row>
    <row r="540" spans="1:2" ht="12.75" x14ac:dyDescent="0.2">
      <c r="A540" s="23"/>
      <c r="B540" s="31"/>
    </row>
    <row r="541" spans="1:2" ht="12.75" x14ac:dyDescent="0.2">
      <c r="A541" s="23"/>
      <c r="B541" s="31"/>
    </row>
    <row r="542" spans="1:2" ht="12.75" x14ac:dyDescent="0.2">
      <c r="A542" s="23"/>
      <c r="B542" s="31"/>
    </row>
    <row r="543" spans="1:2" ht="12.75" x14ac:dyDescent="0.2">
      <c r="A543" s="23"/>
      <c r="B543" s="31"/>
    </row>
    <row r="544" spans="1:2" ht="12.75" x14ac:dyDescent="0.2">
      <c r="A544" s="23"/>
      <c r="B544" s="31"/>
    </row>
    <row r="545" spans="1:2" ht="12.75" x14ac:dyDescent="0.2">
      <c r="A545" s="23"/>
      <c r="B545" s="31"/>
    </row>
    <row r="546" spans="1:2" ht="12.75" x14ac:dyDescent="0.2">
      <c r="A546" s="23"/>
      <c r="B546" s="31"/>
    </row>
    <row r="547" spans="1:2" ht="12.75" x14ac:dyDescent="0.2">
      <c r="A547" s="23"/>
      <c r="B547" s="31"/>
    </row>
    <row r="548" spans="1:2" ht="12.75" x14ac:dyDescent="0.2">
      <c r="A548" s="23"/>
      <c r="B548" s="31"/>
    </row>
    <row r="549" spans="1:2" ht="12.75" x14ac:dyDescent="0.2">
      <c r="A549" s="23"/>
      <c r="B549" s="31"/>
    </row>
    <row r="550" spans="1:2" ht="12.75" x14ac:dyDescent="0.2">
      <c r="A550" s="23"/>
      <c r="B550" s="31"/>
    </row>
    <row r="551" spans="1:2" ht="12.75" x14ac:dyDescent="0.2">
      <c r="A551" s="23"/>
      <c r="B551" s="31"/>
    </row>
    <row r="552" spans="1:2" ht="12.75" x14ac:dyDescent="0.2">
      <c r="A552" s="23"/>
      <c r="B552" s="31"/>
    </row>
    <row r="553" spans="1:2" ht="12.75" x14ac:dyDescent="0.2">
      <c r="A553" s="23"/>
      <c r="B553" s="31"/>
    </row>
    <row r="554" spans="1:2" ht="12.75" x14ac:dyDescent="0.2">
      <c r="A554" s="23"/>
      <c r="B554" s="31"/>
    </row>
    <row r="555" spans="1:2" ht="12.75" x14ac:dyDescent="0.2">
      <c r="A555" s="23"/>
      <c r="B555" s="31"/>
    </row>
    <row r="556" spans="1:2" ht="12.75" x14ac:dyDescent="0.2">
      <c r="A556" s="23"/>
      <c r="B556" s="31"/>
    </row>
    <row r="557" spans="1:2" ht="12.75" x14ac:dyDescent="0.2">
      <c r="A557" s="23"/>
      <c r="B557" s="31"/>
    </row>
    <row r="558" spans="1:2" ht="12.75" x14ac:dyDescent="0.2">
      <c r="A558" s="23"/>
      <c r="B558" s="31"/>
    </row>
    <row r="559" spans="1:2" ht="12.75" x14ac:dyDescent="0.2">
      <c r="A559" s="23"/>
      <c r="B559" s="31"/>
    </row>
    <row r="560" spans="1:2" ht="12.75" x14ac:dyDescent="0.2">
      <c r="A560" s="23"/>
      <c r="B560" s="31"/>
    </row>
    <row r="561" spans="1:2" ht="12.75" x14ac:dyDescent="0.2">
      <c r="A561" s="23"/>
      <c r="B561" s="31"/>
    </row>
    <row r="562" spans="1:2" ht="12.75" x14ac:dyDescent="0.2">
      <c r="A562" s="23"/>
      <c r="B562" s="31"/>
    </row>
    <row r="563" spans="1:2" ht="12.75" x14ac:dyDescent="0.2">
      <c r="A563" s="23"/>
      <c r="B563" s="31"/>
    </row>
    <row r="564" spans="1:2" ht="12.75" x14ac:dyDescent="0.2">
      <c r="A564" s="23"/>
      <c r="B564" s="31"/>
    </row>
    <row r="565" spans="1:2" ht="12.75" x14ac:dyDescent="0.2">
      <c r="A565" s="23"/>
      <c r="B565" s="31"/>
    </row>
    <row r="566" spans="1:2" ht="12.75" x14ac:dyDescent="0.2">
      <c r="A566" s="23"/>
      <c r="B566" s="31"/>
    </row>
    <row r="567" spans="1:2" ht="12.75" x14ac:dyDescent="0.2">
      <c r="A567" s="23"/>
      <c r="B567" s="31"/>
    </row>
    <row r="568" spans="1:2" ht="12.75" x14ac:dyDescent="0.2">
      <c r="A568" s="23"/>
      <c r="B568" s="31"/>
    </row>
    <row r="569" spans="1:2" ht="12.75" x14ac:dyDescent="0.2">
      <c r="A569" s="23"/>
      <c r="B569" s="31"/>
    </row>
    <row r="570" spans="1:2" ht="12.75" x14ac:dyDescent="0.2">
      <c r="A570" s="23"/>
      <c r="B570" s="31"/>
    </row>
    <row r="571" spans="1:2" ht="12.75" x14ac:dyDescent="0.2">
      <c r="A571" s="23"/>
      <c r="B571" s="31"/>
    </row>
    <row r="572" spans="1:2" ht="12.75" x14ac:dyDescent="0.2">
      <c r="A572" s="23"/>
      <c r="B572" s="31"/>
    </row>
    <row r="573" spans="1:2" ht="12.75" x14ac:dyDescent="0.2">
      <c r="A573" s="23"/>
      <c r="B573" s="31"/>
    </row>
    <row r="574" spans="1:2" ht="12.75" x14ac:dyDescent="0.2">
      <c r="A574" s="23"/>
      <c r="B574" s="31"/>
    </row>
    <row r="575" spans="1:2" ht="12.75" x14ac:dyDescent="0.2">
      <c r="A575" s="23"/>
      <c r="B575" s="31"/>
    </row>
    <row r="576" spans="1:2" ht="12.75" x14ac:dyDescent="0.2">
      <c r="A576" s="23"/>
      <c r="B576" s="31"/>
    </row>
    <row r="577" spans="1:2" ht="12.75" x14ac:dyDescent="0.2">
      <c r="A577" s="23"/>
      <c r="B577" s="31"/>
    </row>
    <row r="578" spans="1:2" ht="12.75" x14ac:dyDescent="0.2">
      <c r="A578" s="23"/>
      <c r="B578" s="31"/>
    </row>
    <row r="579" spans="1:2" ht="12.75" x14ac:dyDescent="0.2">
      <c r="A579" s="23"/>
      <c r="B579" s="31"/>
    </row>
    <row r="580" spans="1:2" ht="12.75" x14ac:dyDescent="0.2">
      <c r="A580" s="23"/>
      <c r="B580" s="31"/>
    </row>
    <row r="581" spans="1:2" ht="12.75" x14ac:dyDescent="0.2">
      <c r="A581" s="23"/>
      <c r="B581" s="31"/>
    </row>
    <row r="582" spans="1:2" ht="12.75" x14ac:dyDescent="0.2">
      <c r="A582" s="23"/>
      <c r="B582" s="31"/>
    </row>
    <row r="583" spans="1:2" ht="12.75" x14ac:dyDescent="0.2">
      <c r="A583" s="23"/>
      <c r="B583" s="31"/>
    </row>
    <row r="584" spans="1:2" ht="12.75" x14ac:dyDescent="0.2">
      <c r="A584" s="23"/>
      <c r="B584" s="31"/>
    </row>
    <row r="585" spans="1:2" ht="12.75" x14ac:dyDescent="0.2">
      <c r="A585" s="23"/>
      <c r="B585" s="31"/>
    </row>
    <row r="586" spans="1:2" ht="12.75" x14ac:dyDescent="0.2">
      <c r="A586" s="23"/>
      <c r="B586" s="31"/>
    </row>
    <row r="587" spans="1:2" ht="12.75" x14ac:dyDescent="0.2">
      <c r="A587" s="23"/>
      <c r="B587" s="31"/>
    </row>
    <row r="588" spans="1:2" ht="12.75" x14ac:dyDescent="0.2">
      <c r="A588" s="23"/>
      <c r="B588" s="31"/>
    </row>
    <row r="589" spans="1:2" ht="12.75" x14ac:dyDescent="0.2">
      <c r="A589" s="23"/>
      <c r="B589" s="31"/>
    </row>
    <row r="590" spans="1:2" ht="12.75" x14ac:dyDescent="0.2">
      <c r="A590" s="23"/>
      <c r="B590" s="31"/>
    </row>
    <row r="591" spans="1:2" ht="12.75" x14ac:dyDescent="0.2">
      <c r="A591" s="23"/>
      <c r="B591" s="31"/>
    </row>
    <row r="592" spans="1:2" ht="12.75" x14ac:dyDescent="0.2">
      <c r="A592" s="23"/>
      <c r="B592" s="31"/>
    </row>
    <row r="593" spans="1:2" ht="12.75" x14ac:dyDescent="0.2">
      <c r="A593" s="23"/>
      <c r="B593" s="31"/>
    </row>
    <row r="594" spans="1:2" ht="12.75" x14ac:dyDescent="0.2">
      <c r="A594" s="23"/>
      <c r="B594" s="31"/>
    </row>
    <row r="595" spans="1:2" ht="12.75" x14ac:dyDescent="0.2">
      <c r="A595" s="23"/>
      <c r="B595" s="31"/>
    </row>
    <row r="596" spans="1:2" ht="12.75" x14ac:dyDescent="0.2">
      <c r="A596" s="23"/>
      <c r="B596" s="31"/>
    </row>
    <row r="597" spans="1:2" ht="12.75" x14ac:dyDescent="0.2">
      <c r="A597" s="23"/>
      <c r="B597" s="31"/>
    </row>
    <row r="598" spans="1:2" ht="12.75" x14ac:dyDescent="0.2">
      <c r="A598" s="23"/>
      <c r="B598" s="31"/>
    </row>
    <row r="599" spans="1:2" ht="12.75" x14ac:dyDescent="0.2">
      <c r="A599" s="23"/>
      <c r="B599" s="31"/>
    </row>
    <row r="600" spans="1:2" ht="12.75" x14ac:dyDescent="0.2">
      <c r="A600" s="23"/>
      <c r="B600" s="31"/>
    </row>
    <row r="601" spans="1:2" ht="12.75" x14ac:dyDescent="0.2">
      <c r="A601" s="23"/>
      <c r="B601" s="31"/>
    </row>
    <row r="602" spans="1:2" ht="12.75" x14ac:dyDescent="0.2">
      <c r="A602" s="23"/>
      <c r="B602" s="31"/>
    </row>
    <row r="603" spans="1:2" ht="12.75" x14ac:dyDescent="0.2">
      <c r="A603" s="23"/>
      <c r="B603" s="31"/>
    </row>
    <row r="604" spans="1:2" ht="12.75" x14ac:dyDescent="0.2">
      <c r="A604" s="23"/>
      <c r="B604" s="31"/>
    </row>
    <row r="605" spans="1:2" ht="12.75" x14ac:dyDescent="0.2">
      <c r="A605" s="23"/>
      <c r="B605" s="31"/>
    </row>
    <row r="606" spans="1:2" ht="12.75" x14ac:dyDescent="0.2">
      <c r="A606" s="23"/>
      <c r="B606" s="31"/>
    </row>
    <row r="607" spans="1:2" ht="12.75" x14ac:dyDescent="0.2">
      <c r="A607" s="23"/>
      <c r="B607" s="31"/>
    </row>
    <row r="608" spans="1:2" ht="12.75" x14ac:dyDescent="0.2">
      <c r="A608" s="23"/>
      <c r="B608" s="31"/>
    </row>
    <row r="609" spans="1:2" ht="12.75" x14ac:dyDescent="0.2">
      <c r="A609" s="23"/>
      <c r="B609" s="31"/>
    </row>
    <row r="610" spans="1:2" ht="12.75" x14ac:dyDescent="0.2">
      <c r="A610" s="23"/>
      <c r="B610" s="31"/>
    </row>
    <row r="611" spans="1:2" ht="12.75" x14ac:dyDescent="0.2">
      <c r="A611" s="23"/>
      <c r="B611" s="31"/>
    </row>
    <row r="612" spans="1:2" ht="12.75" x14ac:dyDescent="0.2">
      <c r="A612" s="23"/>
      <c r="B612" s="31"/>
    </row>
    <row r="613" spans="1:2" ht="12.75" x14ac:dyDescent="0.2">
      <c r="A613" s="23"/>
      <c r="B613" s="31"/>
    </row>
    <row r="614" spans="1:2" ht="12.75" x14ac:dyDescent="0.2">
      <c r="A614" s="23"/>
      <c r="B614" s="31"/>
    </row>
    <row r="615" spans="1:2" ht="12.75" x14ac:dyDescent="0.2">
      <c r="A615" s="23"/>
      <c r="B615" s="31"/>
    </row>
    <row r="616" spans="1:2" ht="12.75" x14ac:dyDescent="0.2">
      <c r="A616" s="23"/>
      <c r="B616" s="31"/>
    </row>
    <row r="617" spans="1:2" ht="12.75" x14ac:dyDescent="0.2">
      <c r="A617" s="23"/>
      <c r="B617" s="31"/>
    </row>
    <row r="618" spans="1:2" ht="12.75" x14ac:dyDescent="0.2">
      <c r="A618" s="23"/>
      <c r="B618" s="31"/>
    </row>
    <row r="619" spans="1:2" ht="12.75" x14ac:dyDescent="0.2">
      <c r="A619" s="23"/>
      <c r="B619" s="31"/>
    </row>
    <row r="620" spans="1:2" ht="12.75" x14ac:dyDescent="0.2">
      <c r="A620" s="23"/>
      <c r="B620" s="31"/>
    </row>
    <row r="621" spans="1:2" ht="12.75" x14ac:dyDescent="0.2">
      <c r="A621" s="23"/>
      <c r="B621" s="31"/>
    </row>
    <row r="622" spans="1:2" ht="12.75" x14ac:dyDescent="0.2">
      <c r="A622" s="23"/>
      <c r="B622" s="31"/>
    </row>
    <row r="623" spans="1:2" ht="12.75" x14ac:dyDescent="0.2">
      <c r="A623" s="23"/>
      <c r="B623" s="31"/>
    </row>
    <row r="624" spans="1:2" ht="12.75" x14ac:dyDescent="0.2">
      <c r="A624" s="23"/>
      <c r="B624" s="31"/>
    </row>
    <row r="625" spans="1:2" ht="12.75" x14ac:dyDescent="0.2">
      <c r="A625" s="23"/>
      <c r="B625" s="31"/>
    </row>
    <row r="626" spans="1:2" ht="12.75" x14ac:dyDescent="0.2">
      <c r="A626" s="23"/>
      <c r="B626" s="31"/>
    </row>
    <row r="627" spans="1:2" ht="12.75" x14ac:dyDescent="0.2">
      <c r="A627" s="23"/>
      <c r="B627" s="31"/>
    </row>
    <row r="628" spans="1:2" ht="12.75" x14ac:dyDescent="0.2">
      <c r="A628" s="23"/>
      <c r="B628" s="31"/>
    </row>
    <row r="629" spans="1:2" ht="12.75" x14ac:dyDescent="0.2">
      <c r="A629" s="23"/>
      <c r="B629" s="31"/>
    </row>
    <row r="630" spans="1:2" ht="12.75" x14ac:dyDescent="0.2">
      <c r="A630" s="23"/>
      <c r="B630" s="31"/>
    </row>
    <row r="631" spans="1:2" ht="12.75" x14ac:dyDescent="0.2">
      <c r="A631" s="23"/>
      <c r="B631" s="31"/>
    </row>
    <row r="632" spans="1:2" ht="12.75" x14ac:dyDescent="0.2">
      <c r="A632" s="23"/>
      <c r="B632" s="31"/>
    </row>
    <row r="633" spans="1:2" ht="12.75" x14ac:dyDescent="0.2">
      <c r="A633" s="23"/>
      <c r="B633" s="31"/>
    </row>
    <row r="634" spans="1:2" ht="12.75" x14ac:dyDescent="0.2">
      <c r="A634" s="23"/>
      <c r="B634" s="31"/>
    </row>
    <row r="635" spans="1:2" ht="12.75" x14ac:dyDescent="0.2">
      <c r="A635" s="23"/>
      <c r="B635" s="31"/>
    </row>
    <row r="636" spans="1:2" ht="12.75" x14ac:dyDescent="0.2">
      <c r="A636" s="23"/>
      <c r="B636" s="31"/>
    </row>
    <row r="637" spans="1:2" ht="12.75" x14ac:dyDescent="0.2">
      <c r="A637" s="23"/>
      <c r="B637" s="31"/>
    </row>
    <row r="638" spans="1:2" ht="12.75" x14ac:dyDescent="0.2">
      <c r="A638" s="23"/>
      <c r="B638" s="31"/>
    </row>
    <row r="639" spans="1:2" ht="12.75" x14ac:dyDescent="0.2">
      <c r="A639" s="23"/>
      <c r="B639" s="31"/>
    </row>
    <row r="640" spans="1:2" ht="12.75" x14ac:dyDescent="0.2">
      <c r="A640" s="23"/>
      <c r="B640" s="31"/>
    </row>
    <row r="641" spans="1:2" ht="12.75" x14ac:dyDescent="0.2">
      <c r="A641" s="23"/>
      <c r="B641" s="31"/>
    </row>
    <row r="642" spans="1:2" ht="12.75" x14ac:dyDescent="0.2">
      <c r="A642" s="23"/>
      <c r="B642" s="31"/>
    </row>
    <row r="643" spans="1:2" ht="12.75" x14ac:dyDescent="0.2">
      <c r="A643" s="23"/>
      <c r="B643" s="31"/>
    </row>
    <row r="644" spans="1:2" ht="12.75" x14ac:dyDescent="0.2">
      <c r="A644" s="23"/>
      <c r="B644" s="31"/>
    </row>
    <row r="645" spans="1:2" ht="12.75" x14ac:dyDescent="0.2">
      <c r="A645" s="23"/>
      <c r="B645" s="31"/>
    </row>
    <row r="646" spans="1:2" ht="12.75" x14ac:dyDescent="0.2">
      <c r="A646" s="23"/>
      <c r="B646" s="31"/>
    </row>
    <row r="647" spans="1:2" ht="12.75" x14ac:dyDescent="0.2">
      <c r="A647" s="23"/>
      <c r="B647" s="31"/>
    </row>
    <row r="648" spans="1:2" ht="12.75" x14ac:dyDescent="0.2">
      <c r="A648" s="23"/>
      <c r="B648" s="31"/>
    </row>
    <row r="649" spans="1:2" ht="12.75" x14ac:dyDescent="0.2">
      <c r="A649" s="23"/>
      <c r="B649" s="31"/>
    </row>
    <row r="650" spans="1:2" ht="12.75" x14ac:dyDescent="0.2">
      <c r="A650" s="23"/>
      <c r="B650" s="31"/>
    </row>
    <row r="651" spans="1:2" ht="12.75" x14ac:dyDescent="0.2">
      <c r="A651" s="23"/>
      <c r="B651" s="31"/>
    </row>
    <row r="652" spans="1:2" ht="12.75" x14ac:dyDescent="0.2">
      <c r="A652" s="23"/>
      <c r="B652" s="31"/>
    </row>
    <row r="653" spans="1:2" ht="12.75" x14ac:dyDescent="0.2">
      <c r="A653" s="23"/>
      <c r="B653" s="31"/>
    </row>
    <row r="654" spans="1:2" ht="12.75" x14ac:dyDescent="0.2">
      <c r="A654" s="23"/>
      <c r="B654" s="31"/>
    </row>
    <row r="655" spans="1:2" ht="12.75" x14ac:dyDescent="0.2">
      <c r="A655" s="23"/>
      <c r="B655" s="31"/>
    </row>
    <row r="656" spans="1:2" ht="12.75" x14ac:dyDescent="0.2">
      <c r="A656" s="23"/>
      <c r="B656" s="31"/>
    </row>
    <row r="657" spans="1:2" ht="12.75" x14ac:dyDescent="0.2">
      <c r="A657" s="23"/>
      <c r="B657" s="31"/>
    </row>
    <row r="658" spans="1:2" ht="12.75" x14ac:dyDescent="0.2">
      <c r="A658" s="23"/>
      <c r="B658" s="31"/>
    </row>
    <row r="659" spans="1:2" ht="12.75" x14ac:dyDescent="0.2">
      <c r="A659" s="23"/>
      <c r="B659" s="31"/>
    </row>
    <row r="660" spans="1:2" ht="12.75" x14ac:dyDescent="0.2">
      <c r="A660" s="23"/>
      <c r="B660" s="31"/>
    </row>
    <row r="661" spans="1:2" ht="12.75" x14ac:dyDescent="0.2">
      <c r="A661" s="23"/>
      <c r="B661" s="31"/>
    </row>
    <row r="662" spans="1:2" ht="12.75" x14ac:dyDescent="0.2">
      <c r="A662" s="23"/>
      <c r="B662" s="31"/>
    </row>
    <row r="663" spans="1:2" ht="12.75" x14ac:dyDescent="0.2">
      <c r="A663" s="23"/>
      <c r="B663" s="31"/>
    </row>
    <row r="664" spans="1:2" ht="12.75" x14ac:dyDescent="0.2">
      <c r="A664" s="23"/>
      <c r="B664" s="31"/>
    </row>
    <row r="665" spans="1:2" ht="12.75" x14ac:dyDescent="0.2">
      <c r="A665" s="23"/>
      <c r="B665" s="31"/>
    </row>
    <row r="666" spans="1:2" ht="12.75" x14ac:dyDescent="0.2">
      <c r="A666" s="23"/>
      <c r="B666" s="31"/>
    </row>
    <row r="667" spans="1:2" ht="12.75" x14ac:dyDescent="0.2">
      <c r="A667" s="23"/>
      <c r="B667" s="31"/>
    </row>
    <row r="668" spans="1:2" ht="12.75" x14ac:dyDescent="0.2">
      <c r="A668" s="23"/>
      <c r="B668" s="31"/>
    </row>
    <row r="669" spans="1:2" ht="12.75" x14ac:dyDescent="0.2">
      <c r="A669" s="23"/>
      <c r="B669" s="31"/>
    </row>
    <row r="670" spans="1:2" ht="12.75" x14ac:dyDescent="0.2">
      <c r="A670" s="23"/>
      <c r="B670" s="31"/>
    </row>
    <row r="671" spans="1:2" ht="12.75" x14ac:dyDescent="0.2">
      <c r="A671" s="23"/>
      <c r="B671" s="31"/>
    </row>
    <row r="672" spans="1:2" ht="12.75" x14ac:dyDescent="0.2">
      <c r="A672" s="23"/>
      <c r="B672" s="31"/>
    </row>
    <row r="673" spans="1:2" ht="12.75" x14ac:dyDescent="0.2">
      <c r="A673" s="23"/>
      <c r="B673" s="31"/>
    </row>
    <row r="674" spans="1:2" ht="12.75" x14ac:dyDescent="0.2">
      <c r="A674" s="23"/>
      <c r="B674" s="31"/>
    </row>
    <row r="675" spans="1:2" ht="12.75" x14ac:dyDescent="0.2">
      <c r="A675" s="23"/>
      <c r="B675" s="31"/>
    </row>
    <row r="676" spans="1:2" ht="12.75" x14ac:dyDescent="0.2">
      <c r="A676" s="23"/>
      <c r="B676" s="31"/>
    </row>
    <row r="677" spans="1:2" ht="12.75" x14ac:dyDescent="0.2">
      <c r="A677" s="23"/>
      <c r="B677" s="31"/>
    </row>
    <row r="678" spans="1:2" ht="12.75" x14ac:dyDescent="0.2">
      <c r="A678" s="23"/>
      <c r="B678" s="31"/>
    </row>
    <row r="679" spans="1:2" ht="12.75" x14ac:dyDescent="0.2">
      <c r="A679" s="23"/>
      <c r="B679" s="31"/>
    </row>
    <row r="680" spans="1:2" ht="12.75" x14ac:dyDescent="0.2">
      <c r="A680" s="23"/>
      <c r="B680" s="31"/>
    </row>
    <row r="681" spans="1:2" ht="12.75" x14ac:dyDescent="0.2">
      <c r="A681" s="23"/>
      <c r="B681" s="31"/>
    </row>
    <row r="682" spans="1:2" ht="12.75" x14ac:dyDescent="0.2">
      <c r="A682" s="23"/>
      <c r="B682" s="31"/>
    </row>
    <row r="683" spans="1:2" ht="12.75" x14ac:dyDescent="0.2">
      <c r="A683" s="23"/>
      <c r="B683" s="31"/>
    </row>
    <row r="684" spans="1:2" ht="12.75" x14ac:dyDescent="0.2">
      <c r="A684" s="23"/>
      <c r="B684" s="31"/>
    </row>
    <row r="685" spans="1:2" ht="12.75" x14ac:dyDescent="0.2">
      <c r="A685" s="23"/>
      <c r="B685" s="31"/>
    </row>
    <row r="686" spans="1:2" ht="12.75" x14ac:dyDescent="0.2">
      <c r="A686" s="23"/>
      <c r="B686" s="31"/>
    </row>
    <row r="687" spans="1:2" ht="12.75" x14ac:dyDescent="0.2">
      <c r="A687" s="23"/>
      <c r="B687" s="31"/>
    </row>
    <row r="688" spans="1:2" ht="12.75" x14ac:dyDescent="0.2">
      <c r="A688" s="23"/>
      <c r="B688" s="31"/>
    </row>
    <row r="689" spans="1:2" ht="12.75" x14ac:dyDescent="0.2">
      <c r="A689" s="23"/>
      <c r="B689" s="31"/>
    </row>
    <row r="690" spans="1:2" ht="12.75" x14ac:dyDescent="0.2">
      <c r="A690" s="23"/>
      <c r="B690" s="31"/>
    </row>
    <row r="691" spans="1:2" ht="12.75" x14ac:dyDescent="0.2">
      <c r="A691" s="23"/>
      <c r="B691" s="31"/>
    </row>
    <row r="692" spans="1:2" ht="12.75" x14ac:dyDescent="0.2">
      <c r="A692" s="23"/>
      <c r="B692" s="31"/>
    </row>
    <row r="693" spans="1:2" ht="12.75" x14ac:dyDescent="0.2">
      <c r="A693" s="23"/>
      <c r="B693" s="31"/>
    </row>
    <row r="694" spans="1:2" ht="12.75" x14ac:dyDescent="0.2">
      <c r="A694" s="23"/>
      <c r="B694" s="31"/>
    </row>
    <row r="695" spans="1:2" ht="12.75" x14ac:dyDescent="0.2">
      <c r="A695" s="23"/>
      <c r="B695" s="31"/>
    </row>
    <row r="696" spans="1:2" ht="12.75" x14ac:dyDescent="0.2">
      <c r="A696" s="23"/>
      <c r="B696" s="31"/>
    </row>
    <row r="697" spans="1:2" ht="12.75" x14ac:dyDescent="0.2">
      <c r="A697" s="23"/>
      <c r="B697" s="31"/>
    </row>
    <row r="698" spans="1:2" ht="12.75" x14ac:dyDescent="0.2">
      <c r="A698" s="23"/>
      <c r="B698" s="31"/>
    </row>
    <row r="699" spans="1:2" ht="12.75" x14ac:dyDescent="0.2">
      <c r="A699" s="23"/>
      <c r="B699" s="31"/>
    </row>
    <row r="700" spans="1:2" ht="12.75" x14ac:dyDescent="0.2">
      <c r="A700" s="23"/>
      <c r="B700" s="31"/>
    </row>
    <row r="701" spans="1:2" ht="12.75" x14ac:dyDescent="0.2">
      <c r="A701" s="23"/>
      <c r="B701" s="31"/>
    </row>
    <row r="702" spans="1:2" ht="12.75" x14ac:dyDescent="0.2">
      <c r="A702" s="23"/>
      <c r="B702" s="31"/>
    </row>
    <row r="703" spans="1:2" ht="12.75" x14ac:dyDescent="0.2">
      <c r="A703" s="23"/>
      <c r="B703" s="31"/>
    </row>
    <row r="704" spans="1:2" ht="12.75" x14ac:dyDescent="0.2">
      <c r="A704" s="23"/>
      <c r="B704" s="31"/>
    </row>
    <row r="705" spans="1:2" ht="12.75" x14ac:dyDescent="0.2">
      <c r="A705" s="23"/>
      <c r="B705" s="31"/>
    </row>
    <row r="706" spans="1:2" ht="12.75" x14ac:dyDescent="0.2">
      <c r="A706" s="23"/>
      <c r="B706" s="31"/>
    </row>
    <row r="707" spans="1:2" ht="12.75" x14ac:dyDescent="0.2">
      <c r="A707" s="23"/>
      <c r="B707" s="31"/>
    </row>
    <row r="708" spans="1:2" ht="12.75" x14ac:dyDescent="0.2">
      <c r="A708" s="23"/>
      <c r="B708" s="31"/>
    </row>
    <row r="709" spans="1:2" ht="12.75" x14ac:dyDescent="0.2">
      <c r="A709" s="23"/>
      <c r="B709" s="31"/>
    </row>
    <row r="710" spans="1:2" ht="12.75" x14ac:dyDescent="0.2">
      <c r="A710" s="23"/>
      <c r="B710" s="31"/>
    </row>
    <row r="711" spans="1:2" ht="12.75" x14ac:dyDescent="0.2">
      <c r="A711" s="23"/>
      <c r="B711" s="31"/>
    </row>
    <row r="712" spans="1:2" ht="12.75" x14ac:dyDescent="0.2">
      <c r="A712" s="23"/>
      <c r="B712" s="31"/>
    </row>
    <row r="713" spans="1:2" ht="12.75" x14ac:dyDescent="0.2">
      <c r="A713" s="23"/>
      <c r="B713" s="31"/>
    </row>
    <row r="714" spans="1:2" ht="12.75" x14ac:dyDescent="0.2">
      <c r="A714" s="23"/>
      <c r="B714" s="31"/>
    </row>
    <row r="715" spans="1:2" ht="12.75" x14ac:dyDescent="0.2">
      <c r="A715" s="23"/>
      <c r="B715" s="31"/>
    </row>
    <row r="716" spans="1:2" ht="12.75" x14ac:dyDescent="0.2">
      <c r="A716" s="23"/>
      <c r="B716" s="31"/>
    </row>
    <row r="717" spans="1:2" ht="12.75" x14ac:dyDescent="0.2">
      <c r="A717" s="23"/>
      <c r="B717" s="31"/>
    </row>
    <row r="718" spans="1:2" ht="12.75" x14ac:dyDescent="0.2">
      <c r="A718" s="23"/>
      <c r="B718" s="31"/>
    </row>
    <row r="719" spans="1:2" ht="12.75" x14ac:dyDescent="0.2">
      <c r="A719" s="23"/>
      <c r="B719" s="31"/>
    </row>
    <row r="720" spans="1:2" ht="12.75" x14ac:dyDescent="0.2">
      <c r="A720" s="23"/>
      <c r="B720" s="31"/>
    </row>
    <row r="721" spans="1:2" ht="12.75" x14ac:dyDescent="0.2">
      <c r="A721" s="23"/>
      <c r="B721" s="31"/>
    </row>
    <row r="722" spans="1:2" ht="12.75" x14ac:dyDescent="0.2">
      <c r="A722" s="23"/>
      <c r="B722" s="31"/>
    </row>
    <row r="723" spans="1:2" ht="12.75" x14ac:dyDescent="0.2">
      <c r="A723" s="23"/>
      <c r="B723" s="31"/>
    </row>
    <row r="724" spans="1:2" ht="12.75" x14ac:dyDescent="0.2">
      <c r="A724" s="23"/>
      <c r="B724" s="31"/>
    </row>
    <row r="725" spans="1:2" ht="12.75" x14ac:dyDescent="0.2">
      <c r="A725" s="23"/>
      <c r="B725" s="31"/>
    </row>
    <row r="726" spans="1:2" ht="12.75" x14ac:dyDescent="0.2">
      <c r="A726" s="23"/>
      <c r="B726" s="31"/>
    </row>
    <row r="727" spans="1:2" ht="12.75" x14ac:dyDescent="0.2">
      <c r="A727" s="23"/>
      <c r="B727" s="31"/>
    </row>
    <row r="728" spans="1:2" ht="12.75" x14ac:dyDescent="0.2">
      <c r="A728" s="23"/>
      <c r="B728" s="31"/>
    </row>
    <row r="729" spans="1:2" ht="12.75" x14ac:dyDescent="0.2">
      <c r="A729" s="23"/>
      <c r="B729" s="31"/>
    </row>
    <row r="730" spans="1:2" ht="12.75" x14ac:dyDescent="0.2">
      <c r="A730" s="23"/>
      <c r="B730" s="31"/>
    </row>
    <row r="731" spans="1:2" ht="12.75" x14ac:dyDescent="0.2">
      <c r="A731" s="23"/>
      <c r="B731" s="31"/>
    </row>
    <row r="732" spans="1:2" ht="12.75" x14ac:dyDescent="0.2">
      <c r="A732" s="23"/>
      <c r="B732" s="31"/>
    </row>
    <row r="733" spans="1:2" ht="12.75" x14ac:dyDescent="0.2">
      <c r="A733" s="23"/>
      <c r="B733" s="31"/>
    </row>
    <row r="734" spans="1:2" ht="12.75" x14ac:dyDescent="0.2">
      <c r="A734" s="23"/>
      <c r="B734" s="31"/>
    </row>
    <row r="735" spans="1:2" ht="12.75" x14ac:dyDescent="0.2">
      <c r="A735" s="23"/>
      <c r="B735" s="31"/>
    </row>
    <row r="736" spans="1:2" ht="12.75" x14ac:dyDescent="0.2">
      <c r="A736" s="23"/>
      <c r="B736" s="31"/>
    </row>
    <row r="737" spans="1:2" ht="12.75" x14ac:dyDescent="0.2">
      <c r="A737" s="23"/>
      <c r="B737" s="31"/>
    </row>
    <row r="738" spans="1:2" ht="12.75" x14ac:dyDescent="0.2">
      <c r="A738" s="23"/>
      <c r="B738" s="31"/>
    </row>
    <row r="739" spans="1:2" ht="12.75" x14ac:dyDescent="0.2">
      <c r="A739" s="23"/>
      <c r="B739" s="31"/>
    </row>
    <row r="740" spans="1:2" ht="12.75" x14ac:dyDescent="0.2">
      <c r="A740" s="23"/>
      <c r="B740" s="31"/>
    </row>
    <row r="741" spans="1:2" ht="12.75" x14ac:dyDescent="0.2">
      <c r="A741" s="23"/>
      <c r="B741" s="31"/>
    </row>
    <row r="742" spans="1:2" ht="12.75" x14ac:dyDescent="0.2">
      <c r="A742" s="23"/>
      <c r="B742" s="31"/>
    </row>
    <row r="743" spans="1:2" ht="12.75" x14ac:dyDescent="0.2">
      <c r="A743" s="23"/>
      <c r="B743" s="31"/>
    </row>
    <row r="744" spans="1:2" ht="12.75" x14ac:dyDescent="0.2">
      <c r="A744" s="23"/>
      <c r="B744" s="31"/>
    </row>
    <row r="745" spans="1:2" ht="12.75" x14ac:dyDescent="0.2">
      <c r="A745" s="23"/>
      <c r="B745" s="31"/>
    </row>
    <row r="746" spans="1:2" ht="12.75" x14ac:dyDescent="0.2">
      <c r="A746" s="23"/>
      <c r="B746" s="31"/>
    </row>
    <row r="747" spans="1:2" ht="12.75" x14ac:dyDescent="0.2">
      <c r="A747" s="23"/>
      <c r="B747" s="31"/>
    </row>
    <row r="748" spans="1:2" ht="12.75" x14ac:dyDescent="0.2">
      <c r="A748" s="23"/>
      <c r="B748" s="31"/>
    </row>
    <row r="749" spans="1:2" ht="12.75" x14ac:dyDescent="0.2">
      <c r="A749" s="23"/>
      <c r="B749" s="31"/>
    </row>
    <row r="750" spans="1:2" ht="12.75" x14ac:dyDescent="0.2">
      <c r="A750" s="23"/>
      <c r="B750" s="31"/>
    </row>
    <row r="751" spans="1:2" ht="12.75" x14ac:dyDescent="0.2">
      <c r="A751" s="23"/>
      <c r="B751" s="31"/>
    </row>
    <row r="752" spans="1:2" ht="12.75" x14ac:dyDescent="0.2">
      <c r="A752" s="23"/>
      <c r="B752" s="31"/>
    </row>
    <row r="753" spans="1:2" ht="12.75" x14ac:dyDescent="0.2">
      <c r="A753" s="23"/>
      <c r="B753" s="31"/>
    </row>
    <row r="754" spans="1:2" ht="12.75" x14ac:dyDescent="0.2">
      <c r="A754" s="23"/>
      <c r="B754" s="31"/>
    </row>
    <row r="755" spans="1:2" ht="12.75" x14ac:dyDescent="0.2">
      <c r="A755" s="23"/>
      <c r="B755" s="31"/>
    </row>
    <row r="756" spans="1:2" ht="12.75" x14ac:dyDescent="0.2">
      <c r="A756" s="23"/>
      <c r="B756" s="31"/>
    </row>
    <row r="757" spans="1:2" ht="12.75" x14ac:dyDescent="0.2">
      <c r="A757" s="23"/>
      <c r="B757" s="31"/>
    </row>
    <row r="758" spans="1:2" ht="12.75" x14ac:dyDescent="0.2">
      <c r="A758" s="23"/>
      <c r="B758" s="31"/>
    </row>
    <row r="759" spans="1:2" ht="12.75" x14ac:dyDescent="0.2">
      <c r="A759" s="23"/>
      <c r="B759" s="31"/>
    </row>
    <row r="760" spans="1:2" ht="12.75" x14ac:dyDescent="0.2">
      <c r="A760" s="23"/>
      <c r="B760" s="31"/>
    </row>
    <row r="761" spans="1:2" ht="12.75" x14ac:dyDescent="0.2">
      <c r="A761" s="23"/>
      <c r="B761" s="31"/>
    </row>
    <row r="762" spans="1:2" ht="12.75" x14ac:dyDescent="0.2">
      <c r="A762" s="23"/>
      <c r="B762" s="31"/>
    </row>
    <row r="763" spans="1:2" ht="12.75" x14ac:dyDescent="0.2">
      <c r="A763" s="23"/>
      <c r="B763" s="31"/>
    </row>
    <row r="764" spans="1:2" ht="12.75" x14ac:dyDescent="0.2">
      <c r="A764" s="23"/>
      <c r="B764" s="31"/>
    </row>
    <row r="765" spans="1:2" ht="12.75" x14ac:dyDescent="0.2">
      <c r="A765" s="23"/>
      <c r="B765" s="31"/>
    </row>
    <row r="766" spans="1:2" ht="12.75" x14ac:dyDescent="0.2">
      <c r="A766" s="23"/>
      <c r="B766" s="31"/>
    </row>
    <row r="767" spans="1:2" ht="12.75" x14ac:dyDescent="0.2">
      <c r="A767" s="23"/>
      <c r="B767" s="31"/>
    </row>
    <row r="768" spans="1:2" ht="12.75" x14ac:dyDescent="0.2">
      <c r="A768" s="23"/>
      <c r="B768" s="31"/>
    </row>
    <row r="769" spans="1:2" ht="12.75" x14ac:dyDescent="0.2">
      <c r="A769" s="23"/>
      <c r="B769" s="31"/>
    </row>
    <row r="770" spans="1:2" ht="12.75" x14ac:dyDescent="0.2">
      <c r="A770" s="23"/>
      <c r="B770" s="31"/>
    </row>
    <row r="771" spans="1:2" ht="12.75" x14ac:dyDescent="0.2">
      <c r="A771" s="23"/>
      <c r="B771" s="31"/>
    </row>
    <row r="772" spans="1:2" ht="12.75" x14ac:dyDescent="0.2">
      <c r="A772" s="23"/>
      <c r="B772" s="31"/>
    </row>
    <row r="773" spans="1:2" ht="12.75" x14ac:dyDescent="0.2">
      <c r="A773" s="23"/>
      <c r="B773" s="31"/>
    </row>
    <row r="774" spans="1:2" ht="12.75" x14ac:dyDescent="0.2">
      <c r="A774" s="23"/>
      <c r="B774" s="31"/>
    </row>
    <row r="775" spans="1:2" ht="12.75" x14ac:dyDescent="0.2">
      <c r="A775" s="23"/>
      <c r="B775" s="31"/>
    </row>
    <row r="776" spans="1:2" ht="12.75" x14ac:dyDescent="0.2">
      <c r="A776" s="23"/>
      <c r="B776" s="31"/>
    </row>
    <row r="777" spans="1:2" ht="12.75" x14ac:dyDescent="0.2">
      <c r="A777" s="23"/>
      <c r="B777" s="31"/>
    </row>
    <row r="778" spans="1:2" ht="12.75" x14ac:dyDescent="0.2">
      <c r="A778" s="23"/>
      <c r="B778" s="31"/>
    </row>
    <row r="779" spans="1:2" ht="12.75" x14ac:dyDescent="0.2">
      <c r="A779" s="23"/>
      <c r="B779" s="31"/>
    </row>
    <row r="780" spans="1:2" ht="12.75" x14ac:dyDescent="0.2">
      <c r="A780" s="23"/>
      <c r="B780" s="31"/>
    </row>
    <row r="781" spans="1:2" ht="12.75" x14ac:dyDescent="0.2">
      <c r="A781" s="23"/>
      <c r="B781" s="31"/>
    </row>
    <row r="782" spans="1:2" ht="12.75" x14ac:dyDescent="0.2">
      <c r="A782" s="23"/>
      <c r="B782" s="31"/>
    </row>
    <row r="783" spans="1:2" ht="12.75" x14ac:dyDescent="0.2">
      <c r="A783" s="23"/>
      <c r="B783" s="31"/>
    </row>
    <row r="784" spans="1:2" ht="12.75" x14ac:dyDescent="0.2">
      <c r="A784" s="23"/>
      <c r="B784" s="31"/>
    </row>
    <row r="785" spans="1:2" ht="12.75" x14ac:dyDescent="0.2">
      <c r="A785" s="23"/>
      <c r="B785" s="31"/>
    </row>
    <row r="786" spans="1:2" ht="12.75" x14ac:dyDescent="0.2">
      <c r="A786" s="23"/>
      <c r="B786" s="31"/>
    </row>
    <row r="787" spans="1:2" ht="12.75" x14ac:dyDescent="0.2">
      <c r="A787" s="23"/>
      <c r="B787" s="31"/>
    </row>
    <row r="788" spans="1:2" ht="12.75" x14ac:dyDescent="0.2">
      <c r="A788" s="23"/>
      <c r="B788" s="31"/>
    </row>
    <row r="789" spans="1:2" ht="12.75" x14ac:dyDescent="0.2">
      <c r="A789" s="23"/>
      <c r="B789" s="31"/>
    </row>
    <row r="790" spans="1:2" ht="12.75" x14ac:dyDescent="0.2">
      <c r="A790" s="23"/>
      <c r="B790" s="31"/>
    </row>
    <row r="791" spans="1:2" ht="12.75" x14ac:dyDescent="0.2">
      <c r="A791" s="23"/>
      <c r="B791" s="31"/>
    </row>
    <row r="792" spans="1:2" ht="12.75" x14ac:dyDescent="0.2">
      <c r="A792" s="23"/>
      <c r="B792" s="31"/>
    </row>
    <row r="793" spans="1:2" ht="12.75" x14ac:dyDescent="0.2">
      <c r="A793" s="23"/>
      <c r="B793" s="31"/>
    </row>
    <row r="794" spans="1:2" ht="12.75" x14ac:dyDescent="0.2">
      <c r="A794" s="23"/>
      <c r="B794" s="31"/>
    </row>
    <row r="795" spans="1:2" ht="12.75" x14ac:dyDescent="0.2">
      <c r="A795" s="23"/>
      <c r="B795" s="31"/>
    </row>
    <row r="796" spans="1:2" ht="12.75" x14ac:dyDescent="0.2">
      <c r="A796" s="23"/>
      <c r="B796" s="31"/>
    </row>
    <row r="797" spans="1:2" ht="12.75" x14ac:dyDescent="0.2">
      <c r="A797" s="23"/>
      <c r="B797" s="31"/>
    </row>
    <row r="798" spans="1:2" ht="12.75" x14ac:dyDescent="0.2">
      <c r="A798" s="23"/>
      <c r="B798" s="31"/>
    </row>
    <row r="799" spans="1:2" ht="12.75" x14ac:dyDescent="0.2">
      <c r="A799" s="23"/>
      <c r="B799" s="31"/>
    </row>
    <row r="800" spans="1:2" ht="12.75" x14ac:dyDescent="0.2">
      <c r="A800" s="23"/>
      <c r="B800" s="31"/>
    </row>
    <row r="801" spans="1:2" ht="12.75" x14ac:dyDescent="0.2">
      <c r="A801" s="23"/>
      <c r="B801" s="31"/>
    </row>
    <row r="802" spans="1:2" ht="12.75" x14ac:dyDescent="0.2">
      <c r="A802" s="23"/>
      <c r="B802" s="31"/>
    </row>
    <row r="803" spans="1:2" ht="12.75" x14ac:dyDescent="0.2">
      <c r="A803" s="23"/>
      <c r="B803" s="31"/>
    </row>
    <row r="804" spans="1:2" ht="12.75" x14ac:dyDescent="0.2">
      <c r="A804" s="23"/>
      <c r="B804" s="31"/>
    </row>
    <row r="805" spans="1:2" ht="12.75" x14ac:dyDescent="0.2">
      <c r="A805" s="23"/>
      <c r="B805" s="31"/>
    </row>
    <row r="806" spans="1:2" ht="12.75" x14ac:dyDescent="0.2">
      <c r="A806" s="23"/>
      <c r="B806" s="31"/>
    </row>
    <row r="807" spans="1:2" ht="12.75" x14ac:dyDescent="0.2">
      <c r="A807" s="23"/>
      <c r="B807" s="31"/>
    </row>
    <row r="808" spans="1:2" ht="12.75" x14ac:dyDescent="0.2">
      <c r="A808" s="23"/>
      <c r="B808" s="31"/>
    </row>
    <row r="809" spans="1:2" ht="12.75" x14ac:dyDescent="0.2">
      <c r="A809" s="23"/>
      <c r="B809" s="31"/>
    </row>
    <row r="810" spans="1:2" ht="12.75" x14ac:dyDescent="0.2">
      <c r="A810" s="23"/>
      <c r="B810" s="31"/>
    </row>
    <row r="811" spans="1:2" ht="12.75" x14ac:dyDescent="0.2">
      <c r="A811" s="23"/>
      <c r="B811" s="31"/>
    </row>
    <row r="812" spans="1:2" ht="12.75" x14ac:dyDescent="0.2">
      <c r="A812" s="23"/>
      <c r="B812" s="31"/>
    </row>
    <row r="813" spans="1:2" ht="12.75" x14ac:dyDescent="0.2">
      <c r="A813" s="23"/>
      <c r="B813" s="31"/>
    </row>
    <row r="814" spans="1:2" ht="12.75" x14ac:dyDescent="0.2">
      <c r="A814" s="23"/>
      <c r="B814" s="31"/>
    </row>
    <row r="815" spans="1:2" ht="12.75" x14ac:dyDescent="0.2">
      <c r="A815" s="23"/>
      <c r="B815" s="31"/>
    </row>
    <row r="816" spans="1:2" ht="12.75" x14ac:dyDescent="0.2">
      <c r="A816" s="23"/>
      <c r="B816" s="31"/>
    </row>
    <row r="817" spans="1:2" ht="12.75" x14ac:dyDescent="0.2">
      <c r="A817" s="23"/>
      <c r="B817" s="31"/>
    </row>
    <row r="818" spans="1:2" ht="12.75" x14ac:dyDescent="0.2">
      <c r="A818" s="23"/>
      <c r="B818" s="31"/>
    </row>
    <row r="819" spans="1:2" ht="12.75" x14ac:dyDescent="0.2">
      <c r="A819" s="23"/>
      <c r="B819" s="31"/>
    </row>
    <row r="820" spans="1:2" ht="12.75" x14ac:dyDescent="0.2">
      <c r="A820" s="23"/>
      <c r="B820" s="31"/>
    </row>
    <row r="821" spans="1:2" ht="12.75" x14ac:dyDescent="0.2">
      <c r="A821" s="23"/>
      <c r="B821" s="31"/>
    </row>
    <row r="822" spans="1:2" ht="12.75" x14ac:dyDescent="0.2">
      <c r="A822" s="23"/>
      <c r="B822" s="31"/>
    </row>
    <row r="823" spans="1:2" ht="12.75" x14ac:dyDescent="0.2">
      <c r="A823" s="23"/>
      <c r="B823" s="31"/>
    </row>
    <row r="824" spans="1:2" ht="12.75" x14ac:dyDescent="0.2">
      <c r="A824" s="23"/>
      <c r="B824" s="31"/>
    </row>
    <row r="825" spans="1:2" ht="12.75" x14ac:dyDescent="0.2">
      <c r="A825" s="23"/>
      <c r="B825" s="31"/>
    </row>
    <row r="826" spans="1:2" ht="12.75" x14ac:dyDescent="0.2">
      <c r="A826" s="23"/>
      <c r="B826" s="31"/>
    </row>
    <row r="827" spans="1:2" ht="12.75" x14ac:dyDescent="0.2">
      <c r="A827" s="23"/>
      <c r="B827" s="31"/>
    </row>
    <row r="828" spans="1:2" ht="12.75" x14ac:dyDescent="0.2">
      <c r="A828" s="23"/>
      <c r="B828" s="31"/>
    </row>
    <row r="829" spans="1:2" ht="12.75" x14ac:dyDescent="0.2">
      <c r="A829" s="23"/>
      <c r="B829" s="31"/>
    </row>
    <row r="830" spans="1:2" ht="12.75" x14ac:dyDescent="0.2">
      <c r="A830" s="23"/>
      <c r="B830" s="31"/>
    </row>
    <row r="831" spans="1:2" ht="12.75" x14ac:dyDescent="0.2">
      <c r="A831" s="23"/>
      <c r="B831" s="31"/>
    </row>
    <row r="832" spans="1:2" ht="12.75" x14ac:dyDescent="0.2">
      <c r="A832" s="23"/>
      <c r="B832" s="31"/>
    </row>
    <row r="833" spans="1:2" ht="12.75" x14ac:dyDescent="0.2">
      <c r="A833" s="23"/>
      <c r="B833" s="31"/>
    </row>
    <row r="834" spans="1:2" ht="12.75" x14ac:dyDescent="0.2">
      <c r="A834" s="23"/>
      <c r="B834" s="31"/>
    </row>
    <row r="835" spans="1:2" ht="12.75" x14ac:dyDescent="0.2">
      <c r="A835" s="23"/>
      <c r="B835" s="31"/>
    </row>
    <row r="836" spans="1:2" ht="12.75" x14ac:dyDescent="0.2">
      <c r="A836" s="23"/>
      <c r="B836" s="31"/>
    </row>
    <row r="837" spans="1:2" ht="12.75" x14ac:dyDescent="0.2">
      <c r="A837" s="23"/>
      <c r="B837" s="31"/>
    </row>
    <row r="838" spans="1:2" ht="12.75" x14ac:dyDescent="0.2">
      <c r="A838" s="23"/>
      <c r="B838" s="31"/>
    </row>
    <row r="839" spans="1:2" ht="12.75" x14ac:dyDescent="0.2">
      <c r="A839" s="23"/>
      <c r="B839" s="31"/>
    </row>
    <row r="840" spans="1:2" ht="12.75" x14ac:dyDescent="0.2">
      <c r="A840" s="23"/>
      <c r="B840" s="31"/>
    </row>
    <row r="841" spans="1:2" ht="12.75" x14ac:dyDescent="0.2">
      <c r="A841" s="23"/>
      <c r="B841" s="31"/>
    </row>
    <row r="842" spans="1:2" ht="12.75" x14ac:dyDescent="0.2">
      <c r="A842" s="23"/>
      <c r="B842" s="31"/>
    </row>
    <row r="843" spans="1:2" ht="12.75" x14ac:dyDescent="0.2">
      <c r="A843" s="23"/>
      <c r="B843" s="31"/>
    </row>
    <row r="844" spans="1:2" ht="12.75" x14ac:dyDescent="0.2">
      <c r="A844" s="23"/>
      <c r="B844" s="31"/>
    </row>
    <row r="845" spans="1:2" ht="12.75" x14ac:dyDescent="0.2">
      <c r="A845" s="23"/>
      <c r="B845" s="31"/>
    </row>
    <row r="846" spans="1:2" ht="12.75" x14ac:dyDescent="0.2">
      <c r="A846" s="23"/>
      <c r="B846" s="31"/>
    </row>
    <row r="847" spans="1:2" ht="12.75" x14ac:dyDescent="0.2">
      <c r="A847" s="23"/>
      <c r="B847" s="31"/>
    </row>
    <row r="848" spans="1:2" ht="12.75" x14ac:dyDescent="0.2">
      <c r="A848" s="23"/>
      <c r="B848" s="31"/>
    </row>
    <row r="849" spans="1:2" ht="12.75" x14ac:dyDescent="0.2">
      <c r="A849" s="23"/>
      <c r="B849" s="31"/>
    </row>
    <row r="850" spans="1:2" ht="12.75" x14ac:dyDescent="0.2">
      <c r="A850" s="23"/>
      <c r="B850" s="31"/>
    </row>
    <row r="851" spans="1:2" ht="12.75" x14ac:dyDescent="0.2">
      <c r="A851" s="23"/>
      <c r="B851" s="31"/>
    </row>
    <row r="852" spans="1:2" ht="12.75" x14ac:dyDescent="0.2">
      <c r="A852" s="23"/>
      <c r="B852" s="31"/>
    </row>
    <row r="853" spans="1:2" ht="12.75" x14ac:dyDescent="0.2">
      <c r="A853" s="23"/>
      <c r="B853" s="31"/>
    </row>
    <row r="854" spans="1:2" ht="12.75" x14ac:dyDescent="0.2">
      <c r="A854" s="23"/>
      <c r="B854" s="31"/>
    </row>
    <row r="855" spans="1:2" ht="12.75" x14ac:dyDescent="0.2">
      <c r="A855" s="23"/>
      <c r="B855" s="31"/>
    </row>
    <row r="856" spans="1:2" ht="12.75" x14ac:dyDescent="0.2">
      <c r="A856" s="23"/>
      <c r="B856" s="31"/>
    </row>
    <row r="857" spans="1:2" ht="12.75" x14ac:dyDescent="0.2">
      <c r="A857" s="23"/>
      <c r="B857" s="31"/>
    </row>
    <row r="858" spans="1:2" ht="12.75" x14ac:dyDescent="0.2">
      <c r="A858" s="23"/>
      <c r="B858" s="31"/>
    </row>
    <row r="859" spans="1:2" ht="12.75" x14ac:dyDescent="0.2">
      <c r="A859" s="23"/>
      <c r="B859" s="31"/>
    </row>
    <row r="860" spans="1:2" ht="12.75" x14ac:dyDescent="0.2">
      <c r="A860" s="23"/>
      <c r="B860" s="31"/>
    </row>
    <row r="861" spans="1:2" ht="12.75" x14ac:dyDescent="0.2">
      <c r="A861" s="23"/>
      <c r="B861" s="31"/>
    </row>
    <row r="862" spans="1:2" ht="12.75" x14ac:dyDescent="0.2">
      <c r="A862" s="23"/>
      <c r="B862" s="31"/>
    </row>
    <row r="863" spans="1:2" ht="12.75" x14ac:dyDescent="0.2">
      <c r="A863" s="23"/>
      <c r="B863" s="31"/>
    </row>
    <row r="864" spans="1:2" ht="12.75" x14ac:dyDescent="0.2">
      <c r="A864" s="23"/>
      <c r="B864" s="31"/>
    </row>
    <row r="865" spans="1:2" ht="12.75" x14ac:dyDescent="0.2">
      <c r="A865" s="23"/>
      <c r="B865" s="31"/>
    </row>
    <row r="866" spans="1:2" ht="12.75" x14ac:dyDescent="0.2">
      <c r="A866" s="23"/>
      <c r="B866" s="31"/>
    </row>
    <row r="867" spans="1:2" ht="12.75" x14ac:dyDescent="0.2">
      <c r="A867" s="23"/>
      <c r="B867" s="31"/>
    </row>
    <row r="868" spans="1:2" ht="12.75" x14ac:dyDescent="0.2">
      <c r="A868" s="23"/>
      <c r="B868" s="31"/>
    </row>
    <row r="869" spans="1:2" ht="12.75" x14ac:dyDescent="0.2">
      <c r="A869" s="23"/>
      <c r="B869" s="31"/>
    </row>
    <row r="870" spans="1:2" ht="12.75" x14ac:dyDescent="0.2">
      <c r="A870" s="23"/>
      <c r="B870" s="31"/>
    </row>
    <row r="871" spans="1:2" ht="12.75" x14ac:dyDescent="0.2">
      <c r="A871" s="23"/>
      <c r="B871" s="31"/>
    </row>
    <row r="872" spans="1:2" ht="12.75" x14ac:dyDescent="0.2">
      <c r="A872" s="23"/>
      <c r="B872" s="31"/>
    </row>
    <row r="873" spans="1:2" ht="12.75" x14ac:dyDescent="0.2">
      <c r="A873" s="23"/>
      <c r="B873" s="31"/>
    </row>
    <row r="874" spans="1:2" ht="12.75" x14ac:dyDescent="0.2">
      <c r="A874" s="23"/>
      <c r="B874" s="31"/>
    </row>
    <row r="875" spans="1:2" ht="12.75" x14ac:dyDescent="0.2">
      <c r="A875" s="23"/>
      <c r="B875" s="31"/>
    </row>
    <row r="876" spans="1:2" ht="12.75" x14ac:dyDescent="0.2">
      <c r="A876" s="23"/>
      <c r="B876" s="31"/>
    </row>
    <row r="877" spans="1:2" ht="12.75" x14ac:dyDescent="0.2">
      <c r="A877" s="23"/>
      <c r="B877" s="31"/>
    </row>
    <row r="878" spans="1:2" ht="12.75" x14ac:dyDescent="0.2">
      <c r="A878" s="23"/>
      <c r="B878" s="31"/>
    </row>
    <row r="879" spans="1:2" ht="12.75" x14ac:dyDescent="0.2">
      <c r="A879" s="23"/>
      <c r="B879" s="31"/>
    </row>
    <row r="880" spans="1:2" ht="12.75" x14ac:dyDescent="0.2">
      <c r="A880" s="23"/>
      <c r="B880" s="31"/>
    </row>
    <row r="881" spans="1:2" ht="12.75" x14ac:dyDescent="0.2">
      <c r="A881" s="23"/>
      <c r="B881" s="31"/>
    </row>
    <row r="882" spans="1:2" ht="12.75" x14ac:dyDescent="0.2">
      <c r="A882" s="23"/>
      <c r="B882" s="31"/>
    </row>
    <row r="883" spans="1:2" ht="12.75" x14ac:dyDescent="0.2">
      <c r="A883" s="23"/>
      <c r="B883" s="31"/>
    </row>
    <row r="884" spans="1:2" ht="12.75" x14ac:dyDescent="0.2">
      <c r="A884" s="23"/>
      <c r="B884" s="31"/>
    </row>
    <row r="885" spans="1:2" ht="12.75" x14ac:dyDescent="0.2">
      <c r="A885" s="23"/>
      <c r="B885" s="31"/>
    </row>
    <row r="886" spans="1:2" ht="12.75" x14ac:dyDescent="0.2">
      <c r="A886" s="23"/>
      <c r="B886" s="31"/>
    </row>
    <row r="887" spans="1:2" ht="12.75" x14ac:dyDescent="0.2">
      <c r="A887" s="23"/>
      <c r="B887" s="31"/>
    </row>
    <row r="888" spans="1:2" ht="12.75" x14ac:dyDescent="0.2">
      <c r="A888" s="23"/>
      <c r="B888" s="31"/>
    </row>
    <row r="889" spans="1:2" ht="12.75" x14ac:dyDescent="0.2">
      <c r="A889" s="23"/>
      <c r="B889" s="31"/>
    </row>
    <row r="890" spans="1:2" ht="12.75" x14ac:dyDescent="0.2">
      <c r="A890" s="23"/>
      <c r="B890" s="31"/>
    </row>
    <row r="891" spans="1:2" ht="12.75" x14ac:dyDescent="0.2">
      <c r="A891" s="23"/>
      <c r="B891" s="31"/>
    </row>
    <row r="892" spans="1:2" ht="12.75" x14ac:dyDescent="0.2">
      <c r="A892" s="23"/>
      <c r="B892" s="31"/>
    </row>
    <row r="893" spans="1:2" ht="12.75" x14ac:dyDescent="0.2">
      <c r="A893" s="23"/>
      <c r="B893" s="31"/>
    </row>
    <row r="894" spans="1:2" ht="12.75" x14ac:dyDescent="0.2">
      <c r="A894" s="23"/>
      <c r="B894" s="31"/>
    </row>
    <row r="895" spans="1:2" ht="12.75" x14ac:dyDescent="0.2">
      <c r="A895" s="23"/>
      <c r="B895" s="31"/>
    </row>
    <row r="896" spans="1:2" ht="12.75" x14ac:dyDescent="0.2">
      <c r="A896" s="23"/>
      <c r="B896" s="31"/>
    </row>
    <row r="897" spans="1:2" ht="12.75" x14ac:dyDescent="0.2">
      <c r="A897" s="23"/>
      <c r="B897" s="31"/>
    </row>
    <row r="898" spans="1:2" ht="12.75" x14ac:dyDescent="0.2">
      <c r="A898" s="23"/>
      <c r="B898" s="31"/>
    </row>
    <row r="899" spans="1:2" ht="12.75" x14ac:dyDescent="0.2">
      <c r="A899" s="23"/>
      <c r="B899" s="31"/>
    </row>
    <row r="900" spans="1:2" ht="12.75" x14ac:dyDescent="0.2">
      <c r="A900" s="23"/>
      <c r="B900" s="31"/>
    </row>
    <row r="901" spans="1:2" ht="12.75" x14ac:dyDescent="0.2">
      <c r="A901" s="23"/>
      <c r="B901" s="31"/>
    </row>
    <row r="902" spans="1:2" ht="12.75" x14ac:dyDescent="0.2">
      <c r="A902" s="23"/>
      <c r="B902" s="31"/>
    </row>
    <row r="903" spans="1:2" ht="12.75" x14ac:dyDescent="0.2">
      <c r="A903" s="23"/>
      <c r="B903" s="31"/>
    </row>
    <row r="904" spans="1:2" ht="12.75" x14ac:dyDescent="0.2">
      <c r="A904" s="23"/>
      <c r="B904" s="31"/>
    </row>
    <row r="905" spans="1:2" ht="12.75" x14ac:dyDescent="0.2">
      <c r="A905" s="23"/>
      <c r="B905" s="31"/>
    </row>
    <row r="906" spans="1:2" ht="12.75" x14ac:dyDescent="0.2">
      <c r="A906" s="23"/>
      <c r="B906" s="31"/>
    </row>
    <row r="907" spans="1:2" ht="12.75" x14ac:dyDescent="0.2">
      <c r="A907" s="23"/>
      <c r="B907" s="31"/>
    </row>
    <row r="908" spans="1:2" ht="12.75" x14ac:dyDescent="0.2">
      <c r="A908" s="23"/>
      <c r="B908" s="31"/>
    </row>
    <row r="909" spans="1:2" ht="12.75" x14ac:dyDescent="0.2">
      <c r="A909" s="23"/>
      <c r="B909" s="31"/>
    </row>
    <row r="910" spans="1:2" ht="12.75" x14ac:dyDescent="0.2">
      <c r="A910" s="23"/>
      <c r="B910" s="31"/>
    </row>
    <row r="911" spans="1:2" ht="12.75" x14ac:dyDescent="0.2">
      <c r="A911" s="23"/>
      <c r="B911" s="31"/>
    </row>
    <row r="912" spans="1:2" ht="12.75" x14ac:dyDescent="0.2">
      <c r="A912" s="23"/>
      <c r="B912" s="31"/>
    </row>
    <row r="913" spans="1:2" ht="12.75" x14ac:dyDescent="0.2">
      <c r="A913" s="23"/>
      <c r="B913" s="31"/>
    </row>
    <row r="914" spans="1:2" ht="12.75" x14ac:dyDescent="0.2">
      <c r="A914" s="23"/>
      <c r="B914" s="31"/>
    </row>
    <row r="915" spans="1:2" ht="12.75" x14ac:dyDescent="0.2">
      <c r="A915" s="23"/>
      <c r="B915" s="31"/>
    </row>
    <row r="916" spans="1:2" ht="12.75" x14ac:dyDescent="0.2">
      <c r="A916" s="23"/>
      <c r="B916" s="31"/>
    </row>
    <row r="917" spans="1:2" ht="12.75" x14ac:dyDescent="0.2">
      <c r="A917" s="23"/>
      <c r="B917" s="31"/>
    </row>
    <row r="918" spans="1:2" ht="12.75" x14ac:dyDescent="0.2">
      <c r="A918" s="23"/>
      <c r="B918" s="31"/>
    </row>
    <row r="919" spans="1:2" ht="12.75" x14ac:dyDescent="0.2">
      <c r="A919" s="23"/>
      <c r="B919" s="31"/>
    </row>
    <row r="920" spans="1:2" ht="12.75" x14ac:dyDescent="0.2">
      <c r="A920" s="23"/>
      <c r="B920" s="31"/>
    </row>
    <row r="921" spans="1:2" ht="12.75" x14ac:dyDescent="0.2">
      <c r="A921" s="23"/>
      <c r="B921" s="31"/>
    </row>
    <row r="922" spans="1:2" ht="12.75" x14ac:dyDescent="0.2">
      <c r="A922" s="23"/>
      <c r="B922" s="31"/>
    </row>
    <row r="923" spans="1:2" ht="12.75" x14ac:dyDescent="0.2">
      <c r="A923" s="23"/>
      <c r="B923" s="31"/>
    </row>
    <row r="924" spans="1:2" ht="12.75" x14ac:dyDescent="0.2">
      <c r="A924" s="23"/>
      <c r="B924" s="31"/>
    </row>
    <row r="925" spans="1:2" ht="12.75" x14ac:dyDescent="0.2">
      <c r="A925" s="23"/>
      <c r="B925" s="31"/>
    </row>
    <row r="926" spans="1:2" ht="12.75" x14ac:dyDescent="0.2">
      <c r="A926" s="23"/>
      <c r="B926" s="31"/>
    </row>
    <row r="927" spans="1:2" ht="12.75" x14ac:dyDescent="0.2">
      <c r="A927" s="23"/>
      <c r="B927" s="31"/>
    </row>
    <row r="928" spans="1:2" ht="12.75" x14ac:dyDescent="0.2">
      <c r="A928" s="23"/>
      <c r="B928" s="31"/>
    </row>
    <row r="929" spans="1:2" ht="12.75" x14ac:dyDescent="0.2">
      <c r="A929" s="23"/>
      <c r="B929" s="31"/>
    </row>
    <row r="930" spans="1:2" ht="12.75" x14ac:dyDescent="0.2">
      <c r="A930" s="23"/>
      <c r="B930" s="31"/>
    </row>
    <row r="931" spans="1:2" ht="12.75" x14ac:dyDescent="0.2">
      <c r="A931" s="23"/>
      <c r="B931" s="31"/>
    </row>
    <row r="932" spans="1:2" ht="12.75" x14ac:dyDescent="0.2">
      <c r="A932" s="23"/>
      <c r="B932" s="31"/>
    </row>
    <row r="933" spans="1:2" ht="12.75" x14ac:dyDescent="0.2">
      <c r="A933" s="23"/>
      <c r="B933" s="31"/>
    </row>
    <row r="934" spans="1:2" ht="12.75" x14ac:dyDescent="0.2">
      <c r="A934" s="23"/>
      <c r="B934" s="31"/>
    </row>
    <row r="935" spans="1:2" ht="12.75" x14ac:dyDescent="0.2">
      <c r="A935" s="23"/>
      <c r="B935" s="31"/>
    </row>
    <row r="936" spans="1:2" ht="12.75" x14ac:dyDescent="0.2">
      <c r="A936" s="23"/>
      <c r="B936" s="31"/>
    </row>
    <row r="937" spans="1:2" ht="12.75" x14ac:dyDescent="0.2">
      <c r="A937" s="23"/>
      <c r="B937" s="31"/>
    </row>
    <row r="938" spans="1:2" ht="12.75" x14ac:dyDescent="0.2">
      <c r="A938" s="23"/>
      <c r="B938" s="31"/>
    </row>
    <row r="939" spans="1:2" ht="12.75" x14ac:dyDescent="0.2">
      <c r="A939" s="23"/>
      <c r="B939" s="31"/>
    </row>
    <row r="940" spans="1:2" ht="12.75" x14ac:dyDescent="0.2">
      <c r="A940" s="23"/>
      <c r="B940" s="31"/>
    </row>
    <row r="941" spans="1:2" ht="12.75" x14ac:dyDescent="0.2">
      <c r="A941" s="23"/>
      <c r="B941" s="31"/>
    </row>
    <row r="942" spans="1:2" ht="12.75" x14ac:dyDescent="0.2">
      <c r="A942" s="23"/>
      <c r="B942" s="31"/>
    </row>
    <row r="943" spans="1:2" ht="12.75" x14ac:dyDescent="0.2">
      <c r="A943" s="23"/>
      <c r="B943" s="31"/>
    </row>
    <row r="944" spans="1:2" ht="12.75" x14ac:dyDescent="0.2">
      <c r="A944" s="23"/>
      <c r="B944" s="31"/>
    </row>
    <row r="945" spans="1:2" ht="12.75" x14ac:dyDescent="0.2">
      <c r="A945" s="23"/>
      <c r="B945" s="31"/>
    </row>
    <row r="946" spans="1:2" ht="12.75" x14ac:dyDescent="0.2">
      <c r="A946" s="23"/>
      <c r="B946" s="31"/>
    </row>
    <row r="947" spans="1:2" ht="12.75" x14ac:dyDescent="0.2">
      <c r="A947" s="23"/>
      <c r="B947" s="31"/>
    </row>
    <row r="948" spans="1:2" ht="12.75" x14ac:dyDescent="0.2">
      <c r="A948" s="23"/>
      <c r="B948" s="31"/>
    </row>
    <row r="949" spans="1:2" ht="12.75" x14ac:dyDescent="0.2">
      <c r="A949" s="23"/>
      <c r="B949" s="31"/>
    </row>
    <row r="950" spans="1:2" ht="12.75" x14ac:dyDescent="0.2">
      <c r="A950" s="23"/>
      <c r="B950" s="31"/>
    </row>
    <row r="951" spans="1:2" ht="12.75" x14ac:dyDescent="0.2">
      <c r="A951" s="23"/>
      <c r="B951" s="31"/>
    </row>
    <row r="952" spans="1:2" ht="12.75" x14ac:dyDescent="0.2">
      <c r="A952" s="23"/>
      <c r="B952" s="31"/>
    </row>
    <row r="953" spans="1:2" ht="12.75" x14ac:dyDescent="0.2">
      <c r="A953" s="23"/>
      <c r="B953" s="31"/>
    </row>
    <row r="954" spans="1:2" ht="12.75" x14ac:dyDescent="0.2">
      <c r="A954" s="23"/>
      <c r="B954" s="31"/>
    </row>
    <row r="955" spans="1:2" ht="12.75" x14ac:dyDescent="0.2">
      <c r="A955" s="23"/>
      <c r="B955" s="31"/>
    </row>
    <row r="956" spans="1:2" ht="12.75" x14ac:dyDescent="0.2">
      <c r="A956" s="23"/>
      <c r="B956" s="31"/>
    </row>
    <row r="957" spans="1:2" ht="12.75" x14ac:dyDescent="0.2">
      <c r="A957" s="23"/>
      <c r="B957" s="31"/>
    </row>
    <row r="958" spans="1:2" ht="12.75" x14ac:dyDescent="0.2">
      <c r="A958" s="23"/>
      <c r="B958" s="31"/>
    </row>
    <row r="959" spans="1:2" ht="12.75" x14ac:dyDescent="0.2">
      <c r="A959" s="23"/>
      <c r="B959" s="31"/>
    </row>
    <row r="960" spans="1:2" ht="12.75" x14ac:dyDescent="0.2">
      <c r="A960" s="23"/>
      <c r="B960" s="31"/>
    </row>
    <row r="961" spans="1:2" ht="12.75" x14ac:dyDescent="0.2">
      <c r="A961" s="23"/>
      <c r="B961" s="31"/>
    </row>
    <row r="962" spans="1:2" ht="12.75" x14ac:dyDescent="0.2">
      <c r="A962" s="23"/>
      <c r="B962" s="31"/>
    </row>
    <row r="963" spans="1:2" ht="12.75" x14ac:dyDescent="0.2">
      <c r="A963" s="23"/>
      <c r="B963" s="31"/>
    </row>
    <row r="964" spans="1:2" ht="12.75" x14ac:dyDescent="0.2">
      <c r="A964" s="23"/>
      <c r="B964" s="31"/>
    </row>
    <row r="965" spans="1:2" ht="12.75" x14ac:dyDescent="0.2">
      <c r="A965" s="23"/>
      <c r="B965" s="31"/>
    </row>
    <row r="966" spans="1:2" ht="12.75" x14ac:dyDescent="0.2">
      <c r="A966" s="23"/>
      <c r="B966" s="31"/>
    </row>
    <row r="967" spans="1:2" ht="12.75" x14ac:dyDescent="0.2">
      <c r="A967" s="23"/>
      <c r="B967" s="31"/>
    </row>
    <row r="968" spans="1:2" ht="12.75" x14ac:dyDescent="0.2">
      <c r="A968" s="23"/>
      <c r="B968" s="31"/>
    </row>
    <row r="969" spans="1:2" ht="12.75" x14ac:dyDescent="0.2">
      <c r="A969" s="23"/>
      <c r="B969" s="31"/>
    </row>
    <row r="970" spans="1:2" ht="12.75" x14ac:dyDescent="0.2">
      <c r="A970" s="23"/>
      <c r="B970" s="31"/>
    </row>
    <row r="971" spans="1:2" ht="12.75" x14ac:dyDescent="0.2">
      <c r="A971" s="23"/>
      <c r="B971" s="31"/>
    </row>
    <row r="972" spans="1:2" ht="12.75" x14ac:dyDescent="0.2">
      <c r="A972" s="23"/>
      <c r="B972" s="31"/>
    </row>
    <row r="973" spans="1:2" ht="12.75" x14ac:dyDescent="0.2">
      <c r="A973" s="23"/>
      <c r="B973" s="31"/>
    </row>
    <row r="974" spans="1:2" ht="12.75" x14ac:dyDescent="0.2">
      <c r="A974" s="23"/>
      <c r="B974" s="31"/>
    </row>
    <row r="975" spans="1:2" ht="12.75" x14ac:dyDescent="0.2">
      <c r="A975" s="23"/>
      <c r="B975" s="31"/>
    </row>
    <row r="976" spans="1:2" ht="12.75" x14ac:dyDescent="0.2">
      <c r="A976" s="23"/>
      <c r="B976" s="31"/>
    </row>
    <row r="977" spans="1:2" ht="12.75" x14ac:dyDescent="0.2">
      <c r="A977" s="23"/>
      <c r="B977" s="31"/>
    </row>
    <row r="978" spans="1:2" ht="12.75" x14ac:dyDescent="0.2">
      <c r="A978" s="23"/>
      <c r="B978" s="31"/>
    </row>
    <row r="979" spans="1:2" ht="12.75" x14ac:dyDescent="0.2">
      <c r="A979" s="23"/>
      <c r="B979" s="31"/>
    </row>
    <row r="980" spans="1:2" ht="12.75" x14ac:dyDescent="0.2">
      <c r="A980" s="23"/>
      <c r="B980" s="31"/>
    </row>
    <row r="981" spans="1:2" ht="12.75" x14ac:dyDescent="0.2">
      <c r="A981" s="23"/>
      <c r="B981" s="31"/>
    </row>
    <row r="982" spans="1:2" ht="12.75" x14ac:dyDescent="0.2">
      <c r="A982" s="23"/>
      <c r="B982" s="31"/>
    </row>
    <row r="983" spans="1:2" ht="12.75" x14ac:dyDescent="0.2">
      <c r="A983" s="23"/>
      <c r="B983" s="31"/>
    </row>
    <row r="984" spans="1:2" ht="12.75" x14ac:dyDescent="0.2">
      <c r="A984" s="23"/>
      <c r="B984" s="31"/>
    </row>
    <row r="985" spans="1:2" ht="12.75" x14ac:dyDescent="0.2">
      <c r="A985" s="23"/>
      <c r="B985" s="31"/>
    </row>
    <row r="986" spans="1:2" ht="12.75" x14ac:dyDescent="0.2">
      <c r="A986" s="23"/>
      <c r="B986" s="31"/>
    </row>
    <row r="987" spans="1:2" ht="12.75" x14ac:dyDescent="0.2">
      <c r="A987" s="23"/>
      <c r="B987" s="31"/>
    </row>
    <row r="988" spans="1:2" ht="12.75" x14ac:dyDescent="0.2">
      <c r="A988" s="23"/>
      <c r="B988" s="31"/>
    </row>
    <row r="989" spans="1:2" ht="12.75" x14ac:dyDescent="0.2">
      <c r="A989" s="23"/>
      <c r="B989" s="31"/>
    </row>
    <row r="990" spans="1:2" ht="12.75" x14ac:dyDescent="0.2">
      <c r="A990" s="23"/>
      <c r="B990" s="31"/>
    </row>
    <row r="991" spans="1:2" ht="12.75" x14ac:dyDescent="0.2">
      <c r="A991" s="23"/>
      <c r="B991" s="31"/>
    </row>
    <row r="992" spans="1:2" ht="12.75" x14ac:dyDescent="0.2">
      <c r="A992" s="23"/>
      <c r="B992" s="31"/>
    </row>
    <row r="993" spans="1:2" ht="12.75" x14ac:dyDescent="0.2">
      <c r="A993" s="23"/>
      <c r="B993" s="31"/>
    </row>
    <row r="994" spans="1:2" ht="12.75" x14ac:dyDescent="0.2">
      <c r="A994" s="23"/>
      <c r="B994" s="31"/>
    </row>
    <row r="995" spans="1:2" ht="12.75" x14ac:dyDescent="0.2">
      <c r="A995" s="23"/>
      <c r="B995" s="31"/>
    </row>
    <row r="996" spans="1:2" ht="12.75" x14ac:dyDescent="0.2">
      <c r="A996" s="23"/>
      <c r="B996" s="31"/>
    </row>
    <row r="997" spans="1:2" ht="12.75" x14ac:dyDescent="0.2">
      <c r="A997" s="23"/>
      <c r="B997" s="31"/>
    </row>
    <row r="998" spans="1:2" ht="12.75" x14ac:dyDescent="0.2">
      <c r="A998" s="23"/>
      <c r="B998" s="31"/>
    </row>
    <row r="999" spans="1:2" ht="12.75" x14ac:dyDescent="0.2">
      <c r="A999" s="23"/>
      <c r="B999" s="31"/>
    </row>
    <row r="1000" spans="1:2" ht="12.75" x14ac:dyDescent="0.2">
      <c r="A1000" s="23"/>
      <c r="B1000" s="31"/>
    </row>
    <row r="1001" spans="1:2" ht="12.75" x14ac:dyDescent="0.2">
      <c r="A1001" s="23"/>
      <c r="B1001" s="3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outlinePr summaryBelow="0" summaryRight="0"/>
  </sheetPr>
  <dimension ref="A1:AA312"/>
  <sheetViews>
    <sheetView topLeftCell="G1" workbookViewId="0">
      <selection activeCell="T7" sqref="T7"/>
    </sheetView>
  </sheetViews>
  <sheetFormatPr defaultColWidth="12.5703125" defaultRowHeight="15.75" customHeight="1" x14ac:dyDescent="0.2"/>
  <cols>
    <col min="2" max="2" width="9.42578125" customWidth="1"/>
    <col min="3" max="3" width="10.140625" customWidth="1"/>
    <col min="6" max="6" width="9.28515625" customWidth="1"/>
    <col min="15" max="15" width="24.42578125" customWidth="1"/>
  </cols>
  <sheetData>
    <row r="1" spans="1:27" ht="12.75" x14ac:dyDescent="0.2">
      <c r="A1" s="20" t="s">
        <v>474</v>
      </c>
      <c r="B1" s="3" t="s">
        <v>2</v>
      </c>
      <c r="C1" s="3" t="s">
        <v>21</v>
      </c>
      <c r="D1" s="3" t="s">
        <v>22</v>
      </c>
      <c r="E1" s="3" t="s">
        <v>23</v>
      </c>
      <c r="F1" s="3" t="s">
        <v>24</v>
      </c>
      <c r="G1" s="3" t="s">
        <v>25</v>
      </c>
      <c r="H1" s="16" t="s">
        <v>376</v>
      </c>
      <c r="I1" s="16" t="s">
        <v>377</v>
      </c>
      <c r="J1" s="16" t="s">
        <v>388</v>
      </c>
      <c r="K1" s="16" t="s">
        <v>399</v>
      </c>
      <c r="L1" s="16" t="s">
        <v>405</v>
      </c>
      <c r="M1" s="16" t="s">
        <v>406</v>
      </c>
      <c r="N1" s="16" t="s">
        <v>407</v>
      </c>
      <c r="O1" s="16" t="s">
        <v>421</v>
      </c>
      <c r="P1" s="16" t="s">
        <v>429</v>
      </c>
      <c r="Q1" s="16" t="s">
        <v>461</v>
      </c>
      <c r="R1" s="16" t="s">
        <v>470</v>
      </c>
      <c r="S1" s="16" t="s">
        <v>511</v>
      </c>
      <c r="T1" s="16" t="s">
        <v>538</v>
      </c>
      <c r="U1" s="3"/>
      <c r="V1" s="3"/>
      <c r="W1" s="3"/>
      <c r="X1" s="3"/>
      <c r="Y1" s="3"/>
      <c r="Z1" s="3"/>
      <c r="AA1" s="3"/>
    </row>
    <row r="2" spans="1:27" ht="15.75" customHeight="1" x14ac:dyDescent="0.25">
      <c r="A2" s="12" t="s">
        <v>475</v>
      </c>
      <c r="B2" s="6">
        <v>0</v>
      </c>
      <c r="C2" s="6" t="s">
        <v>26</v>
      </c>
      <c r="D2" s="8" t="s">
        <v>27</v>
      </c>
      <c r="E2" s="8" t="s">
        <v>28</v>
      </c>
      <c r="F2" s="8" t="s">
        <v>29</v>
      </c>
      <c r="G2" s="9" t="s">
        <v>30</v>
      </c>
      <c r="H2" s="17" t="s">
        <v>383</v>
      </c>
      <c r="I2" s="12" t="s">
        <v>380</v>
      </c>
      <c r="J2" s="17" t="s">
        <v>390</v>
      </c>
      <c r="K2" s="12" t="s">
        <v>394</v>
      </c>
      <c r="L2" s="12" t="s">
        <v>400</v>
      </c>
      <c r="M2" s="12" t="s">
        <v>408</v>
      </c>
      <c r="N2" s="18" t="s">
        <v>413</v>
      </c>
      <c r="O2" s="12" t="s">
        <v>424</v>
      </c>
      <c r="P2" s="12" t="s">
        <v>430</v>
      </c>
      <c r="Q2" s="12" t="s">
        <v>452</v>
      </c>
      <c r="R2" s="12" t="s">
        <v>454</v>
      </c>
      <c r="S2" s="12" t="s">
        <v>465</v>
      </c>
      <c r="T2" s="12" t="s">
        <v>539</v>
      </c>
    </row>
    <row r="3" spans="1:27" ht="15.75" customHeight="1" x14ac:dyDescent="0.25">
      <c r="A3" s="12" t="s">
        <v>476</v>
      </c>
      <c r="B3" s="6">
        <v>1</v>
      </c>
      <c r="C3" s="6" t="s">
        <v>31</v>
      </c>
      <c r="D3" s="8" t="s">
        <v>32</v>
      </c>
      <c r="E3" s="8" t="s">
        <v>33</v>
      </c>
      <c r="F3" s="8" t="s">
        <v>34</v>
      </c>
      <c r="G3" s="9" t="s">
        <v>35</v>
      </c>
      <c r="H3" s="12" t="s">
        <v>384</v>
      </c>
      <c r="I3" s="12" t="s">
        <v>381</v>
      </c>
      <c r="J3" s="17" t="s">
        <v>389</v>
      </c>
      <c r="K3" s="12" t="s">
        <v>395</v>
      </c>
      <c r="L3" s="12" t="s">
        <v>401</v>
      </c>
      <c r="M3" s="12" t="s">
        <v>409</v>
      </c>
      <c r="N3" s="18" t="s">
        <v>414</v>
      </c>
      <c r="O3" s="12" t="s">
        <v>423</v>
      </c>
      <c r="P3" s="12" t="s">
        <v>431</v>
      </c>
      <c r="Q3" s="12" t="s">
        <v>449</v>
      </c>
      <c r="R3" s="12" t="s">
        <v>456</v>
      </c>
      <c r="S3" s="12" t="s">
        <v>466</v>
      </c>
      <c r="T3" s="12" t="s">
        <v>540</v>
      </c>
    </row>
    <row r="4" spans="1:27" ht="15.75" customHeight="1" x14ac:dyDescent="0.25">
      <c r="A4" s="12" t="s">
        <v>477</v>
      </c>
      <c r="B4" s="6">
        <v>2</v>
      </c>
      <c r="C4" s="6" t="s">
        <v>36</v>
      </c>
      <c r="D4" s="8" t="s">
        <v>37</v>
      </c>
      <c r="E4" s="8" t="s">
        <v>38</v>
      </c>
      <c r="F4" s="8" t="s">
        <v>39</v>
      </c>
      <c r="G4" s="9" t="s">
        <v>40</v>
      </c>
      <c r="H4" s="12" t="s">
        <v>385</v>
      </c>
      <c r="I4" s="12" t="s">
        <v>382</v>
      </c>
      <c r="J4" s="17" t="s">
        <v>391</v>
      </c>
      <c r="K4" s="12" t="s">
        <v>396</v>
      </c>
      <c r="L4" s="12" t="s">
        <v>402</v>
      </c>
      <c r="M4" s="12" t="s">
        <v>410</v>
      </c>
      <c r="N4" s="12" t="s">
        <v>415</v>
      </c>
      <c r="O4" s="12" t="s">
        <v>426</v>
      </c>
      <c r="P4" s="12" t="s">
        <v>432</v>
      </c>
      <c r="Q4" s="12" t="s">
        <v>450</v>
      </c>
      <c r="R4" s="12" t="s">
        <v>457</v>
      </c>
      <c r="S4" s="12" t="s">
        <v>462</v>
      </c>
      <c r="T4" s="12" t="s">
        <v>541</v>
      </c>
    </row>
    <row r="5" spans="1:27" ht="15.75" customHeight="1" x14ac:dyDescent="0.25">
      <c r="B5" s="6">
        <v>3</v>
      </c>
      <c r="C5" s="6" t="s">
        <v>41</v>
      </c>
      <c r="D5" s="8" t="s">
        <v>42</v>
      </c>
      <c r="E5" s="8" t="s">
        <v>43</v>
      </c>
      <c r="F5" s="8" t="s">
        <v>44</v>
      </c>
      <c r="G5" s="9" t="s">
        <v>45</v>
      </c>
      <c r="H5" s="12" t="s">
        <v>386</v>
      </c>
      <c r="I5" s="12" t="s">
        <v>379</v>
      </c>
      <c r="J5" s="17" t="s">
        <v>392</v>
      </c>
      <c r="K5" s="12" t="s">
        <v>397</v>
      </c>
      <c r="L5" s="12" t="s">
        <v>403</v>
      </c>
      <c r="M5" s="12" t="s">
        <v>411</v>
      </c>
      <c r="N5" s="12" t="s">
        <v>416</v>
      </c>
      <c r="O5" s="12" t="s">
        <v>422</v>
      </c>
      <c r="P5" s="12" t="s">
        <v>433</v>
      </c>
      <c r="Q5" s="12" t="s">
        <v>451</v>
      </c>
      <c r="R5" s="12" t="s">
        <v>458</v>
      </c>
      <c r="S5" s="12" t="s">
        <v>464</v>
      </c>
      <c r="T5" s="12" t="s">
        <v>542</v>
      </c>
    </row>
    <row r="6" spans="1:27" ht="15.75" customHeight="1" x14ac:dyDescent="0.25">
      <c r="B6" s="6">
        <v>4</v>
      </c>
      <c r="D6" s="8" t="s">
        <v>46</v>
      </c>
      <c r="E6" s="8" t="s">
        <v>47</v>
      </c>
      <c r="F6" s="8" t="s">
        <v>48</v>
      </c>
      <c r="G6" s="9" t="s">
        <v>49</v>
      </c>
      <c r="H6" s="12" t="s">
        <v>387</v>
      </c>
      <c r="I6" s="12" t="s">
        <v>378</v>
      </c>
      <c r="J6" s="17" t="s">
        <v>393</v>
      </c>
      <c r="K6" s="12" t="s">
        <v>398</v>
      </c>
      <c r="L6" s="12" t="s">
        <v>404</v>
      </c>
      <c r="M6" s="12" t="s">
        <v>412</v>
      </c>
      <c r="N6" s="12" t="s">
        <v>417</v>
      </c>
      <c r="O6" s="12" t="s">
        <v>425</v>
      </c>
      <c r="P6" s="12" t="s">
        <v>434</v>
      </c>
      <c r="Q6" s="12" t="s">
        <v>453</v>
      </c>
      <c r="R6" s="12" t="s">
        <v>459</v>
      </c>
      <c r="S6" s="12" t="s">
        <v>463</v>
      </c>
      <c r="T6" s="12" t="s">
        <v>51</v>
      </c>
    </row>
    <row r="7" spans="1:27" ht="15.75" customHeight="1" x14ac:dyDescent="0.25">
      <c r="B7" s="6">
        <v>5</v>
      </c>
      <c r="G7" s="9" t="s">
        <v>50</v>
      </c>
    </row>
    <row r="8" spans="1:27" ht="15.75" customHeight="1" x14ac:dyDescent="0.25">
      <c r="B8" s="6">
        <v>6</v>
      </c>
      <c r="G8" s="9" t="s">
        <v>51</v>
      </c>
      <c r="H8" s="8"/>
      <c r="J8" s="8"/>
      <c r="K8" s="8"/>
    </row>
    <row r="9" spans="1:27" ht="15.75" customHeight="1" x14ac:dyDescent="0.25">
      <c r="B9" s="6">
        <v>7</v>
      </c>
      <c r="G9" s="9" t="s">
        <v>52</v>
      </c>
    </row>
    <row r="10" spans="1:27" ht="15.75" customHeight="1" x14ac:dyDescent="0.25">
      <c r="B10" s="6">
        <v>8</v>
      </c>
      <c r="G10" s="9" t="s">
        <v>53</v>
      </c>
      <c r="H10" s="8"/>
      <c r="J10" s="8"/>
      <c r="K10" s="8"/>
    </row>
    <row r="11" spans="1:27" ht="15.75" customHeight="1" x14ac:dyDescent="0.25">
      <c r="B11" s="6">
        <v>9</v>
      </c>
      <c r="G11" s="9" t="s">
        <v>54</v>
      </c>
    </row>
    <row r="12" spans="1:27" ht="15.75" customHeight="1" x14ac:dyDescent="0.25">
      <c r="B12" s="6">
        <v>10</v>
      </c>
      <c r="G12" s="9" t="s">
        <v>55</v>
      </c>
    </row>
    <row r="13" spans="1:27" ht="15.75" customHeight="1" x14ac:dyDescent="0.25">
      <c r="G13" s="9" t="s">
        <v>56</v>
      </c>
    </row>
    <row r="14" spans="1:27" ht="15.75" customHeight="1" x14ac:dyDescent="0.25">
      <c r="G14" s="9" t="s">
        <v>57</v>
      </c>
    </row>
    <row r="15" spans="1:27" ht="15.75" customHeight="1" x14ac:dyDescent="0.25">
      <c r="G15" s="9" t="s">
        <v>58</v>
      </c>
    </row>
    <row r="16" spans="1:27" ht="15.75" customHeight="1" x14ac:dyDescent="0.25">
      <c r="G16" s="9" t="s">
        <v>59</v>
      </c>
    </row>
    <row r="17" spans="7:7" ht="15.75" customHeight="1" x14ac:dyDescent="0.25">
      <c r="G17" s="9" t="s">
        <v>60</v>
      </c>
    </row>
    <row r="18" spans="7:7" ht="15.75" customHeight="1" x14ac:dyDescent="0.25">
      <c r="G18" s="9" t="s">
        <v>61</v>
      </c>
    </row>
    <row r="19" spans="7:7" ht="15.75" customHeight="1" x14ac:dyDescent="0.25">
      <c r="G19" s="9" t="s">
        <v>62</v>
      </c>
    </row>
    <row r="20" spans="7:7" ht="15.75" customHeight="1" x14ac:dyDescent="0.25">
      <c r="G20" s="9" t="s">
        <v>63</v>
      </c>
    </row>
    <row r="21" spans="7:7" ht="15.75" customHeight="1" x14ac:dyDescent="0.25">
      <c r="G21" s="9" t="s">
        <v>64</v>
      </c>
    </row>
    <row r="22" spans="7:7" ht="15.75" customHeight="1" x14ac:dyDescent="0.25">
      <c r="G22" s="9" t="s">
        <v>65</v>
      </c>
    </row>
    <row r="23" spans="7:7" ht="15.75" customHeight="1" x14ac:dyDescent="0.25">
      <c r="G23" s="9" t="s">
        <v>66</v>
      </c>
    </row>
    <row r="24" spans="7:7" ht="15.75" customHeight="1" x14ac:dyDescent="0.25">
      <c r="G24" s="9" t="s">
        <v>67</v>
      </c>
    </row>
    <row r="25" spans="7:7" ht="15.75" customHeight="1" x14ac:dyDescent="0.25">
      <c r="G25" s="9" t="s">
        <v>68</v>
      </c>
    </row>
    <row r="26" spans="7:7" ht="15.75" customHeight="1" x14ac:dyDescent="0.25">
      <c r="G26" s="9" t="s">
        <v>69</v>
      </c>
    </row>
    <row r="27" spans="7:7" ht="15.75" customHeight="1" x14ac:dyDescent="0.25">
      <c r="G27" s="9" t="s">
        <v>70</v>
      </c>
    </row>
    <row r="28" spans="7:7" ht="15.75" customHeight="1" x14ac:dyDescent="0.25">
      <c r="G28" s="9" t="s">
        <v>71</v>
      </c>
    </row>
    <row r="29" spans="7:7" ht="15.75" customHeight="1" x14ac:dyDescent="0.25">
      <c r="G29" s="9" t="s">
        <v>72</v>
      </c>
    </row>
    <row r="30" spans="7:7" ht="15.75" customHeight="1" x14ac:dyDescent="0.25">
      <c r="G30" s="9" t="s">
        <v>73</v>
      </c>
    </row>
    <row r="31" spans="7:7" ht="15.75" customHeight="1" x14ac:dyDescent="0.25">
      <c r="G31" s="9" t="s">
        <v>74</v>
      </c>
    </row>
    <row r="32" spans="7:7" ht="15.75" customHeight="1" x14ac:dyDescent="0.25">
      <c r="G32" s="9" t="s">
        <v>75</v>
      </c>
    </row>
    <row r="33" spans="7:7" ht="15.75" customHeight="1" x14ac:dyDescent="0.25">
      <c r="G33" s="9" t="s">
        <v>76</v>
      </c>
    </row>
    <row r="34" spans="7:7" ht="15.75" customHeight="1" x14ac:dyDescent="0.25">
      <c r="G34" s="9" t="s">
        <v>77</v>
      </c>
    </row>
    <row r="35" spans="7:7" ht="15.75" customHeight="1" x14ac:dyDescent="0.25">
      <c r="G35" s="9" t="s">
        <v>78</v>
      </c>
    </row>
    <row r="36" spans="7:7" ht="15.75" customHeight="1" x14ac:dyDescent="0.25">
      <c r="G36" s="9" t="s">
        <v>79</v>
      </c>
    </row>
    <row r="37" spans="7:7" ht="15" x14ac:dyDescent="0.25">
      <c r="G37" s="9" t="s">
        <v>80</v>
      </c>
    </row>
    <row r="38" spans="7:7" ht="15" x14ac:dyDescent="0.25">
      <c r="G38" s="9" t="s">
        <v>81</v>
      </c>
    </row>
    <row r="39" spans="7:7" ht="15" x14ac:dyDescent="0.25">
      <c r="G39" s="9" t="s">
        <v>82</v>
      </c>
    </row>
    <row r="40" spans="7:7" ht="15" x14ac:dyDescent="0.25">
      <c r="G40" s="9" t="s">
        <v>83</v>
      </c>
    </row>
    <row r="41" spans="7:7" ht="15" x14ac:dyDescent="0.25">
      <c r="G41" s="9" t="s">
        <v>84</v>
      </c>
    </row>
    <row r="42" spans="7:7" ht="15" x14ac:dyDescent="0.25">
      <c r="G42" s="9" t="s">
        <v>85</v>
      </c>
    </row>
    <row r="43" spans="7:7" ht="15" x14ac:dyDescent="0.25">
      <c r="G43" s="9" t="s">
        <v>86</v>
      </c>
    </row>
    <row r="44" spans="7:7" ht="15" x14ac:dyDescent="0.25">
      <c r="G44" s="9" t="s">
        <v>87</v>
      </c>
    </row>
    <row r="45" spans="7:7" ht="15" x14ac:dyDescent="0.25">
      <c r="G45" s="9" t="s">
        <v>88</v>
      </c>
    </row>
    <row r="46" spans="7:7" ht="15" x14ac:dyDescent="0.25">
      <c r="G46" s="9" t="s">
        <v>89</v>
      </c>
    </row>
    <row r="47" spans="7:7" ht="15" x14ac:dyDescent="0.25">
      <c r="G47" s="9" t="s">
        <v>90</v>
      </c>
    </row>
    <row r="48" spans="7:7" ht="15" x14ac:dyDescent="0.25">
      <c r="G48" s="9" t="s">
        <v>91</v>
      </c>
    </row>
    <row r="49" spans="7:7" ht="15" x14ac:dyDescent="0.25">
      <c r="G49" s="9" t="s">
        <v>92</v>
      </c>
    </row>
    <row r="50" spans="7:7" ht="15" x14ac:dyDescent="0.25">
      <c r="G50" s="9" t="s">
        <v>93</v>
      </c>
    </row>
    <row r="51" spans="7:7" ht="15" x14ac:dyDescent="0.25">
      <c r="G51" s="9" t="s">
        <v>94</v>
      </c>
    </row>
    <row r="52" spans="7:7" ht="15" x14ac:dyDescent="0.25">
      <c r="G52" s="9" t="s">
        <v>95</v>
      </c>
    </row>
    <row r="53" spans="7:7" ht="15" x14ac:dyDescent="0.25">
      <c r="G53" s="9" t="s">
        <v>96</v>
      </c>
    </row>
    <row r="54" spans="7:7" ht="15" x14ac:dyDescent="0.25">
      <c r="G54" s="9" t="s">
        <v>97</v>
      </c>
    </row>
    <row r="55" spans="7:7" ht="15" x14ac:dyDescent="0.25">
      <c r="G55" s="9" t="s">
        <v>98</v>
      </c>
    </row>
    <row r="56" spans="7:7" ht="15" x14ac:dyDescent="0.25">
      <c r="G56" s="9" t="s">
        <v>99</v>
      </c>
    </row>
    <row r="57" spans="7:7" ht="15" x14ac:dyDescent="0.25">
      <c r="G57" s="9" t="s">
        <v>100</v>
      </c>
    </row>
    <row r="58" spans="7:7" ht="15" x14ac:dyDescent="0.25">
      <c r="G58" s="9" t="s">
        <v>101</v>
      </c>
    </row>
    <row r="59" spans="7:7" ht="15" x14ac:dyDescent="0.25">
      <c r="G59" s="9" t="s">
        <v>102</v>
      </c>
    </row>
    <row r="60" spans="7:7" ht="15" x14ac:dyDescent="0.25">
      <c r="G60" s="9" t="s">
        <v>103</v>
      </c>
    </row>
    <row r="61" spans="7:7" ht="15" x14ac:dyDescent="0.25">
      <c r="G61" s="9" t="s">
        <v>104</v>
      </c>
    </row>
    <row r="62" spans="7:7" ht="15" x14ac:dyDescent="0.25">
      <c r="G62" s="9" t="s">
        <v>105</v>
      </c>
    </row>
    <row r="63" spans="7:7" ht="15" x14ac:dyDescent="0.25">
      <c r="G63" s="9" t="s">
        <v>106</v>
      </c>
    </row>
    <row r="64" spans="7:7" ht="15" x14ac:dyDescent="0.25">
      <c r="G64" s="9" t="s">
        <v>107</v>
      </c>
    </row>
    <row r="65" spans="7:7" ht="15" x14ac:dyDescent="0.25">
      <c r="G65" s="9" t="s">
        <v>108</v>
      </c>
    </row>
    <row r="66" spans="7:7" ht="15" x14ac:dyDescent="0.25">
      <c r="G66" s="9" t="s">
        <v>109</v>
      </c>
    </row>
    <row r="67" spans="7:7" ht="15" x14ac:dyDescent="0.25">
      <c r="G67" s="9" t="s">
        <v>110</v>
      </c>
    </row>
    <row r="68" spans="7:7" ht="15" x14ac:dyDescent="0.25">
      <c r="G68" s="9" t="s">
        <v>111</v>
      </c>
    </row>
    <row r="69" spans="7:7" ht="15" x14ac:dyDescent="0.25">
      <c r="G69" s="9" t="s">
        <v>112</v>
      </c>
    </row>
    <row r="70" spans="7:7" ht="15" x14ac:dyDescent="0.25">
      <c r="G70" s="9" t="s">
        <v>113</v>
      </c>
    </row>
    <row r="71" spans="7:7" ht="15" x14ac:dyDescent="0.25">
      <c r="G71" s="9" t="s">
        <v>114</v>
      </c>
    </row>
    <row r="72" spans="7:7" ht="15" x14ac:dyDescent="0.25">
      <c r="G72" s="9" t="s">
        <v>115</v>
      </c>
    </row>
    <row r="73" spans="7:7" ht="15" x14ac:dyDescent="0.25">
      <c r="G73" s="9" t="s">
        <v>116</v>
      </c>
    </row>
    <row r="74" spans="7:7" ht="15" x14ac:dyDescent="0.25">
      <c r="G74" s="9" t="s">
        <v>117</v>
      </c>
    </row>
    <row r="75" spans="7:7" ht="15" x14ac:dyDescent="0.25">
      <c r="G75" s="9" t="s">
        <v>118</v>
      </c>
    </row>
    <row r="76" spans="7:7" ht="15" x14ac:dyDescent="0.25">
      <c r="G76" s="9" t="s">
        <v>119</v>
      </c>
    </row>
    <row r="77" spans="7:7" ht="15" x14ac:dyDescent="0.25">
      <c r="G77" s="9" t="s">
        <v>120</v>
      </c>
    </row>
    <row r="78" spans="7:7" ht="15" x14ac:dyDescent="0.25">
      <c r="G78" s="9" t="s">
        <v>121</v>
      </c>
    </row>
    <row r="79" spans="7:7" ht="15" x14ac:dyDescent="0.25">
      <c r="G79" s="9" t="s">
        <v>122</v>
      </c>
    </row>
    <row r="80" spans="7:7" ht="15" x14ac:dyDescent="0.25">
      <c r="G80" s="9" t="s">
        <v>123</v>
      </c>
    </row>
    <row r="81" spans="7:7" ht="15" x14ac:dyDescent="0.25">
      <c r="G81" s="9" t="s">
        <v>124</v>
      </c>
    </row>
    <row r="82" spans="7:7" ht="15" x14ac:dyDescent="0.25">
      <c r="G82" s="9" t="s">
        <v>125</v>
      </c>
    </row>
    <row r="83" spans="7:7" ht="15" x14ac:dyDescent="0.25">
      <c r="G83" s="9" t="s">
        <v>126</v>
      </c>
    </row>
    <row r="84" spans="7:7" ht="15" x14ac:dyDescent="0.25">
      <c r="G84" s="9" t="s">
        <v>127</v>
      </c>
    </row>
    <row r="85" spans="7:7" ht="15" x14ac:dyDescent="0.25">
      <c r="G85" s="9" t="s">
        <v>128</v>
      </c>
    </row>
    <row r="86" spans="7:7" ht="15" x14ac:dyDescent="0.25">
      <c r="G86" s="9" t="s">
        <v>129</v>
      </c>
    </row>
    <row r="87" spans="7:7" ht="15" x14ac:dyDescent="0.25">
      <c r="G87" s="9" t="s">
        <v>130</v>
      </c>
    </row>
    <row r="88" spans="7:7" ht="15" x14ac:dyDescent="0.25">
      <c r="G88" s="9" t="s">
        <v>131</v>
      </c>
    </row>
    <row r="89" spans="7:7" ht="15" x14ac:dyDescent="0.25">
      <c r="G89" s="9" t="s">
        <v>132</v>
      </c>
    </row>
    <row r="90" spans="7:7" ht="15" x14ac:dyDescent="0.25">
      <c r="G90" s="9" t="s">
        <v>133</v>
      </c>
    </row>
    <row r="91" spans="7:7" ht="15" x14ac:dyDescent="0.25">
      <c r="G91" s="9" t="s">
        <v>134</v>
      </c>
    </row>
    <row r="92" spans="7:7" ht="15" x14ac:dyDescent="0.25">
      <c r="G92" s="9" t="s">
        <v>135</v>
      </c>
    </row>
    <row r="93" spans="7:7" ht="15" x14ac:dyDescent="0.25">
      <c r="G93" s="9" t="s">
        <v>136</v>
      </c>
    </row>
    <row r="94" spans="7:7" ht="15" x14ac:dyDescent="0.25">
      <c r="G94" s="9" t="s">
        <v>137</v>
      </c>
    </row>
    <row r="95" spans="7:7" ht="15" x14ac:dyDescent="0.25">
      <c r="G95" s="9" t="s">
        <v>138</v>
      </c>
    </row>
    <row r="96" spans="7:7" ht="15" x14ac:dyDescent="0.25">
      <c r="G96" s="9" t="s">
        <v>139</v>
      </c>
    </row>
    <row r="97" spans="7:7" ht="15" x14ac:dyDescent="0.25">
      <c r="G97" s="9" t="s">
        <v>140</v>
      </c>
    </row>
    <row r="98" spans="7:7" ht="15" x14ac:dyDescent="0.25">
      <c r="G98" s="9" t="s">
        <v>141</v>
      </c>
    </row>
    <row r="99" spans="7:7" ht="15" x14ac:dyDescent="0.25">
      <c r="G99" s="9" t="s">
        <v>142</v>
      </c>
    </row>
    <row r="100" spans="7:7" ht="15" x14ac:dyDescent="0.25">
      <c r="G100" s="9" t="s">
        <v>143</v>
      </c>
    </row>
    <row r="101" spans="7:7" ht="15" x14ac:dyDescent="0.25">
      <c r="G101" s="9" t="s">
        <v>144</v>
      </c>
    </row>
    <row r="102" spans="7:7" ht="15" x14ac:dyDescent="0.25">
      <c r="G102" s="9" t="s">
        <v>145</v>
      </c>
    </row>
    <row r="103" spans="7:7" ht="15" x14ac:dyDescent="0.25">
      <c r="G103" s="9" t="s">
        <v>146</v>
      </c>
    </row>
    <row r="104" spans="7:7" ht="15" x14ac:dyDescent="0.25">
      <c r="G104" s="9" t="s">
        <v>147</v>
      </c>
    </row>
    <row r="105" spans="7:7" ht="15" x14ac:dyDescent="0.25">
      <c r="G105" s="9" t="s">
        <v>148</v>
      </c>
    </row>
    <row r="106" spans="7:7" ht="15" x14ac:dyDescent="0.25">
      <c r="G106" s="9" t="s">
        <v>149</v>
      </c>
    </row>
    <row r="107" spans="7:7" ht="15" x14ac:dyDescent="0.25">
      <c r="G107" s="9" t="s">
        <v>150</v>
      </c>
    </row>
    <row r="108" spans="7:7" ht="15" x14ac:dyDescent="0.25">
      <c r="G108" s="9" t="s">
        <v>151</v>
      </c>
    </row>
    <row r="109" spans="7:7" ht="15" x14ac:dyDescent="0.25">
      <c r="G109" s="9" t="s">
        <v>152</v>
      </c>
    </row>
    <row r="110" spans="7:7" ht="15" x14ac:dyDescent="0.25">
      <c r="G110" s="9" t="s">
        <v>153</v>
      </c>
    </row>
    <row r="111" spans="7:7" ht="15" x14ac:dyDescent="0.25">
      <c r="G111" s="9" t="s">
        <v>154</v>
      </c>
    </row>
    <row r="112" spans="7:7" ht="15" x14ac:dyDescent="0.25">
      <c r="G112" s="9" t="s">
        <v>155</v>
      </c>
    </row>
    <row r="113" spans="7:7" ht="15" x14ac:dyDescent="0.25">
      <c r="G113" s="9" t="s">
        <v>156</v>
      </c>
    </row>
    <row r="114" spans="7:7" ht="15" x14ac:dyDescent="0.25">
      <c r="G114" s="9" t="s">
        <v>157</v>
      </c>
    </row>
    <row r="115" spans="7:7" ht="15" x14ac:dyDescent="0.25">
      <c r="G115" s="9" t="s">
        <v>158</v>
      </c>
    </row>
    <row r="116" spans="7:7" ht="15" x14ac:dyDescent="0.25">
      <c r="G116" s="9" t="s">
        <v>159</v>
      </c>
    </row>
    <row r="117" spans="7:7" ht="15" x14ac:dyDescent="0.25">
      <c r="G117" s="9" t="s">
        <v>160</v>
      </c>
    </row>
    <row r="118" spans="7:7" ht="15" x14ac:dyDescent="0.25">
      <c r="G118" s="9" t="s">
        <v>161</v>
      </c>
    </row>
    <row r="119" spans="7:7" ht="15" x14ac:dyDescent="0.25">
      <c r="G119" s="9" t="s">
        <v>162</v>
      </c>
    </row>
    <row r="120" spans="7:7" ht="15" x14ac:dyDescent="0.25">
      <c r="G120" s="9" t="s">
        <v>163</v>
      </c>
    </row>
    <row r="121" spans="7:7" ht="15" x14ac:dyDescent="0.25">
      <c r="G121" s="9" t="s">
        <v>164</v>
      </c>
    </row>
    <row r="122" spans="7:7" ht="15" x14ac:dyDescent="0.25">
      <c r="G122" s="9" t="s">
        <v>165</v>
      </c>
    </row>
    <row r="123" spans="7:7" ht="15" x14ac:dyDescent="0.25">
      <c r="G123" s="9" t="s">
        <v>166</v>
      </c>
    </row>
    <row r="124" spans="7:7" ht="15" x14ac:dyDescent="0.25">
      <c r="G124" s="9" t="s">
        <v>167</v>
      </c>
    </row>
    <row r="125" spans="7:7" ht="15" x14ac:dyDescent="0.25">
      <c r="G125" s="9" t="s">
        <v>168</v>
      </c>
    </row>
    <row r="126" spans="7:7" ht="15" x14ac:dyDescent="0.25">
      <c r="G126" s="9" t="s">
        <v>169</v>
      </c>
    </row>
    <row r="127" spans="7:7" ht="15" x14ac:dyDescent="0.25">
      <c r="G127" s="9" t="s">
        <v>170</v>
      </c>
    </row>
    <row r="128" spans="7:7" ht="15" x14ac:dyDescent="0.25">
      <c r="G128" s="9" t="s">
        <v>171</v>
      </c>
    </row>
    <row r="129" spans="7:7" ht="15" x14ac:dyDescent="0.25">
      <c r="G129" s="9" t="s">
        <v>172</v>
      </c>
    </row>
    <row r="130" spans="7:7" ht="15" x14ac:dyDescent="0.25">
      <c r="G130" s="9" t="s">
        <v>173</v>
      </c>
    </row>
    <row r="131" spans="7:7" ht="15" x14ac:dyDescent="0.25">
      <c r="G131" s="9" t="s">
        <v>174</v>
      </c>
    </row>
    <row r="132" spans="7:7" ht="15" x14ac:dyDescent="0.25">
      <c r="G132" s="9" t="s">
        <v>175</v>
      </c>
    </row>
    <row r="133" spans="7:7" ht="15" x14ac:dyDescent="0.25">
      <c r="G133" s="9" t="s">
        <v>176</v>
      </c>
    </row>
    <row r="134" spans="7:7" ht="15" x14ac:dyDescent="0.25">
      <c r="G134" s="9" t="s">
        <v>177</v>
      </c>
    </row>
    <row r="135" spans="7:7" ht="15" x14ac:dyDescent="0.25">
      <c r="G135" s="9" t="s">
        <v>178</v>
      </c>
    </row>
    <row r="136" spans="7:7" ht="15" x14ac:dyDescent="0.25">
      <c r="G136" s="9" t="s">
        <v>179</v>
      </c>
    </row>
    <row r="137" spans="7:7" ht="15" x14ac:dyDescent="0.25">
      <c r="G137" s="9" t="s">
        <v>180</v>
      </c>
    </row>
    <row r="138" spans="7:7" ht="15" x14ac:dyDescent="0.25">
      <c r="G138" s="9" t="s">
        <v>181</v>
      </c>
    </row>
    <row r="139" spans="7:7" ht="15" x14ac:dyDescent="0.25">
      <c r="G139" s="9" t="s">
        <v>182</v>
      </c>
    </row>
    <row r="140" spans="7:7" ht="15" x14ac:dyDescent="0.25">
      <c r="G140" s="9" t="s">
        <v>183</v>
      </c>
    </row>
    <row r="141" spans="7:7" ht="15" x14ac:dyDescent="0.25">
      <c r="G141" s="9" t="s">
        <v>184</v>
      </c>
    </row>
    <row r="142" spans="7:7" ht="15" x14ac:dyDescent="0.25">
      <c r="G142" s="9" t="s">
        <v>185</v>
      </c>
    </row>
    <row r="143" spans="7:7" ht="15" x14ac:dyDescent="0.25">
      <c r="G143" s="9" t="s">
        <v>186</v>
      </c>
    </row>
    <row r="144" spans="7:7" ht="15" x14ac:dyDescent="0.25">
      <c r="G144" s="9" t="s">
        <v>187</v>
      </c>
    </row>
    <row r="145" spans="7:7" ht="15" x14ac:dyDescent="0.25">
      <c r="G145" s="9" t="s">
        <v>188</v>
      </c>
    </row>
    <row r="146" spans="7:7" ht="15" x14ac:dyDescent="0.25">
      <c r="G146" s="9" t="s">
        <v>189</v>
      </c>
    </row>
    <row r="147" spans="7:7" ht="15" x14ac:dyDescent="0.25">
      <c r="G147" s="9" t="s">
        <v>190</v>
      </c>
    </row>
    <row r="148" spans="7:7" ht="15" x14ac:dyDescent="0.25">
      <c r="G148" s="9" t="s">
        <v>191</v>
      </c>
    </row>
    <row r="149" spans="7:7" ht="15" x14ac:dyDescent="0.25">
      <c r="G149" s="9" t="s">
        <v>192</v>
      </c>
    </row>
    <row r="150" spans="7:7" ht="15" x14ac:dyDescent="0.25">
      <c r="G150" s="9" t="s">
        <v>193</v>
      </c>
    </row>
    <row r="151" spans="7:7" ht="15" x14ac:dyDescent="0.25">
      <c r="G151" s="9" t="s">
        <v>194</v>
      </c>
    </row>
    <row r="152" spans="7:7" ht="15" x14ac:dyDescent="0.25">
      <c r="G152" s="9" t="s">
        <v>195</v>
      </c>
    </row>
    <row r="153" spans="7:7" ht="15" x14ac:dyDescent="0.25">
      <c r="G153" s="9" t="s">
        <v>196</v>
      </c>
    </row>
    <row r="154" spans="7:7" ht="15" x14ac:dyDescent="0.25">
      <c r="G154" s="9" t="s">
        <v>197</v>
      </c>
    </row>
    <row r="155" spans="7:7" ht="15" x14ac:dyDescent="0.25">
      <c r="G155" s="9" t="s">
        <v>198</v>
      </c>
    </row>
    <row r="156" spans="7:7" ht="15" x14ac:dyDescent="0.25">
      <c r="G156" s="9" t="s">
        <v>199</v>
      </c>
    </row>
    <row r="157" spans="7:7" ht="15" x14ac:dyDescent="0.25">
      <c r="G157" s="9" t="s">
        <v>200</v>
      </c>
    </row>
    <row r="158" spans="7:7" ht="15" x14ac:dyDescent="0.25">
      <c r="G158" s="9" t="s">
        <v>201</v>
      </c>
    </row>
    <row r="159" spans="7:7" ht="15" x14ac:dyDescent="0.25">
      <c r="G159" s="9" t="s">
        <v>202</v>
      </c>
    </row>
    <row r="160" spans="7:7" ht="15" x14ac:dyDescent="0.25">
      <c r="G160" s="9" t="s">
        <v>203</v>
      </c>
    </row>
    <row r="161" spans="7:7" ht="15" x14ac:dyDescent="0.25">
      <c r="G161" s="9" t="s">
        <v>204</v>
      </c>
    </row>
    <row r="162" spans="7:7" ht="15" x14ac:dyDescent="0.25">
      <c r="G162" s="9" t="s">
        <v>205</v>
      </c>
    </row>
    <row r="163" spans="7:7" ht="15" x14ac:dyDescent="0.25">
      <c r="G163" s="9" t="s">
        <v>206</v>
      </c>
    </row>
    <row r="164" spans="7:7" ht="15" x14ac:dyDescent="0.25">
      <c r="G164" s="9" t="s">
        <v>207</v>
      </c>
    </row>
    <row r="165" spans="7:7" ht="15" x14ac:dyDescent="0.25">
      <c r="G165" s="9" t="s">
        <v>208</v>
      </c>
    </row>
    <row r="166" spans="7:7" ht="15" x14ac:dyDescent="0.25">
      <c r="G166" s="9" t="s">
        <v>209</v>
      </c>
    </row>
    <row r="167" spans="7:7" ht="15" x14ac:dyDescent="0.25">
      <c r="G167" s="9" t="s">
        <v>210</v>
      </c>
    </row>
    <row r="168" spans="7:7" ht="15" x14ac:dyDescent="0.25">
      <c r="G168" s="9" t="s">
        <v>211</v>
      </c>
    </row>
    <row r="169" spans="7:7" ht="15" x14ac:dyDescent="0.25">
      <c r="G169" s="9" t="s">
        <v>212</v>
      </c>
    </row>
    <row r="170" spans="7:7" ht="15" x14ac:dyDescent="0.25">
      <c r="G170" s="9" t="s">
        <v>213</v>
      </c>
    </row>
    <row r="171" spans="7:7" ht="15" x14ac:dyDescent="0.25">
      <c r="G171" s="9" t="s">
        <v>214</v>
      </c>
    </row>
    <row r="172" spans="7:7" ht="15" x14ac:dyDescent="0.25">
      <c r="G172" s="9" t="s">
        <v>215</v>
      </c>
    </row>
    <row r="173" spans="7:7" ht="15" x14ac:dyDescent="0.25">
      <c r="G173" s="9" t="s">
        <v>216</v>
      </c>
    </row>
    <row r="174" spans="7:7" ht="15" x14ac:dyDescent="0.25">
      <c r="G174" s="9" t="s">
        <v>217</v>
      </c>
    </row>
    <row r="175" spans="7:7" ht="15" x14ac:dyDescent="0.25">
      <c r="G175" s="9" t="s">
        <v>218</v>
      </c>
    </row>
    <row r="176" spans="7:7" ht="15" x14ac:dyDescent="0.25">
      <c r="G176" s="9" t="s">
        <v>219</v>
      </c>
    </row>
    <row r="177" spans="7:7" ht="15" x14ac:dyDescent="0.25">
      <c r="G177" s="9" t="s">
        <v>220</v>
      </c>
    </row>
    <row r="178" spans="7:7" ht="15" x14ac:dyDescent="0.25">
      <c r="G178" s="9" t="s">
        <v>221</v>
      </c>
    </row>
    <row r="179" spans="7:7" ht="15" x14ac:dyDescent="0.25">
      <c r="G179" s="9" t="s">
        <v>222</v>
      </c>
    </row>
    <row r="180" spans="7:7" ht="15" x14ac:dyDescent="0.25">
      <c r="G180" s="9" t="s">
        <v>223</v>
      </c>
    </row>
    <row r="181" spans="7:7" ht="15" x14ac:dyDescent="0.25">
      <c r="G181" s="9" t="s">
        <v>224</v>
      </c>
    </row>
    <row r="182" spans="7:7" ht="15" x14ac:dyDescent="0.25">
      <c r="G182" s="9" t="s">
        <v>225</v>
      </c>
    </row>
    <row r="183" spans="7:7" ht="15" x14ac:dyDescent="0.25">
      <c r="G183" s="9" t="s">
        <v>226</v>
      </c>
    </row>
    <row r="184" spans="7:7" ht="15" x14ac:dyDescent="0.25">
      <c r="G184" s="9" t="s">
        <v>227</v>
      </c>
    </row>
    <row r="185" spans="7:7" ht="15" x14ac:dyDescent="0.25">
      <c r="G185" s="9" t="s">
        <v>228</v>
      </c>
    </row>
    <row r="186" spans="7:7" ht="15" x14ac:dyDescent="0.25">
      <c r="G186" s="9" t="s">
        <v>229</v>
      </c>
    </row>
    <row r="187" spans="7:7" ht="15" x14ac:dyDescent="0.25">
      <c r="G187" s="9" t="s">
        <v>230</v>
      </c>
    </row>
    <row r="188" spans="7:7" ht="15" x14ac:dyDescent="0.25">
      <c r="G188" s="9" t="s">
        <v>231</v>
      </c>
    </row>
    <row r="189" spans="7:7" ht="15" x14ac:dyDescent="0.25">
      <c r="G189" s="9" t="s">
        <v>232</v>
      </c>
    </row>
    <row r="190" spans="7:7" ht="15" x14ac:dyDescent="0.25">
      <c r="G190" s="9" t="s">
        <v>233</v>
      </c>
    </row>
    <row r="191" spans="7:7" ht="15" x14ac:dyDescent="0.25">
      <c r="G191" s="9" t="s">
        <v>234</v>
      </c>
    </row>
    <row r="192" spans="7:7" ht="15" x14ac:dyDescent="0.25">
      <c r="G192" s="9" t="s">
        <v>235</v>
      </c>
    </row>
    <row r="193" spans="7:7" ht="15" x14ac:dyDescent="0.25">
      <c r="G193" s="9" t="s">
        <v>236</v>
      </c>
    </row>
    <row r="194" spans="7:7" ht="15" x14ac:dyDescent="0.25">
      <c r="G194" s="9" t="s">
        <v>237</v>
      </c>
    </row>
    <row r="195" spans="7:7" ht="15" x14ac:dyDescent="0.25">
      <c r="G195" s="9" t="s">
        <v>238</v>
      </c>
    </row>
    <row r="196" spans="7:7" ht="15" x14ac:dyDescent="0.25">
      <c r="G196" s="9" t="s">
        <v>239</v>
      </c>
    </row>
    <row r="197" spans="7:7" ht="15" x14ac:dyDescent="0.25">
      <c r="G197" s="9" t="s">
        <v>240</v>
      </c>
    </row>
    <row r="198" spans="7:7" ht="15" x14ac:dyDescent="0.25">
      <c r="G198" s="9" t="s">
        <v>241</v>
      </c>
    </row>
    <row r="199" spans="7:7" ht="15" x14ac:dyDescent="0.25">
      <c r="G199" s="9" t="s">
        <v>242</v>
      </c>
    </row>
    <row r="200" spans="7:7" ht="15" x14ac:dyDescent="0.25">
      <c r="G200" s="9" t="s">
        <v>243</v>
      </c>
    </row>
    <row r="201" spans="7:7" ht="15" x14ac:dyDescent="0.25">
      <c r="G201" s="9" t="s">
        <v>244</v>
      </c>
    </row>
    <row r="202" spans="7:7" ht="15" x14ac:dyDescent="0.25">
      <c r="G202" s="9" t="s">
        <v>245</v>
      </c>
    </row>
    <row r="203" spans="7:7" ht="15" x14ac:dyDescent="0.25">
      <c r="G203" s="9" t="s">
        <v>246</v>
      </c>
    </row>
    <row r="204" spans="7:7" ht="15" x14ac:dyDescent="0.25">
      <c r="G204" s="9" t="s">
        <v>247</v>
      </c>
    </row>
    <row r="205" spans="7:7" ht="15" x14ac:dyDescent="0.25">
      <c r="G205" s="9" t="s">
        <v>248</v>
      </c>
    </row>
    <row r="206" spans="7:7" ht="15" x14ac:dyDescent="0.25">
      <c r="G206" s="9" t="s">
        <v>249</v>
      </c>
    </row>
    <row r="207" spans="7:7" ht="15" x14ac:dyDescent="0.25">
      <c r="G207" s="9" t="s">
        <v>250</v>
      </c>
    </row>
    <row r="208" spans="7:7" ht="15" x14ac:dyDescent="0.25">
      <c r="G208" s="9" t="s">
        <v>251</v>
      </c>
    </row>
    <row r="209" spans="7:7" ht="15" x14ac:dyDescent="0.25">
      <c r="G209" s="9" t="s">
        <v>252</v>
      </c>
    </row>
    <row r="210" spans="7:7" ht="15" x14ac:dyDescent="0.25">
      <c r="G210" s="9" t="s">
        <v>253</v>
      </c>
    </row>
    <row r="211" spans="7:7" ht="15" x14ac:dyDescent="0.25">
      <c r="G211" s="9" t="s">
        <v>254</v>
      </c>
    </row>
    <row r="212" spans="7:7" ht="15" x14ac:dyDescent="0.25">
      <c r="G212" s="9" t="s">
        <v>255</v>
      </c>
    </row>
    <row r="213" spans="7:7" ht="15" x14ac:dyDescent="0.25">
      <c r="G213" s="9" t="s">
        <v>256</v>
      </c>
    </row>
    <row r="214" spans="7:7" ht="15" x14ac:dyDescent="0.25">
      <c r="G214" s="9" t="s">
        <v>257</v>
      </c>
    </row>
    <row r="215" spans="7:7" ht="15" x14ac:dyDescent="0.25">
      <c r="G215" s="9" t="s">
        <v>258</v>
      </c>
    </row>
    <row r="216" spans="7:7" ht="15" x14ac:dyDescent="0.25">
      <c r="G216" s="9" t="s">
        <v>259</v>
      </c>
    </row>
    <row r="217" spans="7:7" ht="15" x14ac:dyDescent="0.25">
      <c r="G217" s="9" t="s">
        <v>260</v>
      </c>
    </row>
    <row r="218" spans="7:7" ht="15" x14ac:dyDescent="0.25">
      <c r="G218" s="9" t="s">
        <v>261</v>
      </c>
    </row>
    <row r="219" spans="7:7" ht="15" x14ac:dyDescent="0.25">
      <c r="G219" s="9" t="s">
        <v>262</v>
      </c>
    </row>
    <row r="220" spans="7:7" ht="15" x14ac:dyDescent="0.25">
      <c r="G220" s="9" t="s">
        <v>263</v>
      </c>
    </row>
    <row r="221" spans="7:7" ht="15" x14ac:dyDescent="0.25">
      <c r="G221" s="9" t="s">
        <v>264</v>
      </c>
    </row>
    <row r="222" spans="7:7" ht="15" x14ac:dyDescent="0.25">
      <c r="G222" s="9" t="s">
        <v>265</v>
      </c>
    </row>
    <row r="223" spans="7:7" ht="15" x14ac:dyDescent="0.25">
      <c r="G223" s="9" t="s">
        <v>266</v>
      </c>
    </row>
    <row r="224" spans="7:7" ht="15" x14ac:dyDescent="0.25">
      <c r="G224" s="9" t="s">
        <v>267</v>
      </c>
    </row>
    <row r="225" spans="7:7" ht="15" x14ac:dyDescent="0.25">
      <c r="G225" s="9" t="s">
        <v>268</v>
      </c>
    </row>
    <row r="226" spans="7:7" ht="15" x14ac:dyDescent="0.25">
      <c r="G226" s="9" t="s">
        <v>269</v>
      </c>
    </row>
    <row r="227" spans="7:7" ht="15" x14ac:dyDescent="0.25">
      <c r="G227" s="9" t="s">
        <v>270</v>
      </c>
    </row>
    <row r="228" spans="7:7" ht="15" x14ac:dyDescent="0.25">
      <c r="G228" s="9" t="s">
        <v>271</v>
      </c>
    </row>
    <row r="229" spans="7:7" ht="15" x14ac:dyDescent="0.25">
      <c r="G229" s="9" t="s">
        <v>272</v>
      </c>
    </row>
    <row r="230" spans="7:7" ht="15" x14ac:dyDescent="0.25">
      <c r="G230" s="9" t="s">
        <v>273</v>
      </c>
    </row>
    <row r="231" spans="7:7" ht="15" x14ac:dyDescent="0.25">
      <c r="G231" s="9" t="s">
        <v>274</v>
      </c>
    </row>
    <row r="232" spans="7:7" ht="15" x14ac:dyDescent="0.25">
      <c r="G232" s="9" t="s">
        <v>275</v>
      </c>
    </row>
    <row r="233" spans="7:7" ht="15" x14ac:dyDescent="0.25">
      <c r="G233" s="9" t="s">
        <v>276</v>
      </c>
    </row>
    <row r="234" spans="7:7" ht="15" x14ac:dyDescent="0.25">
      <c r="G234" s="9" t="s">
        <v>277</v>
      </c>
    </row>
    <row r="235" spans="7:7" ht="15" x14ac:dyDescent="0.25">
      <c r="G235" s="9" t="s">
        <v>278</v>
      </c>
    </row>
    <row r="236" spans="7:7" ht="15" x14ac:dyDescent="0.25">
      <c r="G236" s="9" t="s">
        <v>279</v>
      </c>
    </row>
    <row r="237" spans="7:7" ht="15" x14ac:dyDescent="0.25">
      <c r="G237" s="9" t="s">
        <v>280</v>
      </c>
    </row>
    <row r="238" spans="7:7" ht="15" x14ac:dyDescent="0.25">
      <c r="G238" s="9" t="s">
        <v>281</v>
      </c>
    </row>
    <row r="239" spans="7:7" ht="15" x14ac:dyDescent="0.25">
      <c r="G239" s="9" t="s">
        <v>282</v>
      </c>
    </row>
    <row r="240" spans="7:7" ht="15" x14ac:dyDescent="0.25">
      <c r="G240" s="9" t="s">
        <v>283</v>
      </c>
    </row>
    <row r="241" spans="7:7" ht="15" x14ac:dyDescent="0.25">
      <c r="G241" s="9" t="s">
        <v>284</v>
      </c>
    </row>
    <row r="242" spans="7:7" ht="15" x14ac:dyDescent="0.25">
      <c r="G242" s="9" t="s">
        <v>285</v>
      </c>
    </row>
    <row r="243" spans="7:7" ht="15" x14ac:dyDescent="0.25">
      <c r="G243" s="9" t="s">
        <v>286</v>
      </c>
    </row>
    <row r="244" spans="7:7" ht="15" x14ac:dyDescent="0.25">
      <c r="G244" s="9" t="s">
        <v>287</v>
      </c>
    </row>
    <row r="245" spans="7:7" ht="15" x14ac:dyDescent="0.25">
      <c r="G245" s="9" t="s">
        <v>288</v>
      </c>
    </row>
    <row r="246" spans="7:7" ht="15" x14ac:dyDescent="0.25">
      <c r="G246" s="9" t="s">
        <v>289</v>
      </c>
    </row>
    <row r="247" spans="7:7" ht="15" x14ac:dyDescent="0.25">
      <c r="G247" s="9" t="s">
        <v>290</v>
      </c>
    </row>
    <row r="248" spans="7:7" ht="15" x14ac:dyDescent="0.25">
      <c r="G248" s="9" t="s">
        <v>291</v>
      </c>
    </row>
    <row r="249" spans="7:7" ht="15" x14ac:dyDescent="0.25">
      <c r="G249" s="9" t="s">
        <v>292</v>
      </c>
    </row>
    <row r="250" spans="7:7" ht="15" x14ac:dyDescent="0.25">
      <c r="G250" s="9" t="s">
        <v>293</v>
      </c>
    </row>
    <row r="251" spans="7:7" ht="15" x14ac:dyDescent="0.25">
      <c r="G251" s="9" t="s">
        <v>294</v>
      </c>
    </row>
    <row r="252" spans="7:7" ht="15" x14ac:dyDescent="0.25">
      <c r="G252" s="9" t="s">
        <v>295</v>
      </c>
    </row>
    <row r="253" spans="7:7" ht="15" x14ac:dyDescent="0.25">
      <c r="G253" s="9" t="s">
        <v>296</v>
      </c>
    </row>
    <row r="254" spans="7:7" ht="15" x14ac:dyDescent="0.25">
      <c r="G254" s="9" t="s">
        <v>297</v>
      </c>
    </row>
    <row r="255" spans="7:7" ht="15" x14ac:dyDescent="0.25">
      <c r="G255" s="9" t="s">
        <v>298</v>
      </c>
    </row>
    <row r="256" spans="7:7" ht="15" x14ac:dyDescent="0.25">
      <c r="G256" s="9" t="s">
        <v>299</v>
      </c>
    </row>
    <row r="257" spans="7:7" ht="15" x14ac:dyDescent="0.25">
      <c r="G257" s="9" t="s">
        <v>300</v>
      </c>
    </row>
    <row r="258" spans="7:7" ht="15" x14ac:dyDescent="0.25">
      <c r="G258" s="9" t="s">
        <v>301</v>
      </c>
    </row>
    <row r="259" spans="7:7" ht="15" x14ac:dyDescent="0.25">
      <c r="G259" s="9" t="s">
        <v>302</v>
      </c>
    </row>
    <row r="260" spans="7:7" ht="15" x14ac:dyDescent="0.25">
      <c r="G260" s="9" t="s">
        <v>303</v>
      </c>
    </row>
    <row r="261" spans="7:7" ht="15" x14ac:dyDescent="0.25">
      <c r="G261" s="9" t="s">
        <v>304</v>
      </c>
    </row>
    <row r="262" spans="7:7" ht="15" x14ac:dyDescent="0.25">
      <c r="G262" s="9" t="s">
        <v>305</v>
      </c>
    </row>
    <row r="263" spans="7:7" ht="15" x14ac:dyDescent="0.25">
      <c r="G263" s="9" t="s">
        <v>306</v>
      </c>
    </row>
    <row r="264" spans="7:7" ht="15" x14ac:dyDescent="0.25">
      <c r="G264" s="9" t="s">
        <v>307</v>
      </c>
    </row>
    <row r="265" spans="7:7" ht="15" x14ac:dyDescent="0.25">
      <c r="G265" s="9" t="s">
        <v>308</v>
      </c>
    </row>
    <row r="266" spans="7:7" ht="15" x14ac:dyDescent="0.25">
      <c r="G266" s="9" t="s">
        <v>309</v>
      </c>
    </row>
    <row r="267" spans="7:7" ht="15" x14ac:dyDescent="0.25">
      <c r="G267" s="9" t="s">
        <v>310</v>
      </c>
    </row>
    <row r="268" spans="7:7" ht="15" x14ac:dyDescent="0.25">
      <c r="G268" s="9" t="s">
        <v>311</v>
      </c>
    </row>
    <row r="269" spans="7:7" ht="15" x14ac:dyDescent="0.25">
      <c r="G269" s="9" t="s">
        <v>312</v>
      </c>
    </row>
    <row r="270" spans="7:7" ht="15" x14ac:dyDescent="0.25">
      <c r="G270" s="9" t="s">
        <v>313</v>
      </c>
    </row>
    <row r="271" spans="7:7" ht="15" x14ac:dyDescent="0.25">
      <c r="G271" s="9" t="s">
        <v>314</v>
      </c>
    </row>
    <row r="272" spans="7:7" ht="15" x14ac:dyDescent="0.25">
      <c r="G272" s="9" t="s">
        <v>315</v>
      </c>
    </row>
    <row r="273" spans="7:7" ht="15" x14ac:dyDescent="0.25">
      <c r="G273" s="9" t="s">
        <v>316</v>
      </c>
    </row>
    <row r="274" spans="7:7" ht="15" x14ac:dyDescent="0.25">
      <c r="G274" s="9" t="s">
        <v>317</v>
      </c>
    </row>
    <row r="275" spans="7:7" ht="15" x14ac:dyDescent="0.25">
      <c r="G275" s="9" t="s">
        <v>318</v>
      </c>
    </row>
    <row r="276" spans="7:7" ht="15" x14ac:dyDescent="0.25">
      <c r="G276" s="9" t="s">
        <v>319</v>
      </c>
    </row>
    <row r="277" spans="7:7" ht="15" x14ac:dyDescent="0.25">
      <c r="G277" s="9" t="s">
        <v>320</v>
      </c>
    </row>
    <row r="278" spans="7:7" ht="15" x14ac:dyDescent="0.25">
      <c r="G278" s="9" t="s">
        <v>321</v>
      </c>
    </row>
    <row r="279" spans="7:7" ht="15" x14ac:dyDescent="0.25">
      <c r="G279" s="9" t="s">
        <v>322</v>
      </c>
    </row>
    <row r="280" spans="7:7" ht="15" x14ac:dyDescent="0.25">
      <c r="G280" s="9" t="s">
        <v>323</v>
      </c>
    </row>
    <row r="281" spans="7:7" ht="15" x14ac:dyDescent="0.25">
      <c r="G281" s="9" t="s">
        <v>324</v>
      </c>
    </row>
    <row r="282" spans="7:7" ht="15" x14ac:dyDescent="0.25">
      <c r="G282" s="9" t="s">
        <v>325</v>
      </c>
    </row>
    <row r="283" spans="7:7" ht="15" x14ac:dyDescent="0.25">
      <c r="G283" s="9" t="s">
        <v>326</v>
      </c>
    </row>
    <row r="284" spans="7:7" ht="15" x14ac:dyDescent="0.25">
      <c r="G284" s="9" t="s">
        <v>327</v>
      </c>
    </row>
    <row r="285" spans="7:7" ht="15" x14ac:dyDescent="0.25">
      <c r="G285" s="9" t="s">
        <v>328</v>
      </c>
    </row>
    <row r="286" spans="7:7" ht="15" x14ac:dyDescent="0.25">
      <c r="G286" s="9" t="s">
        <v>329</v>
      </c>
    </row>
    <row r="287" spans="7:7" ht="15" x14ac:dyDescent="0.25">
      <c r="G287" s="9" t="s">
        <v>330</v>
      </c>
    </row>
    <row r="288" spans="7:7" ht="15" x14ac:dyDescent="0.25">
      <c r="G288" s="9" t="s">
        <v>331</v>
      </c>
    </row>
    <row r="289" spans="7:7" ht="15" x14ac:dyDescent="0.25">
      <c r="G289" s="9" t="s">
        <v>332</v>
      </c>
    </row>
    <row r="290" spans="7:7" ht="15" x14ac:dyDescent="0.25">
      <c r="G290" s="9" t="s">
        <v>333</v>
      </c>
    </row>
    <row r="291" spans="7:7" ht="15" x14ac:dyDescent="0.25">
      <c r="G291" s="9" t="s">
        <v>334</v>
      </c>
    </row>
    <row r="292" spans="7:7" ht="15" x14ac:dyDescent="0.25">
      <c r="G292" s="9" t="s">
        <v>335</v>
      </c>
    </row>
    <row r="293" spans="7:7" ht="15" x14ac:dyDescent="0.25">
      <c r="G293" s="9" t="s">
        <v>336</v>
      </c>
    </row>
    <row r="294" spans="7:7" ht="15" x14ac:dyDescent="0.25">
      <c r="G294" s="9" t="s">
        <v>337</v>
      </c>
    </row>
    <row r="295" spans="7:7" ht="15" x14ac:dyDescent="0.25">
      <c r="G295" s="9" t="s">
        <v>338</v>
      </c>
    </row>
    <row r="296" spans="7:7" ht="15" x14ac:dyDescent="0.25">
      <c r="G296" s="9" t="s">
        <v>339</v>
      </c>
    </row>
    <row r="297" spans="7:7" ht="15" x14ac:dyDescent="0.25">
      <c r="G297" s="9" t="s">
        <v>340</v>
      </c>
    </row>
    <row r="298" spans="7:7" ht="15" x14ac:dyDescent="0.25">
      <c r="G298" s="9" t="s">
        <v>341</v>
      </c>
    </row>
    <row r="299" spans="7:7" ht="15" x14ac:dyDescent="0.25">
      <c r="G299" s="9" t="s">
        <v>342</v>
      </c>
    </row>
    <row r="300" spans="7:7" ht="15" x14ac:dyDescent="0.25">
      <c r="G300" s="9" t="s">
        <v>343</v>
      </c>
    </row>
    <row r="301" spans="7:7" ht="15" x14ac:dyDescent="0.25">
      <c r="G301" s="9" t="s">
        <v>344</v>
      </c>
    </row>
    <row r="302" spans="7:7" ht="15" x14ac:dyDescent="0.25">
      <c r="G302" s="9" t="s">
        <v>345</v>
      </c>
    </row>
    <row r="303" spans="7:7" ht="15" x14ac:dyDescent="0.25">
      <c r="G303" s="9" t="s">
        <v>346</v>
      </c>
    </row>
    <row r="304" spans="7:7" ht="15" x14ac:dyDescent="0.25">
      <c r="G304" s="9" t="s">
        <v>347</v>
      </c>
    </row>
    <row r="305" spans="7:7" ht="15" x14ac:dyDescent="0.25">
      <c r="G305" s="9" t="s">
        <v>348</v>
      </c>
    </row>
    <row r="306" spans="7:7" ht="15" x14ac:dyDescent="0.25">
      <c r="G306" s="9" t="s">
        <v>349</v>
      </c>
    </row>
    <row r="307" spans="7:7" ht="15" x14ac:dyDescent="0.25">
      <c r="G307" s="9" t="s">
        <v>350</v>
      </c>
    </row>
    <row r="308" spans="7:7" ht="15" x14ac:dyDescent="0.25">
      <c r="G308" s="9" t="s">
        <v>351</v>
      </c>
    </row>
    <row r="309" spans="7:7" ht="15" x14ac:dyDescent="0.25">
      <c r="G309" s="9" t="s">
        <v>352</v>
      </c>
    </row>
    <row r="310" spans="7:7" ht="15" x14ac:dyDescent="0.25">
      <c r="G310" s="9" t="s">
        <v>353</v>
      </c>
    </row>
    <row r="311" spans="7:7" ht="15" x14ac:dyDescent="0.25">
      <c r="G311" s="9" t="s">
        <v>354</v>
      </c>
    </row>
    <row r="312" spans="7:7" ht="15" x14ac:dyDescent="0.25">
      <c r="G312" s="9" t="s">
        <v>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B2614-D80F-496E-AE54-B5BE98CEE239}">
  <sheetPr codeName="Sheet5"/>
  <dimension ref="A1:C22"/>
  <sheetViews>
    <sheetView workbookViewId="0">
      <selection activeCell="B23" sqref="B23"/>
    </sheetView>
  </sheetViews>
  <sheetFormatPr defaultRowHeight="12.75" x14ac:dyDescent="0.2"/>
  <cols>
    <col min="1" max="1" width="20.28515625" style="51" customWidth="1"/>
    <col min="2" max="2" width="59.5703125" style="53" customWidth="1"/>
    <col min="3" max="3" width="71.28515625" style="55" customWidth="1"/>
  </cols>
  <sheetData>
    <row r="1" spans="1:3" ht="13.5" thickBot="1" x14ac:dyDescent="0.25">
      <c r="A1" s="60" t="s">
        <v>536</v>
      </c>
      <c r="B1" s="56" t="s">
        <v>605</v>
      </c>
      <c r="C1" s="57" t="s">
        <v>606</v>
      </c>
    </row>
    <row r="2" spans="1:3" ht="25.5" x14ac:dyDescent="0.2">
      <c r="A2" s="50" t="s">
        <v>618</v>
      </c>
      <c r="B2" s="52" t="s">
        <v>604</v>
      </c>
      <c r="C2" s="54" t="s">
        <v>603</v>
      </c>
    </row>
    <row r="3" spans="1:3" ht="51" customHeight="1" x14ac:dyDescent="0.2">
      <c r="A3" s="50" t="s">
        <v>610</v>
      </c>
      <c r="B3" s="59" t="s">
        <v>616</v>
      </c>
      <c r="C3" s="58" t="s">
        <v>607</v>
      </c>
    </row>
    <row r="4" spans="1:3" x14ac:dyDescent="0.2">
      <c r="A4" s="50" t="s">
        <v>611</v>
      </c>
      <c r="B4" s="59"/>
      <c r="C4" s="49" t="s">
        <v>608</v>
      </c>
    </row>
    <row r="5" spans="1:3" x14ac:dyDescent="0.2">
      <c r="A5" s="50" t="s">
        <v>612</v>
      </c>
      <c r="B5" s="59"/>
      <c r="C5" s="58" t="s">
        <v>609</v>
      </c>
    </row>
    <row r="6" spans="1:3" ht="25.5" x14ac:dyDescent="0.2">
      <c r="A6" s="50" t="s">
        <v>613</v>
      </c>
      <c r="B6" s="52" t="s">
        <v>645</v>
      </c>
      <c r="C6" s="58" t="s">
        <v>644</v>
      </c>
    </row>
    <row r="7" spans="1:3" ht="38.25" x14ac:dyDescent="0.2">
      <c r="A7" s="50" t="s">
        <v>630</v>
      </c>
      <c r="B7" s="52" t="s">
        <v>634</v>
      </c>
      <c r="C7" s="58" t="s">
        <v>629</v>
      </c>
    </row>
    <row r="8" spans="1:3" ht="38.25" x14ac:dyDescent="0.2">
      <c r="A8" s="50" t="s">
        <v>632</v>
      </c>
      <c r="B8" s="52" t="s">
        <v>633</v>
      </c>
      <c r="C8" s="58" t="s">
        <v>631</v>
      </c>
    </row>
    <row r="9" spans="1:3" ht="38.25" x14ac:dyDescent="0.2">
      <c r="A9" s="50" t="s">
        <v>635</v>
      </c>
      <c r="B9" s="52" t="s">
        <v>636</v>
      </c>
      <c r="C9" s="58" t="s">
        <v>637</v>
      </c>
    </row>
    <row r="10" spans="1:3" ht="38.25" x14ac:dyDescent="0.2">
      <c r="A10" s="50" t="s">
        <v>640</v>
      </c>
      <c r="B10" s="52" t="s">
        <v>639</v>
      </c>
      <c r="C10" s="58" t="s">
        <v>638</v>
      </c>
    </row>
    <row r="11" spans="1:3" ht="76.5" x14ac:dyDescent="0.2">
      <c r="A11" s="50" t="s">
        <v>642</v>
      </c>
      <c r="B11" s="52" t="s">
        <v>643</v>
      </c>
      <c r="C11" s="61" t="s">
        <v>641</v>
      </c>
    </row>
    <row r="12" spans="1:3" ht="63.75" x14ac:dyDescent="0.2">
      <c r="A12" s="50" t="s">
        <v>617</v>
      </c>
      <c r="B12" s="52" t="s">
        <v>615</v>
      </c>
      <c r="C12" s="58" t="s">
        <v>614</v>
      </c>
    </row>
    <row r="13" spans="1:3" ht="42" customHeight="1" x14ac:dyDescent="0.2">
      <c r="A13" s="50" t="s">
        <v>619</v>
      </c>
      <c r="B13" s="59" t="s">
        <v>627</v>
      </c>
      <c r="C13" s="58" t="s">
        <v>623</v>
      </c>
    </row>
    <row r="14" spans="1:3" x14ac:dyDescent="0.2">
      <c r="A14" s="50" t="s">
        <v>620</v>
      </c>
      <c r="B14" s="59"/>
      <c r="C14" s="58" t="s">
        <v>624</v>
      </c>
    </row>
    <row r="15" spans="1:3" x14ac:dyDescent="0.2">
      <c r="A15" s="50" t="s">
        <v>621</v>
      </c>
      <c r="B15" s="59"/>
      <c r="C15" s="58" t="s">
        <v>625</v>
      </c>
    </row>
    <row r="16" spans="1:3" x14ac:dyDescent="0.2">
      <c r="A16" s="50" t="s">
        <v>622</v>
      </c>
      <c r="B16" s="59"/>
      <c r="C16" s="58" t="s">
        <v>626</v>
      </c>
    </row>
    <row r="17" spans="1:3" ht="76.5" x14ac:dyDescent="0.2">
      <c r="A17" s="50" t="s">
        <v>647</v>
      </c>
      <c r="B17" s="52" t="s">
        <v>648</v>
      </c>
      <c r="C17" s="58" t="s">
        <v>646</v>
      </c>
    </row>
    <row r="18" spans="1:3" ht="127.5" x14ac:dyDescent="0.2">
      <c r="A18" s="50" t="s">
        <v>650</v>
      </c>
      <c r="B18" s="52" t="s">
        <v>652</v>
      </c>
      <c r="C18" s="58" t="s">
        <v>649</v>
      </c>
    </row>
    <row r="19" spans="1:3" ht="38.25" x14ac:dyDescent="0.2">
      <c r="A19" s="51" t="s">
        <v>651</v>
      </c>
      <c r="B19" s="53" t="s">
        <v>628</v>
      </c>
      <c r="C19" s="55" t="s">
        <v>535</v>
      </c>
    </row>
    <row r="20" spans="1:3" ht="25.5" x14ac:dyDescent="0.2">
      <c r="A20" s="51" t="s">
        <v>653</v>
      </c>
      <c r="B20" s="53" t="s">
        <v>659</v>
      </c>
      <c r="C20" s="61" t="s">
        <v>655</v>
      </c>
    </row>
    <row r="21" spans="1:3" ht="38.25" x14ac:dyDescent="0.2">
      <c r="A21" s="51" t="s">
        <v>657</v>
      </c>
      <c r="B21" s="53" t="s">
        <v>658</v>
      </c>
      <c r="C21" s="61" t="s">
        <v>656</v>
      </c>
    </row>
    <row r="22" spans="1:3" ht="38.25" x14ac:dyDescent="0.2">
      <c r="A22" s="51" t="s">
        <v>654</v>
      </c>
      <c r="B22" s="53" t="s">
        <v>661</v>
      </c>
      <c r="C22" s="61" t="s">
        <v>660</v>
      </c>
    </row>
  </sheetData>
  <sheetProtection sheet="1" objects="1" scenarios="1"/>
  <mergeCells count="2">
    <mergeCell ref="B3:B5"/>
    <mergeCell ref="B13:B16"/>
  </mergeCells>
  <hyperlinks>
    <hyperlink ref="C2" r:id="rId1" xr:uid="{8286B412-B11A-4845-B725-037E0DE169F1}"/>
    <hyperlink ref="C3" r:id="rId2" xr:uid="{1C0E68DD-BF44-4F79-AE67-8EC1EB13AE7C}"/>
    <hyperlink ref="C4" r:id="rId3" xr:uid="{4A4BD927-A891-405B-9DB9-BD76991F7991}"/>
    <hyperlink ref="C5" r:id="rId4" xr:uid="{F92A83F1-7136-4B7D-877A-E5C4C3AC0D75}"/>
    <hyperlink ref="C12" r:id="rId5" xr:uid="{75C40221-984A-4DC8-BBB1-14E49CA2EE7A}"/>
    <hyperlink ref="C13" r:id="rId6" xr:uid="{DE81B466-3285-4160-B794-4FEB4A709989}"/>
    <hyperlink ref="C14" r:id="rId7" xr:uid="{4740A099-A859-4A33-BBA2-612A1C36865A}"/>
    <hyperlink ref="C15" r:id="rId8" xr:uid="{68BE3463-38D4-414F-92D3-8307C142D3A6}"/>
    <hyperlink ref="C16" r:id="rId9" xr:uid="{6101E932-10FD-4473-A540-889F4681FEDA}"/>
    <hyperlink ref="C7" r:id="rId10" xr:uid="{C7E473DB-3A0B-44D9-AD72-18D75CFF846C}"/>
    <hyperlink ref="C8" r:id="rId11" xr:uid="{F436B6D9-E77E-40F7-9220-C03FF0CE9647}"/>
    <hyperlink ref="C9" r:id="rId12" xr:uid="{57212B38-65E4-41FC-BC08-F188659B566F}"/>
    <hyperlink ref="C10" r:id="rId13" xr:uid="{CA1C6889-5BB4-4FDB-945C-691F09362890}"/>
    <hyperlink ref="C11" r:id="rId14" xr:uid="{43C74C44-1202-43CE-A783-AE3166542062}"/>
    <hyperlink ref="C6" r:id="rId15" xr:uid="{2F0AE0C4-4338-402F-84FB-4B236C7BF75B}"/>
    <hyperlink ref="C17" r:id="rId16" xr:uid="{8B13412F-FF73-47C9-8FA6-5C18591C89A0}"/>
    <hyperlink ref="C18" r:id="rId17" xr:uid="{F8AB6BA9-75F1-437E-B1EB-C1A9ED68DDF8}"/>
    <hyperlink ref="C20" r:id="rId18" xr:uid="{85C881AA-A139-41A8-A798-A133A1E79204}"/>
    <hyperlink ref="C21" r:id="rId19" location="states" xr:uid="{F70A3092-2744-44A1-9A5A-1BA5EB2DF803}"/>
    <hyperlink ref="C22" r:id="rId20" xr:uid="{AD88383C-1D95-4632-9117-AB5E49838E9C}"/>
  </hyperlinks>
  <pageMargins left="0.7" right="0.7" top="0.75" bottom="0.75" header="0.3" footer="0.3"/>
  <pageSetup orientation="portrait" r:id="rId2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19C6B-8511-47E8-9ABD-4FEC60152CE7}">
  <sheetPr codeName="Sheet6"/>
  <dimension ref="C1:F6"/>
  <sheetViews>
    <sheetView workbookViewId="0">
      <selection activeCell="G23" sqref="G23"/>
    </sheetView>
  </sheetViews>
  <sheetFormatPr defaultRowHeight="12.75" x14ac:dyDescent="0.2"/>
  <cols>
    <col min="4" max="4" width="9.5703125" bestFit="1" customWidth="1"/>
    <col min="5" max="5" width="8.5703125" bestFit="1" customWidth="1"/>
  </cols>
  <sheetData>
    <row r="1" spans="3:6" x14ac:dyDescent="0.2">
      <c r="C1" s="11" t="s">
        <v>501</v>
      </c>
      <c r="D1" s="42">
        <f>MIN(A:A)</f>
        <v>0</v>
      </c>
      <c r="E1" s="42"/>
    </row>
    <row r="2" spans="3:6" x14ac:dyDescent="0.2">
      <c r="C2" s="11" t="s">
        <v>502</v>
      </c>
      <c r="D2" s="37">
        <f>($D$6-$D$1)/5*1+$D$1</f>
        <v>0</v>
      </c>
      <c r="E2" s="37" t="e">
        <f>_xlfn.PERCENTILE.EXC(A:A,0.2)</f>
        <v>#NUM!</v>
      </c>
      <c r="F2" t="s">
        <v>507</v>
      </c>
    </row>
    <row r="3" spans="3:6" x14ac:dyDescent="0.2">
      <c r="C3" s="11" t="s">
        <v>503</v>
      </c>
      <c r="D3" s="37">
        <f>($D$6-$D$1)/5*2+$D$1</f>
        <v>0</v>
      </c>
      <c r="E3" s="37" t="e">
        <f>_xlfn.PERCENTILE.EXC(A:A,0.4)</f>
        <v>#NUM!</v>
      </c>
      <c r="F3" t="s">
        <v>508</v>
      </c>
    </row>
    <row r="4" spans="3:6" x14ac:dyDescent="0.2">
      <c r="C4" s="11" t="s">
        <v>504</v>
      </c>
      <c r="D4" s="37">
        <f>($D$6-$D$1)/5*3+$D$1</f>
        <v>0</v>
      </c>
      <c r="E4" s="37" t="e">
        <f>_xlfn.PERCENTILE.EXC(A:A,0.6)</f>
        <v>#NUM!</v>
      </c>
      <c r="F4" t="s">
        <v>509</v>
      </c>
    </row>
    <row r="5" spans="3:6" x14ac:dyDescent="0.2">
      <c r="C5" s="11" t="s">
        <v>505</v>
      </c>
      <c r="D5" s="37">
        <f>($D$6-$D$1)/5*4+$D$1</f>
        <v>0</v>
      </c>
      <c r="E5" s="37" t="e">
        <f>_xlfn.PERCENTILE.EXC(A:A,0.8)</f>
        <v>#NUM!</v>
      </c>
      <c r="F5" t="s">
        <v>510</v>
      </c>
    </row>
    <row r="6" spans="3:6" x14ac:dyDescent="0.2">
      <c r="C6" s="11" t="s">
        <v>506</v>
      </c>
      <c r="D6" s="42">
        <f>MAX(A:A)</f>
        <v>0</v>
      </c>
      <c r="E6" s="42"/>
    </row>
  </sheetData>
  <sortState xmlns:xlrd2="http://schemas.microsoft.com/office/spreadsheetml/2017/richdata2" ref="A1:A2562">
    <sortCondition ref="A46:A2562"/>
  </sortState>
  <mergeCells count="2">
    <mergeCell ref="D6:E6"/>
    <mergeCell ref="D1:E1"/>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Questionnaire</vt:lpstr>
      <vt:lpstr>Upload</vt:lpstr>
      <vt:lpstr>Dropdowns</vt:lpstr>
      <vt:lpstr>Data_Sources</vt:lpstr>
      <vt:lpstr>D&amp;Q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Collin Clifford</cp:lastModifiedBy>
  <dcterms:modified xsi:type="dcterms:W3CDTF">2022-12-05T20:32:50Z</dcterms:modified>
</cp:coreProperties>
</file>