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bascoh/Desktop/kickstarter-analysis/"/>
    </mc:Choice>
  </mc:AlternateContent>
  <xr:revisionPtr revIDLastSave="0" documentId="13_ncr:1_{0F9B1BB2-B5C4-D840-BDA3-266B1509C80C}" xr6:coauthVersionLast="47" xr6:coauthVersionMax="47" xr10:uidLastSave="{00000000-0000-0000-0000-000000000000}"/>
  <bookViews>
    <workbookView xWindow="180" yWindow="500" windowWidth="27760" windowHeight="1592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Goals'!$A$2:$A$13</definedName>
    <definedName name="_xlchart.v1.15" hidden="1">'Outcomes Based on Goals'!$F$1</definedName>
    <definedName name="_xlchart.v1.16" hidden="1">'Outcomes Based on Goals'!$F$2:$F$13</definedName>
    <definedName name="_xlchart.v1.17" hidden="1">'Outcomes Based on Goals'!$G$1</definedName>
    <definedName name="_xlchart.v1.18" hidden="1">'Outcomes Based on Goals'!$G$2:$G$13</definedName>
    <definedName name="_xlchart.v1.19" hidden="1">'Outcomes Based on Goals'!$H$1</definedName>
    <definedName name="_xlchart.v1.2" hidden="1">'Outcomes Based on Goals'!$F$2:$F$13</definedName>
    <definedName name="_xlchart.v1.20" hidden="1">'Outcomes Based on Goals'!$H$2:$H$13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0" r:id="rId9"/>
    <pivotCache cacheId="2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D2" i="12"/>
  <c r="B2" i="12"/>
  <c r="C13" i="9"/>
  <c r="C12" i="9"/>
  <c r="C14" i="9" s="1"/>
  <c r="C11" i="9"/>
  <c r="B13" i="9"/>
  <c r="B12" i="9"/>
  <c r="B11" i="9"/>
  <c r="C6" i="9"/>
  <c r="C5" i="9"/>
  <c r="B5" i="9"/>
  <c r="C4" i="9"/>
  <c r="B4" i="9"/>
  <c r="B6" i="9"/>
  <c r="C10" i="9"/>
  <c r="C3" i="9"/>
  <c r="C9" i="9"/>
  <c r="C2" i="9"/>
  <c r="B10" i="9"/>
  <c r="B3" i="9"/>
  <c r="B9" i="9"/>
  <c r="B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7" i="9" l="1"/>
  <c r="B14" i="9"/>
  <c r="B7" i="9"/>
</calcChain>
</file>

<file path=xl/sharedStrings.xml><?xml version="1.0" encoding="utf-8"?>
<sst xmlns="http://schemas.openxmlformats.org/spreadsheetml/2006/main" count="28986" uniqueCount="8375">
  <si>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</si>
  <si>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</si>
  <si>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</si>
  <si>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</si>
  <si>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</si>
  <si>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</si>
  <si>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</si>
  <si>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</si>
  <si>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</si>
  <si>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</si>
  <si>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</si>
  <si>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</si>
  <si>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</si>
  <si>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</si>
  <si>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</si>
  <si>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</si>
  <si>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</si>
  <si>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</si>
  <si>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</si>
  <si>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</si>
  <si>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</si>
  <si>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</si>
  <si>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</si>
  <si>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</si>
  <si>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</si>
  <si>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</si>
  <si>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</si>
  <si>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</si>
  <si>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</si>
  <si>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</si>
  <si>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</si>
  <si>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</si>
  <si>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</si>
  <si>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</si>
  <si>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</si>
  <si>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</si>
  <si>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</si>
  <si>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</si>
  <si>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</si>
  <si>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</si>
  <si>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</si>
  <si>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</si>
  <si>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</si>
  <si>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</si>
  <si>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</si>
  <si>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</si>
  <si>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</si>
  <si>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</si>
  <si>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</si>
  <si>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</si>
  <si>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</si>
  <si>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</si>
  <si>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</si>
  <si>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</si>
  <si>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</si>
  <si>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</si>
  <si>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</si>
  <si>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</si>
  <si>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</si>
  <si>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</si>
  <si>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</si>
  <si>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</si>
  <si>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</si>
  <si>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</si>
  <si>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</si>
  <si>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</si>
  <si>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</si>
  <si>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</si>
  <si>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</si>
  <si>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</si>
  <si>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</si>
  <si>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</si>
  <si>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</si>
  <si>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</si>
  <si>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</si>
  <si>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</si>
  <si>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</si>
  <si>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</si>
  <si>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</si>
  <si>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</si>
  <si>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</si>
  <si>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</si>
  <si>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</si>
  <si>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</si>
  <si>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</si>
  <si>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</si>
  <si>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</si>
  <si>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</si>
  <si>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</si>
  <si>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</si>
  <si>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</si>
  <si>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</si>
  <si>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</si>
  <si>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</si>
  <si>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</si>
  <si>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</si>
  <si>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</si>
  <si>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</si>
  <si>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</si>
  <si>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</si>
  <si>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</si>
  <si>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</si>
  <si>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</si>
  <si>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</si>
  <si>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</si>
  <si>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</si>
  <si>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</si>
  <si>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</si>
  <si>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</si>
  <si>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</si>
  <si>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</si>
  <si>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</si>
  <si>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</si>
  <si>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</si>
  <si>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</si>
  <si>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</si>
  <si>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</si>
  <si>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</si>
  <si>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</si>
  <si>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</si>
  <si>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</si>
  <si>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</si>
  <si>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</si>
  <si>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</si>
  <si>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</si>
  <si>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</si>
  <si>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</si>
  <si>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</si>
  <si>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</si>
  <si>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</si>
  <si>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</si>
  <si>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</si>
  <si>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</si>
  <si>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</si>
  <si>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</si>
  <si>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</si>
  <si>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</si>
  <si>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</si>
  <si>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</si>
  <si>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</si>
  <si>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</si>
  <si>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</si>
  <si>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</si>
  <si>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</si>
  <si>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</si>
  <si>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</si>
  <si>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</si>
  <si>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</si>
  <si>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</si>
  <si>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</si>
  <si>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</si>
  <si>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</si>
  <si>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</si>
  <si>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</si>
  <si>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</si>
  <si>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</si>
  <si>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</si>
  <si>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</si>
  <si>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</si>
  <si>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</si>
  <si>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</si>
  <si>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</si>
  <si>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</si>
  <si>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</si>
  <si>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</si>
  <si>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</si>
  <si>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</si>
  <si>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</si>
  <si>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</si>
  <si>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</si>
  <si>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</si>
  <si>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</si>
  <si>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</si>
  <si>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</si>
  <si>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</si>
  <si>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</si>
  <si>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</si>
  <si>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</si>
  <si>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</si>
  <si>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</si>
  <si>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</si>
  <si>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</si>
  <si>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</si>
  <si>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</si>
  <si>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</si>
  <si>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</si>
  <si>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</si>
  <si>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</si>
  <si>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</si>
  <si>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</si>
  <si>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</si>
  <si>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</si>
  <si>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</si>
  <si>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</si>
  <si>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</si>
  <si>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</si>
  <si>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</si>
  <si>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</si>
  <si>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</si>
  <si>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</si>
  <si>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</si>
  <si>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</si>
  <si>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</si>
  <si>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</si>
  <si>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</si>
  <si>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</si>
  <si>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</si>
  <si>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</si>
  <si>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</si>
  <si>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</si>
  <si>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</si>
  <si>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</si>
  <si>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</si>
  <si>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</si>
  <si>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</si>
  <si>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</si>
  <si>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</si>
  <si>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</si>
  <si>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</si>
  <si>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</si>
  <si>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</si>
  <si>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</si>
  <si>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</si>
  <si>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</si>
  <si>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</si>
  <si>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</si>
  <si>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</si>
  <si>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</si>
  <si>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</si>
  <si>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</si>
  <si>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</si>
  <si>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</si>
  <si>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</si>
  <si>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</si>
  <si>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</si>
  <si>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</si>
  <si>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</si>
  <si>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</si>
  <si>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</si>
  <si>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</si>
  <si>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</si>
  <si>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</si>
  <si>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</si>
  <si>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</si>
  <si>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</si>
  <si>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</si>
  <si>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</si>
  <si>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</si>
  <si>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</si>
  <si>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</si>
  <si>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</si>
  <si>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</si>
  <si>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</si>
  <si>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</si>
  <si>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</si>
  <si>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</si>
  <si>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</si>
  <si>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</si>
  <si>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</si>
  <si>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</si>
  <si>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</si>
  <si>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</si>
  <si>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</si>
  <si>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</si>
  <si>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</si>
  <si>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</si>
  <si>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</si>
  <si>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</si>
  <si>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</si>
  <si>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</si>
  <si>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</si>
  <si>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</si>
  <si>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</si>
  <si>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</si>
  <si>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</si>
  <si>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</si>
  <si>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</si>
  <si>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</si>
  <si>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</si>
  <si>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</si>
  <si>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</si>
  <si>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</si>
  <si>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</si>
  <si>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</si>
  <si>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</si>
  <si>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</si>
  <si>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</si>
  <si>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</si>
  <si>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</si>
  <si>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</si>
  <si>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</si>
  <si>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</si>
  <si>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</si>
  <si>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</si>
  <si>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</si>
  <si>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</si>
  <si>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</si>
  <si>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</si>
  <si>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</si>
  <si>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</si>
  <si>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</si>
  <si>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</si>
  <si>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</si>
  <si>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</si>
  <si>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</si>
  <si>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</si>
  <si>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</si>
  <si>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</si>
  <si>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</si>
  <si>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</si>
  <si>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</si>
  <si>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</si>
  <si>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</si>
  <si>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</si>
  <si>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</si>
  <si>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</si>
  <si>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</si>
  <si>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</si>
  <si>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</si>
  <si>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</si>
  <si>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</si>
  <si>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</si>
  <si>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</si>
  <si>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</si>
  <si>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</si>
  <si>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</si>
  <si>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</si>
  <si>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</si>
  <si>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</si>
  <si>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</si>
  <si>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</si>
  <si>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</si>
  <si>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</si>
  <si>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</si>
  <si>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</si>
  <si>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</si>
  <si>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</si>
  <si>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</si>
  <si>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</si>
  <si>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</si>
  <si>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</si>
  <si>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</si>
  <si>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</si>
  <si>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</si>
  <si>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</si>
  <si>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</si>
  <si>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</si>
  <si>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</si>
  <si>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</si>
  <si>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</si>
  <si>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</si>
  <si>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</si>
  <si>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</si>
  <si>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</si>
  <si>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</si>
  <si>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</si>
  <si>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</si>
  <si>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</si>
  <si>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</si>
  <si>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</si>
  <si>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</si>
  <si>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</si>
  <si>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</si>
  <si>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</si>
  <si>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</si>
  <si>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</si>
  <si>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</si>
  <si>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</si>
  <si>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</si>
  <si>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</si>
  <si>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</si>
  <si>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</si>
  <si>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</si>
  <si>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</si>
  <si>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</si>
  <si>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</si>
  <si>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</si>
  <si>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</si>
  <si>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</si>
  <si>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</si>
  <si>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</si>
  <si>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</si>
  <si>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</si>
  <si>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</si>
  <si>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</si>
  <si>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</si>
  <si>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</si>
  <si>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</si>
  <si>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</si>
  <si>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</si>
  <si>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</si>
  <si>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</si>
  <si>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</si>
  <si>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</si>
  <si>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</si>
  <si>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</si>
  <si>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</si>
  <si>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</si>
  <si>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</si>
  <si>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</si>
  <si>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</si>
  <si>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</si>
  <si>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</si>
  <si>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</si>
  <si>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</si>
  <si>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</si>
  <si>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</si>
  <si>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</si>
  <si>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</si>
  <si>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</si>
  <si>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</si>
  <si>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</si>
  <si>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</si>
  <si>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</si>
  <si>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</si>
  <si>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</si>
  <si>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</si>
  <si>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</si>
  <si>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</si>
  <si>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</si>
  <si>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</si>
  <si>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</si>
  <si>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</si>
  <si>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</si>
  <si>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</si>
  <si>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</si>
  <si>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</si>
  <si>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</si>
  <si>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</si>
  <si>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</si>
  <si>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</si>
  <si>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</si>
  <si>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</si>
  <si>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</si>
  <si>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</si>
  <si>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</si>
  <si>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</si>
  <si>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</si>
  <si>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</si>
  <si>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</si>
  <si>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</si>
  <si>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</si>
  <si>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</si>
  <si>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</si>
  <si>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</si>
  <si>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</si>
  <si>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</si>
  <si>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</si>
  <si>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</si>
  <si>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</si>
  <si>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</si>
  <si>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</si>
  <si>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</si>
  <si>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</si>
  <si>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</si>
  <si>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</si>
  <si>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</si>
  <si>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</si>
  <si>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</si>
  <si>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</si>
  <si>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</si>
  <si>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</si>
  <si>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</si>
  <si>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</si>
  <si>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</si>
  <si>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</si>
  <si>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</si>
  <si>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</si>
  <si>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</si>
  <si>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</si>
  <si>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</si>
  <si>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</si>
  <si>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</si>
  <si>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</si>
  <si>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</si>
  <si>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</si>
  <si>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</si>
  <si>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</si>
  <si>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</si>
  <si>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</si>
  <si>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</si>
  <si>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</si>
  <si>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</si>
  <si>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</si>
  <si>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</si>
  <si>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</si>
  <si>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</si>
  <si>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</si>
  <si>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</si>
  <si>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</si>
  <si>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</si>
  <si>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</si>
  <si>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</si>
  <si>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</si>
  <si>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</si>
  <si>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</si>
  <si>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</si>
  <si>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</si>
  <si>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</si>
  <si>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</si>
  <si>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</si>
  <si>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</si>
  <si>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</si>
  <si>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</si>
  <si>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</si>
  <si>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</si>
  <si>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</si>
  <si>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</si>
  <si>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</si>
  <si>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</si>
  <si>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</si>
  <si>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</si>
  <si>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</si>
  <si>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</si>
  <si>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</si>
  <si>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</si>
  <si>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</si>
  <si>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</si>
  <si>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</si>
  <si>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</si>
  <si>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</si>
  <si>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</si>
  <si>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</si>
  <si>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</si>
  <si>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</si>
  <si>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</si>
  <si>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</si>
  <si>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</si>
  <si>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</si>
  <si>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</si>
  <si>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</si>
  <si>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</si>
  <si>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</si>
  <si>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</si>
  <si>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</si>
  <si>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</si>
  <si>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</si>
  <si>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</si>
  <si>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</si>
  <si>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</si>
  <si>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</si>
  <si>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</si>
  <si>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</si>
  <si>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</si>
  <si>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</si>
  <si>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</si>
  <si>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</si>
  <si>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</si>
  <si>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</si>
  <si>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</si>
  <si>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</si>
  <si>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</si>
  <si>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</si>
  <si>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</si>
  <si>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</si>
  <si>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</si>
  <si>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</si>
  <si>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</si>
  <si>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</si>
  <si>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</si>
  <si>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</si>
  <si>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</si>
  <si>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</si>
  <si>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</si>
  <si>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</si>
  <si>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</si>
  <si>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</si>
  <si>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</si>
  <si>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</si>
  <si>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</si>
  <si>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</si>
  <si>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</si>
  <si>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</si>
  <si>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</si>
  <si>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</si>
  <si>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</si>
  <si>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</si>
  <si>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</si>
  <si>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</si>
  <si>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</si>
  <si>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</si>
  <si>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</si>
  <si>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</si>
  <si>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</si>
  <si>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</si>
  <si>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</si>
  <si>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</si>
  <si>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</si>
  <si>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</si>
  <si>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</si>
  <si>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</si>
  <si>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</si>
  <si>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</si>
  <si>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</si>
  <si>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</si>
  <si>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</si>
  <si>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</si>
  <si>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</si>
  <si>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</si>
  <si>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</si>
  <si>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</si>
  <si>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</si>
  <si>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</si>
  <si>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</si>
  <si>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</si>
  <si>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</si>
  <si>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</si>
  <si>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</si>
  <si>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</si>
  <si>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</si>
  <si>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</si>
  <si>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</si>
  <si>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</si>
  <si>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</si>
  <si>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</si>
  <si>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</si>
  <si>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</si>
  <si>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</si>
  <si>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</si>
  <si>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</si>
  <si>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</si>
  <si>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</si>
  <si>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</si>
  <si>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</si>
  <si>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</si>
  <si>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</si>
  <si>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</si>
  <si>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</si>
  <si>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</si>
  <si>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</si>
  <si>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</si>
  <si>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</si>
  <si>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</si>
  <si>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</si>
  <si>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</si>
  <si>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</si>
  <si>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</si>
  <si>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</si>
  <si>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</si>
  <si>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</si>
  <si>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</si>
  <si>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</si>
  <si>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</si>
  <si>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</si>
  <si>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</si>
  <si>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</si>
  <si>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</si>
  <si>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</si>
  <si>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</si>
  <si>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</si>
  <si>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</si>
  <si>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</si>
  <si>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</si>
  <si>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</si>
  <si>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</si>
  <si>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</si>
  <si>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</si>
  <si>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</si>
  <si>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</si>
  <si>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</si>
  <si>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</si>
  <si>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</si>
  <si>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</si>
  <si>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</si>
  <si>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</si>
  <si>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</si>
  <si>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</si>
  <si>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</si>
  <si>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</si>
  <si>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</si>
  <si>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</si>
  <si>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</si>
  <si>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</si>
  <si>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</si>
  <si>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</si>
  <si>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</si>
  <si>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</si>
  <si>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</si>
  <si>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</si>
  <si>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</si>
  <si>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</si>
  <si>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</si>
  <si>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</si>
  <si>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</si>
  <si>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</si>
  <si>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</si>
  <si>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</si>
  <si>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</si>
  <si>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</si>
  <si>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</si>
  <si>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</si>
  <si>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</si>
  <si>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</si>
  <si>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</si>
  <si>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</si>
  <si>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</si>
  <si>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</si>
  <si>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</si>
  <si>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</si>
  <si>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</si>
  <si>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</si>
  <si>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</si>
  <si>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</si>
  <si>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</si>
  <si>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</si>
  <si>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</si>
  <si>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</si>
  <si>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</si>
  <si>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</si>
  <si>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</si>
  <si>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</si>
  <si>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</si>
  <si>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</si>
  <si>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</si>
  <si>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</si>
  <si>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</si>
  <si>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</si>
  <si>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</si>
  <si>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</si>
  <si>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</si>
  <si>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</si>
  <si>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</si>
  <si>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</si>
  <si>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</si>
  <si>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</si>
  <si>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</si>
  <si>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</si>
  <si>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</si>
  <si>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</si>
  <si>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</si>
  <si>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</si>
  <si>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</si>
  <si>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</si>
  <si>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</si>
  <si>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</si>
  <si>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</si>
  <si>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</si>
  <si>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</si>
  <si>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</si>
  <si>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</si>
  <si>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</si>
  <si>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</si>
  <si>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</si>
  <si>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</si>
  <si>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</si>
  <si>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</si>
  <si>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</si>
  <si>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</si>
  <si>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</si>
  <si>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</si>
  <si>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</si>
  <si>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</si>
  <si>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</si>
  <si>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</si>
  <si>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</si>
  <si>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</si>
  <si>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</si>
  <si>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</si>
  <si>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</si>
  <si>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</si>
  <si>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</si>
  <si>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</si>
  <si>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</si>
  <si>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</si>
  <si>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</si>
  <si>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</si>
  <si>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</si>
  <si>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</si>
  <si>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</si>
  <si>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</si>
  <si>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</si>
  <si>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</si>
  <si>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</si>
  <si>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</si>
  <si>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</si>
  <si>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</si>
  <si>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</si>
  <si>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</si>
  <si>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</si>
  <si>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</si>
  <si>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</si>
  <si>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</si>
  <si>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</si>
  <si>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</si>
  <si>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</si>
  <si>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</si>
  <si>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</si>
  <si>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</si>
  <si>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</si>
  <si>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</si>
  <si>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</si>
  <si>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</si>
  <si>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</si>
  <si>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</si>
  <si>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</si>
  <si>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</si>
  <si>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</si>
  <si>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</si>
  <si>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</si>
  <si>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</si>
  <si>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</si>
  <si>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</si>
  <si>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</si>
  <si>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</si>
  <si>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</si>
  <si>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</si>
  <si>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</si>
  <si>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</si>
  <si>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</si>
  <si>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</si>
  <si>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</si>
  <si>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</si>
  <si>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</si>
  <si>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</si>
  <si>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</si>
  <si>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</si>
  <si>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</si>
  <si>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</si>
  <si>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</si>
  <si>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</si>
  <si>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</si>
  <si>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</si>
  <si>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</si>
  <si>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</si>
  <si>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</si>
  <si>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</si>
  <si>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</si>
  <si>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</si>
  <si>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</si>
  <si>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</si>
  <si>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</si>
  <si>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</si>
  <si>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</si>
  <si>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</si>
  <si>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</si>
  <si>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</si>
  <si>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</si>
  <si>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</si>
  <si>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</si>
  <si>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</si>
  <si>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</si>
  <si>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</si>
  <si>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</si>
  <si>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</si>
  <si>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</si>
  <si>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</si>
  <si>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</si>
  <si>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</si>
  <si>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</si>
  <si>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</si>
  <si>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</si>
  <si>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</si>
  <si>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</si>
  <si>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</si>
  <si>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</si>
  <si>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</si>
  <si>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</si>
  <si>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</si>
  <si>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</si>
  <si>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</si>
  <si>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</si>
  <si>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</si>
  <si>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</si>
  <si>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</si>
  <si>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</si>
  <si>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</si>
  <si>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</si>
  <si>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</si>
  <si>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</si>
  <si>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</si>
  <si>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</si>
  <si>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</si>
  <si>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</si>
  <si>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</si>
  <si>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</si>
  <si>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</si>
  <si>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</si>
  <si>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</si>
  <si>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</si>
  <si>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</si>
  <si>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</si>
  <si>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</si>
  <si>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</si>
  <si>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</si>
  <si>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</si>
  <si>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</si>
  <si>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</si>
  <si>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</si>
  <si>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</si>
  <si>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</si>
  <si>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</si>
  <si>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</si>
  <si>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</si>
  <si>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</si>
  <si>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</si>
  <si>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</si>
  <si>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</si>
  <si>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</si>
  <si>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</si>
  <si>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</si>
  <si>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</si>
  <si>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</si>
  <si>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</si>
  <si>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</si>
  <si>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</si>
  <si>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</si>
  <si>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</si>
  <si>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</si>
  <si>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</si>
  <si>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</si>
  <si>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</si>
  <si>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</si>
  <si>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</si>
  <si>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</si>
  <si>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</si>
  <si>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</si>
  <si>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</si>
  <si>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</si>
  <si>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</si>
  <si>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</si>
  <si>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</si>
  <si>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</si>
  <si>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</si>
  <si>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</si>
  <si>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</si>
  <si>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</si>
  <si>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</si>
  <si>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</si>
  <si>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</si>
  <si>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</si>
  <si>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</si>
  <si>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</si>
  <si>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</si>
  <si>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</si>
  <si>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</si>
  <si>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</si>
  <si>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</si>
  <si>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</si>
  <si>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</si>
  <si>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</si>
  <si>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</si>
  <si>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</si>
  <si>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</si>
  <si>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</si>
  <si>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</si>
  <si>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</si>
  <si>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</si>
  <si>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</si>
  <si>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</si>
  <si>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</si>
  <si>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</si>
  <si>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</si>
  <si>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</si>
  <si>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</si>
  <si>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</si>
  <si>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</si>
  <si>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</si>
  <si>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</si>
  <si>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</si>
  <si>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</si>
  <si>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</si>
  <si>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</si>
  <si>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</si>
  <si>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</si>
  <si>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</si>
  <si>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</si>
  <si>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</si>
  <si>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</si>
  <si>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</si>
  <si>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</si>
  <si>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</si>
  <si>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</si>
  <si>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</si>
  <si>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</si>
  <si>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</si>
  <si>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</si>
  <si>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</si>
  <si>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</si>
  <si>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</si>
  <si>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</si>
  <si>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</si>
  <si>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</si>
  <si>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</si>
  <si>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</si>
  <si>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</si>
  <si>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</si>
  <si>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</si>
  <si>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</si>
  <si>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</si>
  <si>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</si>
  <si>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</si>
  <si>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</si>
  <si>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</si>
  <si>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</si>
  <si>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</si>
  <si>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</si>
  <si>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</si>
  <si>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</si>
  <si>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</si>
  <si>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</si>
  <si>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</si>
  <si>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</si>
  <si>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</si>
  <si>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</si>
  <si>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</si>
  <si>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</si>
  <si>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</si>
  <si>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</si>
  <si>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</si>
  <si>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</si>
  <si>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</si>
  <si>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</si>
  <si>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</si>
  <si>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</si>
  <si>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</si>
  <si>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</si>
  <si>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</si>
  <si>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</si>
  <si>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</si>
  <si>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</si>
  <si>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</si>
  <si>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</si>
  <si>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</si>
  <si>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</si>
  <si>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</si>
  <si>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</si>
  <si>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</si>
  <si>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</si>
  <si>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</si>
  <si>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</si>
  <si>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</si>
  <si>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</si>
  <si>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</si>
  <si>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</si>
  <si>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</si>
  <si>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</si>
  <si>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</si>
  <si>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</si>
  <si>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</si>
  <si>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</si>
  <si>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</si>
  <si>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</si>
  <si>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</si>
  <si>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</si>
  <si>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</si>
  <si>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</si>
  <si>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</si>
  <si>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</si>
  <si>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</si>
  <si>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</si>
  <si>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</si>
  <si>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</si>
  <si>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</si>
  <si>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</si>
  <si>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</si>
  <si>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</si>
  <si>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</si>
  <si>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</si>
  <si>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</si>
  <si>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</si>
  <si>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</si>
  <si>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</si>
  <si>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</si>
  <si>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</si>
  <si>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</si>
  <si>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</si>
  <si>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</si>
  <si>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</si>
  <si>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</si>
  <si>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</si>
  <si>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</si>
  <si>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</si>
  <si>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</si>
  <si>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</si>
  <si>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</si>
  <si>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</si>
  <si>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</si>
  <si>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</si>
  <si>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</si>
  <si>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</si>
  <si>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</si>
  <si>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</si>
  <si>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</si>
  <si>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</si>
  <si>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</si>
  <si>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</si>
  <si>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</si>
  <si>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</si>
  <si>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</si>
  <si>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</si>
  <si>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</si>
  <si>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</si>
  <si>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</si>
  <si>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</si>
  <si>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</si>
  <si>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</si>
  <si>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</si>
  <si>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</si>
  <si>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</si>
  <si>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</si>
  <si>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</si>
  <si>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</si>
  <si>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</si>
  <si>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</si>
  <si>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</si>
  <si>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</si>
  <si>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</si>
  <si>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</si>
  <si>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</si>
  <si>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</si>
  <si>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</si>
  <si>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</si>
  <si>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</si>
  <si>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</si>
  <si>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</si>
  <si>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</si>
  <si>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</si>
  <si>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</si>
  <si>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</si>
  <si>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</si>
  <si>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</si>
  <si>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</si>
  <si>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</si>
  <si>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</si>
  <si>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</si>
  <si>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</si>
  <si>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</si>
  <si>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</si>
  <si>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</si>
  <si>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</si>
  <si>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</si>
  <si>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</si>
  <si>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</si>
  <si>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</si>
  <si>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</si>
  <si>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</si>
  <si>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</si>
  <si>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</si>
  <si>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</si>
  <si>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</si>
  <si>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</si>
  <si>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</si>
  <si>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</si>
  <si>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</si>
  <si>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</si>
  <si>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</si>
  <si>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</si>
  <si>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</si>
  <si>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</si>
  <si>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</si>
  <si>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</si>
  <si>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</si>
  <si>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</si>
  <si>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</si>
  <si>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</si>
  <si>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</si>
  <si>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</si>
  <si>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</si>
  <si>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</si>
  <si>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</si>
  <si>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</si>
  <si>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</si>
  <si>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</si>
  <si>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</si>
  <si>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</si>
  <si>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</si>
  <si>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</si>
  <si>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</si>
  <si>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</si>
  <si>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</si>
  <si>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</si>
  <si>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</si>
  <si>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</si>
  <si>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</si>
  <si>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</si>
  <si>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</si>
  <si>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</si>
  <si>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</si>
  <si>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</si>
  <si>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</si>
  <si>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</si>
  <si>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</si>
  <si>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</si>
  <si>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</si>
  <si>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</si>
  <si>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</si>
  <si>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</si>
  <si>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</si>
  <si>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</si>
  <si>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</si>
  <si>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</si>
  <si>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</si>
  <si>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</si>
  <si>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</si>
  <si>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</si>
  <si>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</si>
  <si>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</si>
  <si>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</si>
  <si>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</si>
  <si>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</si>
  <si>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</si>
  <si>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</si>
  <si>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</si>
  <si>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</si>
  <si>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</si>
  <si>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</si>
  <si>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</si>
  <si>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</si>
  <si>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</si>
  <si>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</si>
  <si>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</si>
  <si>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</si>
  <si>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</si>
  <si>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</si>
  <si>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</si>
  <si>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</si>
  <si>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</si>
  <si>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</si>
  <si>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</si>
  <si>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</si>
  <si>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</si>
  <si>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</si>
  <si>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</si>
  <si>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</si>
  <si>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</si>
  <si>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</si>
  <si>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</si>
  <si>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</si>
  <si>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</si>
  <si>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</si>
  <si>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</si>
  <si>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</si>
  <si>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</si>
  <si>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</si>
  <si>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</si>
  <si>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</si>
  <si>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</si>
  <si>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</si>
  <si>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</si>
  <si>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</si>
  <si>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</si>
  <si>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</si>
  <si>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</si>
  <si>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</si>
  <si>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</si>
  <si>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</si>
  <si>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</si>
  <si>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</si>
  <si>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</si>
  <si>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</si>
  <si>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</si>
  <si>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</si>
  <si>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</si>
  <si>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</si>
  <si>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</si>
  <si>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</si>
  <si>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</si>
  <si>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</si>
  <si>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</si>
  <si>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</si>
  <si>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</si>
  <si>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</si>
  <si>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</si>
  <si>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</si>
  <si>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</si>
  <si>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</si>
  <si>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</si>
  <si>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</si>
  <si>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</si>
  <si>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</si>
  <si>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</si>
  <si>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</si>
  <si>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</si>
  <si>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</si>
  <si>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</si>
  <si>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</si>
  <si>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</si>
  <si>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</si>
  <si>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</si>
  <si>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</si>
  <si>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</si>
  <si>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</si>
  <si>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</si>
  <si>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</si>
  <si>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</si>
  <si>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</si>
  <si>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</si>
  <si>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</si>
  <si>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</si>
  <si>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</si>
  <si>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</si>
  <si>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</si>
  <si>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</si>
  <si>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</si>
  <si>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</si>
  <si>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</si>
  <si>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</si>
  <si>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</si>
  <si>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</si>
  <si>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</si>
  <si>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</si>
  <si>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</si>
  <si>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</si>
  <si>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</si>
  <si>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</si>
  <si>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</si>
  <si>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</si>
  <si>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</si>
  <si>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</si>
  <si>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</si>
  <si>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</si>
  <si>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</si>
  <si>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</si>
  <si>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</si>
  <si>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</si>
  <si>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</si>
  <si>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</si>
  <si>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</si>
  <si>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</si>
  <si>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</si>
  <si>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</si>
  <si>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</si>
  <si>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</si>
  <si>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</si>
  <si>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</si>
  <si>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</si>
  <si>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</si>
  <si>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</si>
  <si>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</si>
  <si>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</si>
  <si>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</si>
  <si>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</si>
  <si>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</si>
  <si>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</si>
  <si>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</si>
  <si>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</si>
  <si>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</si>
  <si>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</si>
  <si>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</si>
  <si>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</si>
  <si>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</si>
  <si>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</si>
  <si>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</si>
  <si>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</si>
  <si>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</si>
  <si>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</si>
  <si>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</si>
  <si>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</si>
  <si>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</si>
  <si>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</si>
  <si>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</si>
  <si>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</si>
  <si>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</si>
  <si>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</si>
  <si>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</si>
  <si>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</si>
  <si>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</si>
  <si>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</si>
  <si>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</si>
  <si>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</si>
  <si>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</si>
  <si>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</si>
  <si>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</si>
  <si>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</si>
  <si>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</si>
  <si>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</si>
  <si>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</si>
  <si>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</si>
  <si>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</si>
  <si>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</si>
  <si>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</si>
  <si>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</si>
  <si>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</si>
  <si>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</si>
  <si>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</si>
  <si>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</si>
  <si>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</si>
  <si>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</si>
  <si>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</si>
  <si>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</si>
  <si>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</si>
  <si>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</si>
  <si>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</si>
  <si>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</si>
  <si>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</si>
  <si>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</si>
  <si>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</si>
  <si>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</si>
  <si>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</si>
  <si>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</si>
  <si>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</si>
  <si>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</si>
  <si>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</si>
  <si>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</si>
  <si>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</si>
  <si>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</si>
  <si>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</si>
  <si>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</si>
  <si>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</si>
  <si>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</si>
  <si>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</si>
  <si>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</si>
  <si>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</si>
  <si>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</si>
  <si>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</si>
  <si>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</si>
  <si>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</si>
  <si>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</si>
  <si>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</si>
  <si>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</si>
  <si>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</si>
  <si>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</si>
  <si>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</si>
  <si>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</si>
  <si>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</si>
  <si>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</si>
  <si>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</si>
  <si>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</si>
  <si>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</si>
  <si>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</si>
  <si>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</si>
  <si>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</si>
  <si>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</si>
  <si>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</si>
  <si>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</si>
  <si>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</si>
  <si>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</si>
  <si>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</si>
  <si>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</si>
  <si>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</si>
  <si>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</si>
  <si>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</si>
  <si>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</si>
  <si>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</si>
  <si>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</si>
  <si>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</si>
  <si>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</si>
  <si>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</si>
  <si>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</si>
  <si>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</si>
  <si>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</si>
  <si>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</si>
  <si>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</si>
  <si>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</si>
  <si>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</si>
  <si>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</si>
  <si>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</si>
  <si>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</si>
  <si>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</si>
  <si>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</si>
  <si>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</si>
  <si>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</si>
  <si>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</si>
  <si>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</si>
  <si>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</si>
  <si>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</si>
  <si>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</si>
  <si>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</si>
  <si>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</si>
  <si>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</si>
  <si>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</si>
  <si>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</si>
  <si>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</si>
  <si>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</si>
  <si>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</si>
  <si>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</si>
  <si>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</si>
  <si>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</si>
  <si>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</si>
  <si>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</si>
  <si>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</si>
  <si>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</si>
  <si>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</si>
  <si>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</si>
  <si>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</si>
  <si>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</si>
  <si>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</si>
  <si>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</si>
  <si>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</si>
  <si>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</si>
  <si>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</si>
  <si>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</si>
  <si>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</si>
  <si>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</si>
  <si>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</si>
  <si>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</si>
  <si>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</si>
  <si>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</si>
  <si>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</si>
  <si>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</si>
  <si>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</si>
  <si>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</si>
  <si>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</si>
  <si>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</si>
  <si>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</si>
  <si>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</si>
  <si>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</si>
  <si>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</si>
  <si>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</si>
  <si>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</si>
  <si>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</si>
  <si>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</si>
  <si>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</si>
  <si>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</si>
  <si>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</si>
  <si>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</si>
  <si>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</si>
  <si>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</si>
  <si>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</si>
  <si>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</si>
  <si>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</si>
  <si>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</si>
  <si>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</si>
  <si>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</si>
  <si>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</si>
  <si>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</si>
  <si>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</si>
  <si>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</si>
  <si>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</si>
  <si>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</si>
  <si>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</si>
  <si>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</si>
  <si>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</si>
  <si>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</si>
  <si>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</si>
  <si>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</si>
  <si>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</si>
  <si>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</si>
  <si>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</si>
  <si>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</si>
  <si>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</si>
  <si>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</si>
  <si>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</si>
  <si>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</si>
  <si>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</si>
  <si>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</si>
  <si>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</si>
  <si>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</si>
  <si>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</si>
  <si>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</si>
  <si>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</si>
  <si>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</si>
  <si>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</si>
  <si>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</si>
  <si>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</si>
  <si>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</si>
  <si>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</si>
  <si>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</si>
  <si>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</si>
  <si>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</si>
  <si>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</si>
  <si>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</si>
  <si>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</si>
  <si>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</si>
  <si>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</si>
  <si>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</si>
  <si>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</si>
  <si>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</si>
  <si>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</si>
  <si>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</si>
  <si>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</si>
  <si>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</si>
  <si>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</si>
  <si>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</si>
  <si>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</si>
  <si>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</si>
  <si>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</si>
  <si>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</si>
  <si>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</si>
  <si>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</si>
  <si>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</si>
  <si>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</si>
  <si>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</si>
  <si>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</si>
  <si>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</si>
  <si>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</si>
  <si>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</si>
  <si>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</si>
  <si>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</si>
  <si>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</si>
  <si>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</si>
  <si>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</si>
  <si>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</si>
  <si>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</si>
  <si>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</si>
  <si>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</si>
  <si>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</si>
  <si>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</si>
  <si>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</si>
  <si>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</si>
  <si>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</si>
  <si>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</si>
  <si>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</si>
  <si>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</si>
  <si>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</si>
  <si>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</si>
  <si>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</si>
  <si>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</si>
  <si>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</si>
  <si>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</si>
  <si>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</si>
  <si>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</si>
  <si>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</si>
  <si>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</si>
  <si>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</si>
  <si>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</si>
  <si>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</si>
  <si>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</si>
  <si>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</si>
  <si>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</si>
  <si>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</si>
  <si>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</si>
  <si>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</si>
  <si>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</si>
  <si>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</si>
  <si>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</si>
  <si>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</si>
  <si>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</si>
  <si>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</si>
  <si>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</si>
  <si>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</si>
  <si>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</si>
  <si>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</si>
  <si>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</si>
  <si>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</si>
  <si>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</si>
  <si>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</si>
  <si>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</si>
  <si>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</si>
  <si>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</si>
  <si>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</si>
  <si>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</si>
  <si>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</si>
  <si>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</si>
  <si>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</si>
  <si>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</si>
  <si>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</si>
  <si>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</si>
  <si>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</si>
  <si>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</si>
  <si>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</si>
  <si>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</si>
  <si>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</si>
  <si>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</si>
  <si>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</si>
  <si>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</si>
  <si>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</si>
  <si>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</si>
  <si>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</si>
  <si>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</si>
  <si>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</si>
  <si>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</si>
  <si>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</si>
  <si>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</si>
  <si>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</si>
  <si>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</si>
  <si>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</si>
  <si>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</si>
  <si>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</si>
  <si>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</si>
  <si>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</si>
  <si>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</si>
  <si>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</si>
  <si>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</si>
  <si>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</si>
  <si>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</si>
  <si>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</si>
  <si>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</si>
  <si>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</si>
  <si>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</si>
  <si>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</si>
  <si>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</si>
  <si>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</si>
  <si>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</si>
  <si>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</si>
  <si>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</si>
  <si>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</si>
  <si>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</si>
  <si>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</si>
  <si>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</si>
  <si>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</si>
  <si>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</si>
  <si>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</si>
  <si>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</si>
  <si>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</si>
  <si>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</si>
  <si>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</si>
  <si>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</si>
  <si>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</si>
  <si>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</si>
  <si>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</si>
  <si>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</si>
  <si>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</si>
  <si>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</si>
  <si>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</si>
  <si>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</si>
  <si>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</si>
  <si>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</si>
  <si>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</si>
  <si>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</si>
  <si>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</si>
  <si>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</si>
  <si>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</si>
  <si>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</si>
  <si>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</si>
  <si>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</si>
  <si>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</si>
  <si>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</si>
  <si>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</si>
  <si>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</si>
  <si>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</si>
  <si>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</si>
  <si>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</si>
  <si>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</si>
  <si>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</si>
  <si>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</si>
  <si>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</si>
  <si>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</si>
  <si>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</si>
  <si>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</si>
  <si>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</si>
  <si>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</si>
  <si>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</si>
  <si>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</si>
  <si>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</si>
  <si>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</si>
  <si>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</si>
  <si>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</si>
  <si>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</si>
  <si>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</si>
  <si>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</si>
  <si>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</si>
  <si>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</si>
  <si>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</si>
  <si>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</si>
  <si>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</si>
  <si>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</si>
  <si>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</si>
  <si>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</si>
  <si>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</si>
  <si>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</si>
  <si>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</si>
  <si>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</si>
  <si>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</si>
  <si>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</si>
  <si>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</si>
  <si>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</si>
  <si>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</si>
  <si>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</si>
  <si>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</si>
  <si>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</si>
  <si>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</si>
  <si>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</si>
  <si>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</si>
  <si>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</si>
  <si>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</si>
  <si>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</si>
  <si>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</si>
  <si>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</si>
  <si>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</si>
  <si>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</si>
  <si>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</si>
  <si>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</si>
  <si>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</si>
  <si>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</si>
  <si>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</si>
  <si>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</si>
  <si>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</si>
  <si>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</si>
  <si>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</si>
  <si>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</si>
  <si>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</si>
  <si>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</si>
  <si>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</si>
  <si>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</si>
  <si>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</si>
  <si>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</si>
  <si>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</si>
  <si>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</si>
  <si>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</si>
  <si>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</si>
  <si>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</si>
  <si>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</si>
  <si>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</si>
  <si>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</si>
  <si>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</si>
  <si>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</si>
  <si>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</si>
  <si>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</si>
  <si>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</si>
  <si>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</si>
  <si>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</si>
  <si>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</si>
  <si>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</si>
  <si>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</si>
  <si>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</si>
  <si>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</si>
  <si>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</si>
  <si>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</si>
  <si>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</si>
  <si>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</si>
  <si>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</si>
  <si>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</si>
  <si>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</si>
  <si>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</si>
  <si>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</si>
  <si>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</si>
  <si>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</si>
  <si>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</si>
  <si>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</si>
  <si>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</si>
  <si>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</si>
  <si>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</si>
  <si>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</si>
  <si>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</si>
  <si>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</si>
  <si>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</si>
  <si>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</si>
  <si>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</si>
  <si>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</si>
  <si>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</si>
  <si>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</si>
  <si>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</si>
  <si>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</si>
  <si>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</si>
  <si>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</si>
  <si>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</si>
  <si>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</si>
  <si>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</si>
  <si>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</si>
  <si>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</si>
  <si>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</si>
  <si>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</si>
  <si>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</si>
  <si>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</si>
  <si>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</si>
  <si>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</si>
  <si>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</si>
  <si>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</si>
  <si>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</si>
  <si>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</si>
  <si>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</si>
  <si>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</si>
  <si>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</si>
  <si>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</si>
  <si>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</si>
  <si>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</si>
  <si>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</si>
  <si>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</si>
  <si>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</si>
  <si>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</si>
  <si>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</si>
  <si>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</si>
  <si>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</si>
  <si>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</si>
  <si>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</si>
  <si>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</si>
  <si>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</si>
  <si>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</si>
  <si>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</si>
  <si>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</si>
  <si>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</si>
  <si>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</si>
  <si>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</si>
  <si>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</si>
  <si>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</si>
  <si>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</si>
  <si>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</si>
  <si>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</si>
  <si>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</si>
  <si>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</si>
  <si>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</si>
  <si>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</si>
  <si>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</si>
  <si>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</si>
  <si>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</si>
  <si>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</si>
  <si>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</si>
  <si>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</si>
  <si>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</si>
  <si>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</si>
  <si>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</si>
  <si>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</si>
  <si>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</si>
  <si>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</si>
  <si>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</si>
  <si>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</si>
  <si>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</si>
  <si>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</si>
  <si>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</si>
  <si>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</si>
  <si>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</si>
  <si>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</si>
  <si>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</si>
  <si>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</si>
  <si>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</si>
  <si>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</si>
  <si>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</si>
  <si>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</si>
  <si>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</si>
  <si>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</si>
  <si>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</si>
  <si>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</si>
  <si>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</si>
  <si>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</si>
  <si>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</si>
  <si>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</si>
  <si>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</si>
  <si>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</si>
  <si>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</si>
  <si>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</si>
  <si>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</si>
  <si>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</si>
  <si>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</si>
  <si>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</si>
  <si>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</si>
  <si>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</si>
  <si>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</si>
  <si>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</si>
  <si>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</si>
  <si>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</si>
  <si>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</si>
  <si>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</si>
  <si>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</si>
  <si>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</si>
  <si>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</si>
  <si>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</si>
  <si>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</si>
  <si>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</si>
  <si>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</si>
  <si>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</si>
  <si>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</si>
  <si>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</si>
  <si>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</si>
  <si>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</si>
  <si>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</si>
  <si>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</si>
  <si>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</si>
  <si>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</si>
  <si>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</si>
  <si>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</si>
  <si>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</si>
  <si>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</si>
  <si>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</si>
  <si>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</si>
  <si>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</si>
  <si>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</si>
  <si>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</si>
  <si>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</si>
  <si>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</si>
  <si>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</si>
  <si>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</si>
  <si>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</si>
  <si>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</si>
  <si>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</si>
  <si>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</si>
  <si>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</si>
  <si>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</si>
  <si>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</si>
  <si>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</si>
  <si>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</si>
  <si>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</si>
  <si>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</si>
  <si>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</si>
  <si>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</si>
  <si>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</si>
  <si>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</si>
  <si>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</si>
  <si>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</si>
  <si>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</si>
  <si>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</si>
  <si>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</si>
  <si>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</si>
  <si>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</si>
  <si>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</si>
  <si>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</si>
  <si>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</si>
  <si>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</si>
  <si>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</si>
  <si>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</si>
  <si>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</si>
  <si>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</si>
  <si>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</si>
  <si>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</si>
  <si>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</si>
  <si>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</si>
  <si>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</si>
  <si>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</si>
  <si>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</si>
  <si>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</si>
  <si>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</si>
  <si>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</si>
  <si>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</si>
  <si>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</si>
  <si>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</si>
  <si>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</si>
  <si>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</si>
  <si>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</si>
  <si>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</si>
  <si>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</si>
  <si>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</si>
  <si>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</si>
  <si>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</si>
  <si>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</si>
  <si>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</si>
  <si>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</si>
  <si>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</si>
  <si>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</si>
  <si>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</si>
  <si>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</si>
  <si>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</si>
  <si>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</si>
  <si>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</si>
  <si>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</si>
  <si>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</si>
  <si>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</si>
  <si>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</si>
  <si>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</si>
  <si>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</si>
  <si>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</si>
  <si>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</si>
  <si>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</si>
  <si>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</si>
  <si>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</si>
  <si>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</si>
  <si>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</si>
  <si>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</si>
  <si>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</si>
  <si>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</si>
  <si>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</si>
  <si>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</si>
  <si>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</si>
  <si>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</si>
  <si>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</si>
  <si>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</si>
  <si>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</si>
  <si>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</si>
  <si>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</si>
  <si>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</si>
  <si>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</si>
  <si>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</si>
  <si>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</si>
  <si>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</si>
  <si>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</si>
  <si>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</si>
  <si>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</si>
  <si>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</si>
  <si>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</si>
  <si>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</si>
  <si>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</si>
  <si>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</si>
  <si>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</si>
  <si>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</si>
  <si>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</si>
  <si>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</si>
  <si>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</si>
  <si>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</si>
  <si>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</si>
  <si>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</si>
  <si>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</si>
  <si>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</si>
  <si>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</si>
  <si>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</si>
  <si>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</si>
  <si>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</si>
  <si>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</si>
  <si>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</si>
  <si>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</si>
  <si>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</si>
  <si>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</si>
  <si>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</si>
  <si>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</si>
  <si>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</si>
  <si>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</si>
  <si>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</si>
  <si>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</si>
  <si>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</si>
  <si>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</si>
  <si>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</si>
  <si>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</si>
  <si>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</si>
  <si>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</si>
  <si>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</si>
  <si>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</si>
  <si>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</si>
  <si>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</si>
  <si>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</si>
  <si>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</si>
  <si>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</si>
  <si>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</si>
  <si>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</si>
  <si>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</si>
  <si>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</si>
  <si>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</si>
  <si>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</si>
  <si>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</si>
  <si>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</si>
  <si>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</si>
  <si>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</si>
  <si>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</si>
  <si>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</si>
  <si>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</si>
  <si>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</si>
  <si>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</si>
  <si>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</si>
  <si>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</si>
  <si>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</si>
  <si>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</si>
  <si>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</si>
  <si>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</si>
  <si>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</si>
  <si>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</si>
  <si>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</si>
  <si>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</si>
  <si>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</si>
  <si>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</si>
  <si>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</si>
  <si>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</si>
  <si>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</si>
  <si>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</si>
  <si>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</si>
  <si>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</si>
  <si>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</si>
  <si>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</si>
  <si>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</si>
  <si>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</si>
  <si>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</si>
  <si>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</si>
  <si>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</si>
  <si>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</si>
  <si>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</si>
  <si>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</si>
  <si>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</si>
  <si>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</si>
  <si>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</si>
  <si>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</si>
  <si>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</si>
  <si>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</si>
  <si>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</si>
  <si>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</si>
  <si>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</si>
  <si>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</si>
  <si>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</si>
  <si>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</si>
  <si>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</si>
  <si>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</si>
  <si>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</si>
  <si>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</si>
  <si>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</si>
  <si>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</si>
  <si>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</si>
  <si>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</si>
  <si>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</si>
  <si>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</si>
  <si>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</si>
  <si>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</si>
  <si>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</si>
  <si>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</si>
  <si>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</si>
  <si>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</si>
  <si>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</si>
  <si>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</si>
  <si>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</si>
  <si>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</si>
  <si>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</si>
  <si>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</si>
  <si>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</si>
  <si>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</si>
  <si>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</si>
  <si>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</si>
  <si>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</si>
  <si>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</si>
  <si>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</si>
  <si>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</si>
  <si>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</si>
  <si>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</si>
  <si>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</si>
  <si>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</si>
  <si>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</si>
  <si>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</si>
  <si>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</si>
  <si>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</si>
  <si>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</si>
  <si>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</si>
  <si>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</si>
  <si>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</si>
  <si>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</si>
  <si>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</si>
  <si>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</si>
  <si>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</si>
  <si>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</si>
  <si>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</si>
  <si>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</si>
  <si>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</si>
  <si>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</si>
  <si>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</si>
  <si>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</si>
  <si>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</si>
  <si>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</si>
  <si>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</si>
  <si>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</si>
  <si>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</si>
  <si>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</si>
  <si>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</si>
  <si>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</si>
  <si>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</si>
  <si>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</si>
  <si>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</si>
  <si>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</si>
  <si>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</si>
  <si>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</si>
  <si>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</si>
  <si>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</si>
  <si>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</si>
  <si>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</si>
  <si>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</si>
  <si>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</si>
  <si>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</si>
  <si>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</si>
  <si>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</si>
  <si>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</si>
  <si>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</si>
  <si>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</si>
  <si>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</si>
  <si>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</si>
  <si>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</si>
  <si>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</si>
  <si>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</si>
  <si>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</si>
  <si>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</si>
  <si>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</si>
  <si>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</si>
  <si>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</si>
  <si>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</si>
  <si>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</si>
  <si>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</si>
  <si>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</si>
  <si>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</si>
  <si>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</si>
  <si>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</si>
  <si>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</si>
  <si>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</si>
  <si>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</si>
  <si>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</si>
  <si>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</si>
  <si>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</si>
  <si>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</si>
  <si>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</si>
  <si>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</si>
  <si>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</si>
  <si>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</si>
  <si>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</si>
  <si>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</si>
  <si>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</si>
  <si>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</si>
  <si>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</si>
  <si>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</si>
  <si>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</si>
  <si>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</si>
  <si>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</si>
  <si>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</si>
  <si>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</si>
  <si>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</si>
  <si>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</si>
  <si>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</si>
  <si>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</si>
  <si>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</si>
  <si>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</si>
  <si>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</si>
  <si>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</si>
  <si>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</si>
  <si>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</si>
  <si>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</si>
  <si>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</si>
  <si>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</si>
  <si>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</si>
  <si>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</si>
  <si>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</si>
  <si>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</si>
  <si>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</si>
  <si>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</si>
  <si>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</si>
  <si>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</si>
  <si>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</si>
  <si>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</si>
  <si>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</si>
  <si>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</si>
  <si>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</si>
  <si>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</si>
  <si>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</si>
  <si>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</si>
  <si>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</si>
  <si>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</si>
  <si>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</si>
  <si>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</si>
  <si>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</si>
  <si>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</si>
  <si>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</si>
  <si>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</si>
  <si>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</si>
  <si>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</si>
  <si>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</si>
  <si>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</si>
  <si>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</si>
  <si>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</si>
  <si>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</si>
  <si>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</si>
  <si>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</si>
  <si>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</si>
  <si>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</si>
  <si>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</si>
  <si>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</si>
  <si>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</si>
  <si>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</si>
  <si>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</si>
  <si>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</si>
  <si>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</si>
  <si>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</si>
  <si>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</si>
  <si>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</si>
  <si>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</si>
  <si>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</si>
  <si>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</si>
  <si>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</si>
  <si>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</si>
  <si>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</si>
  <si>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</si>
  <si>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</si>
  <si>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</si>
  <si>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</si>
  <si>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</si>
  <si>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</si>
  <si>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</si>
  <si>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</si>
  <si>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</si>
  <si>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</si>
  <si>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</si>
  <si>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</si>
  <si>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</si>
  <si>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</si>
  <si>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</si>
  <si>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</si>
  <si>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</si>
  <si>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</si>
  <si>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</si>
  <si>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</si>
  <si>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</si>
  <si>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</si>
  <si>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</si>
  <si>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</si>
  <si>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</si>
  <si>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</si>
  <si>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</si>
  <si>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</si>
  <si>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</si>
  <si>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</si>
  <si>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</si>
  <si>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</si>
  <si>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</si>
  <si>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</si>
  <si>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</si>
  <si>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</si>
  <si>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</si>
  <si>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</si>
  <si>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</si>
  <si>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</si>
  <si>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</si>
  <si>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</si>
  <si>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</si>
  <si>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</si>
  <si>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</si>
  <si>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</si>
  <si>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</si>
  <si>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</si>
  <si>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</si>
  <si>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</si>
  <si>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</si>
  <si>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</si>
  <si>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</si>
  <si>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</si>
  <si>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</si>
  <si>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</si>
  <si>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</si>
  <si>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</si>
  <si>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</si>
  <si>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</si>
  <si>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</si>
  <si>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</si>
  <si>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</si>
  <si>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</si>
  <si>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</si>
  <si>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</si>
  <si>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</si>
  <si>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</si>
  <si>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</si>
  <si>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</si>
  <si>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</si>
  <si>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</si>
  <si>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</si>
  <si>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</si>
  <si>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</si>
  <si>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</si>
  <si>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</si>
  <si>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</si>
  <si>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</si>
  <si>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</si>
  <si>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</si>
  <si>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</si>
  <si>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</si>
  <si>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</si>
  <si>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</si>
  <si>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</si>
  <si>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</si>
  <si>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</si>
  <si>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</si>
  <si>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</si>
  <si>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</si>
  <si>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</si>
  <si>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</si>
  <si>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</si>
  <si>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</si>
  <si>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</si>
  <si>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</si>
  <si>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</si>
  <si>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</si>
  <si>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</si>
  <si>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</si>
  <si>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</si>
  <si>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</si>
  <si>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</si>
  <si>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</si>
  <si>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</si>
  <si>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</si>
  <si>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</si>
  <si>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</si>
  <si>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</si>
  <si>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</si>
  <si>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</si>
  <si>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</si>
  <si>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</si>
  <si>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</si>
  <si>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</si>
  <si>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</si>
  <si>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</si>
  <si>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</si>
  <si>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</si>
  <si>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</si>
  <si>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</si>
  <si>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</si>
  <si>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</si>
  <si>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</si>
  <si>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</si>
  <si>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</si>
  <si>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</si>
  <si>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</si>
  <si>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</si>
  <si>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</si>
  <si>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</si>
  <si>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</si>
  <si>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</si>
  <si>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</si>
  <si>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</si>
  <si>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</si>
  <si>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</si>
  <si>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</si>
  <si>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</si>
  <si>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</si>
  <si>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</si>
  <si>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</si>
  <si>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</si>
  <si>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</si>
  <si>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</si>
  <si>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</si>
  <si>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</si>
  <si>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</si>
  <si>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</si>
  <si>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</si>
  <si>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</si>
  <si>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</si>
  <si>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</si>
  <si>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</si>
  <si>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</si>
  <si>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</si>
  <si>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</si>
  <si>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</si>
  <si>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</si>
  <si>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</si>
  <si>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</si>
  <si>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</si>
  <si>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</si>
  <si>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</si>
  <si>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</si>
  <si>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</si>
  <si>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</si>
  <si>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</si>
  <si>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</si>
  <si>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</si>
  <si>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</si>
  <si>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</si>
  <si>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</si>
  <si>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</si>
  <si>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</si>
  <si>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</si>
  <si>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</si>
  <si>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</si>
  <si>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</si>
  <si>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</si>
  <si>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</si>
  <si>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</si>
  <si>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</si>
  <si>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</si>
  <si>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</si>
  <si>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</si>
  <si>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</si>
  <si>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</si>
  <si>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</si>
  <si>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</si>
  <si>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</si>
  <si>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</si>
  <si>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</si>
  <si>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</si>
  <si>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</si>
  <si>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</si>
  <si>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</si>
  <si>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</si>
  <si>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</si>
  <si>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</si>
  <si>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</si>
  <si>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</si>
  <si>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</si>
  <si>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</si>
  <si>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</si>
  <si>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</si>
  <si>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</si>
  <si>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</si>
  <si>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</si>
  <si>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</si>
  <si>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</si>
  <si>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</si>
  <si>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</si>
  <si>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</si>
  <si>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</si>
  <si>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</si>
  <si>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</si>
  <si>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</si>
  <si>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</si>
  <si>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</si>
  <si>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</si>
  <si>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</si>
  <si>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</si>
  <si>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</si>
  <si>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</si>
  <si>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</si>
  <si>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</si>
  <si>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</si>
  <si>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</si>
  <si>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</si>
  <si>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</si>
  <si>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</si>
  <si>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</si>
  <si>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</si>
  <si>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</si>
  <si>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</si>
  <si>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</si>
  <si>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</si>
  <si>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</si>
  <si>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</si>
  <si>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</si>
  <si>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</si>
  <si>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</si>
  <si>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</si>
  <si>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</si>
  <si>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</si>
  <si>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</si>
  <si>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</si>
  <si>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</si>
  <si>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</si>
  <si>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</si>
  <si>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</si>
  <si>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</si>
  <si>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</si>
  <si>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</si>
  <si>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</si>
  <si>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</si>
  <si>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</si>
  <si>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</si>
  <si>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</si>
  <si>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</si>
  <si>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</si>
  <si>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</si>
  <si>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</si>
  <si>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</si>
  <si>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</si>
  <si>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</si>
  <si>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</si>
  <si>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</si>
  <si>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</si>
  <si>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</si>
  <si>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</si>
  <si>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</si>
  <si>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</si>
  <si>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</si>
  <si>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</si>
  <si>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</si>
  <si>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</si>
  <si>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</si>
  <si>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</si>
  <si>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</si>
  <si>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</si>
  <si>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</si>
  <si>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</si>
  <si>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</si>
  <si>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</si>
  <si>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</si>
  <si>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</si>
  <si>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</si>
  <si>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</si>
  <si>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</si>
  <si>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</si>
  <si>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</si>
  <si>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</si>
  <si>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</si>
  <si>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</si>
  <si>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</si>
  <si>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</si>
  <si>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</si>
  <si>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</si>
  <si>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</si>
  <si>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</si>
  <si>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</si>
  <si>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</si>
  <si>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</si>
  <si>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</si>
  <si>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</si>
  <si>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</si>
  <si>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</si>
  <si>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</si>
  <si>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</si>
  <si>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</si>
  <si>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</si>
  <si>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</si>
  <si>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</si>
  <si>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</si>
  <si>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</si>
  <si>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</si>
  <si>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</si>
  <si>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</si>
  <si>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</si>
  <si>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</si>
  <si>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</si>
  <si>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</si>
  <si>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</si>
  <si>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</si>
  <si>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</si>
  <si>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</si>
  <si>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</si>
  <si>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</si>
  <si>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</si>
  <si>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</si>
  <si>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</si>
  <si>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</si>
  <si>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</si>
  <si>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</si>
  <si>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</si>
  <si>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</si>
  <si>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</si>
  <si>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</si>
  <si>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</si>
  <si>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</si>
  <si>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</si>
  <si>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</si>
  <si>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</si>
  <si>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</si>
  <si>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</si>
  <si>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</si>
  <si>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</si>
  <si>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</si>
  <si>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</si>
  <si>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</si>
  <si>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</si>
  <si>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</si>
  <si>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</si>
  <si>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</si>
  <si>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</si>
  <si>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</si>
  <si>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</si>
  <si>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</si>
  <si>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</si>
  <si>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</si>
  <si>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</si>
  <si>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</si>
  <si>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</si>
  <si>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</si>
  <si>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</si>
  <si>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</si>
  <si>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</si>
  <si>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</si>
  <si>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</si>
  <si>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</si>
  <si>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</si>
  <si>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</si>
  <si>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</si>
  <si>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</si>
  <si>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</si>
  <si>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</si>
  <si>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</si>
  <si>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</si>
  <si>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</si>
  <si>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</si>
  <si>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</si>
  <si>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</si>
  <si>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</si>
  <si>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</si>
  <si>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</si>
  <si>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</si>
  <si>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</si>
  <si>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</si>
  <si>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</si>
  <si>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</si>
  <si>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</si>
  <si>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</si>
  <si>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</si>
  <si>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</si>
  <si>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</si>
  <si>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</si>
  <si>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</si>
  <si>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</si>
  <si>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</si>
  <si>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</si>
  <si>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</si>
  <si>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</si>
  <si>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</si>
  <si>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</si>
  <si>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</si>
  <si>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</si>
  <si>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</si>
  <si>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</si>
  <si>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</si>
  <si>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</si>
  <si>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</si>
  <si>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</si>
  <si>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</si>
  <si>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</si>
  <si>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</si>
  <si>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</si>
  <si>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</si>
  <si>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</si>
  <si>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</si>
  <si>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</si>
  <si>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</si>
  <si>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</si>
  <si>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</si>
  <si>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</si>
  <si>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</si>
  <si>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</si>
  <si>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</si>
  <si>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</si>
  <si>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</si>
  <si>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</si>
  <si>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</si>
  <si>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</si>
  <si>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</si>
  <si>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</si>
  <si>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</si>
  <si>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</si>
  <si>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</si>
  <si>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</si>
  <si>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</si>
  <si>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</si>
  <si>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</si>
  <si>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</si>
  <si>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</si>
  <si>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</si>
  <si>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</si>
  <si>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</si>
  <si>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</si>
  <si>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</si>
  <si>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</si>
  <si>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</si>
  <si>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</si>
  <si>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</si>
  <si>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</si>
  <si>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</si>
  <si>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</si>
  <si>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</si>
  <si>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</si>
  <si>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</si>
  <si>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</si>
  <si>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</si>
  <si>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</si>
  <si>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</si>
  <si>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</si>
  <si>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</si>
  <si>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</si>
  <si>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</si>
  <si>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</si>
  <si>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</si>
  <si>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</si>
  <si>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</si>
  <si>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</si>
  <si>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</si>
  <si>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</si>
  <si>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</si>
  <si>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</si>
  <si>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</si>
  <si>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</si>
  <si>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</si>
  <si>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</si>
  <si>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</si>
  <si>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</si>
  <si>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</si>
  <si>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</si>
  <si>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</si>
  <si>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</si>
  <si>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</si>
  <si>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</si>
  <si>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</si>
  <si>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</si>
  <si>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</si>
  <si>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</si>
  <si>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</si>
  <si>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</si>
  <si>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</si>
  <si>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</si>
  <si>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</si>
  <si>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</si>
  <si>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</si>
  <si>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</si>
  <si>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</si>
  <si>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</si>
  <si>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</si>
  <si>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</si>
  <si>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</si>
  <si>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</si>
  <si>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</si>
  <si>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</si>
  <si>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</si>
  <si>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</si>
  <si>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</si>
  <si>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</si>
  <si>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</si>
  <si>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</si>
  <si>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</si>
  <si>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</si>
  <si>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</si>
  <si>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</si>
  <si>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</si>
  <si>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</si>
  <si>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</si>
  <si>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</si>
  <si>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</si>
  <si>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</si>
  <si>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</si>
  <si>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</si>
  <si>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</si>
  <si>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</si>
  <si>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</si>
  <si>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</si>
  <si>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</si>
  <si>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</si>
  <si>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</si>
  <si>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</si>
  <si>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</si>
  <si>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</si>
  <si>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</si>
  <si>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</si>
  <si>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</si>
  <si>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</si>
  <si>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</si>
  <si>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</si>
  <si>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</si>
  <si>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</si>
  <si>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</si>
  <si>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</si>
  <si>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</si>
  <si>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</si>
  <si>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</si>
  <si>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</si>
  <si>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</si>
  <si>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</si>
  <si>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</si>
  <si>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</si>
  <si>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</si>
  <si>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</si>
  <si>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</si>
  <si>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</si>
  <si>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</si>
  <si>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</si>
  <si>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</si>
  <si>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</si>
  <si>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</si>
  <si>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</si>
  <si>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</si>
  <si>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</si>
  <si>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</si>
  <si>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</si>
  <si>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</si>
  <si>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</si>
  <si>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</si>
  <si>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</si>
  <si>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</si>
  <si>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</si>
  <si>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</si>
  <si>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</si>
  <si>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</si>
  <si>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</si>
  <si>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</si>
  <si>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</si>
  <si>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</si>
  <si>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</si>
  <si>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</si>
  <si>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</si>
  <si>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</si>
  <si>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</si>
  <si>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</si>
  <si>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</si>
  <si>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</si>
  <si>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</si>
  <si>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</si>
  <si>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</si>
  <si>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</si>
  <si>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</si>
  <si>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</si>
  <si>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</si>
  <si>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</si>
  <si>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</si>
  <si>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</si>
  <si>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</si>
  <si>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</si>
  <si>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</si>
  <si>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</si>
  <si>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</si>
  <si>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</si>
  <si>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</si>
  <si>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</si>
  <si>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</si>
  <si>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</si>
  <si>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</si>
  <si>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</si>
  <si>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</si>
  <si>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</si>
  <si>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</si>
  <si>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</si>
  <si>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</si>
  <si>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</si>
  <si>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</si>
  <si>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</si>
  <si>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</si>
  <si>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</si>
  <si>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</si>
  <si>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</si>
  <si>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</si>
  <si>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</si>
  <si>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</si>
  <si>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</si>
  <si>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</si>
  <si>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</si>
  <si>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</si>
  <si>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</si>
  <si>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</si>
  <si>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</si>
  <si>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</si>
  <si>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</si>
  <si>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</si>
  <si>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</si>
  <si>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</si>
  <si>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</si>
  <si>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</si>
  <si>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</si>
  <si>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</si>
  <si>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</si>
  <si>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</si>
  <si>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</si>
  <si>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</si>
  <si>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</si>
  <si>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</si>
  <si>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</si>
  <si>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</si>
  <si>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</si>
  <si>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</si>
  <si>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</si>
  <si>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</si>
  <si>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</si>
  <si>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</si>
  <si>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</si>
  <si>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</si>
  <si>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</si>
  <si>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</si>
  <si>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</si>
  <si>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</si>
  <si>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</si>
  <si>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</si>
  <si>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</si>
  <si>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</si>
  <si>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</si>
  <si>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</si>
  <si>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</si>
  <si>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</si>
  <si>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</si>
  <si>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</si>
  <si>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</si>
  <si>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</si>
  <si>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</si>
  <si>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</si>
  <si>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</si>
  <si>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</si>
  <si>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</si>
  <si>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</si>
  <si>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</si>
  <si>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</si>
  <si>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</si>
  <si>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</si>
  <si>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</si>
  <si>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</si>
  <si>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</si>
  <si>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</si>
  <si>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</si>
  <si>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</si>
  <si>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</si>
  <si>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</si>
  <si>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</si>
  <si>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</si>
  <si>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</si>
  <si>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</si>
  <si>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</si>
  <si>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</si>
  <si>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</si>
  <si>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</si>
  <si>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</si>
  <si>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</si>
  <si>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</si>
  <si>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</si>
  <si>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</si>
  <si>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</si>
  <si>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</si>
  <si>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</si>
  <si>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</si>
  <si>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</si>
  <si>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</si>
  <si>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</si>
  <si>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</si>
  <si>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</si>
  <si>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</si>
  <si>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</si>
  <si>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</si>
  <si>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</si>
  <si>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</si>
  <si>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</si>
  <si>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</si>
  <si>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</si>
  <si>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</si>
  <si>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</si>
  <si>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</si>
  <si>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</si>
  <si>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</si>
  <si>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</si>
  <si>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</si>
  <si>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</si>
  <si>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</si>
  <si>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</si>
  <si>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</si>
  <si>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</si>
  <si>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</si>
  <si>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</si>
  <si>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</si>
  <si>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</si>
  <si>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</si>
  <si>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</si>
  <si>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</si>
  <si>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</si>
  <si>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</si>
  <si>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</si>
  <si>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</si>
  <si>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</si>
  <si>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</si>
  <si>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</si>
  <si>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</si>
  <si>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</si>
  <si>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</si>
  <si>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</si>
  <si>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</si>
  <si>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</si>
  <si>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</si>
  <si>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</si>
  <si>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</si>
  <si>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</si>
  <si>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</si>
  <si>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</si>
  <si>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</si>
  <si>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</si>
  <si>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</si>
  <si>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</si>
  <si>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</si>
  <si>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</si>
  <si>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</si>
  <si>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</si>
  <si>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</si>
  <si>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</si>
  <si>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</si>
  <si>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</si>
  <si>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</si>
  <si>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</si>
  <si>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</si>
  <si>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</si>
  <si>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</si>
  <si>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</si>
  <si>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</si>
  <si>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</si>
  <si>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</si>
  <si>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</si>
  <si>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</si>
  <si>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</si>
  <si>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</si>
  <si>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</si>
  <si>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</si>
  <si>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</si>
  <si>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</si>
  <si>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</si>
  <si>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</si>
  <si>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</si>
  <si>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</si>
  <si>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</si>
  <si>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</si>
  <si>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</si>
  <si>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</si>
  <si>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</si>
  <si>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</si>
  <si>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</si>
  <si>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</si>
  <si>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</si>
  <si>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</si>
  <si>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</si>
  <si>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</si>
  <si>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</si>
  <si>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</si>
  <si>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</si>
  <si>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</si>
  <si>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</si>
  <si>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</si>
  <si>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</si>
  <si>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</si>
  <si>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</si>
  <si>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</si>
  <si>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</si>
  <si>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</si>
  <si>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</si>
  <si>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</si>
  <si>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</si>
  <si>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</si>
  <si>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</si>
  <si>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</si>
  <si>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</si>
  <si>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</si>
  <si>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</si>
  <si>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</si>
  <si>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</si>
  <si>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</si>
  <si>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</si>
  <si>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</si>
  <si>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</si>
  <si>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</si>
  <si>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</si>
  <si>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</si>
  <si>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</si>
  <si>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</si>
  <si>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</si>
  <si>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</si>
  <si>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</si>
  <si>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</si>
  <si>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</si>
  <si>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</si>
  <si>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</si>
  <si>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</si>
  <si>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</si>
  <si>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</si>
  <si>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</si>
  <si>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</si>
  <si>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</si>
  <si>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</si>
  <si>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</si>
  <si>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</si>
  <si>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</si>
  <si>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</si>
  <si>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</si>
  <si>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</si>
  <si>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</si>
  <si>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</si>
  <si>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</si>
  <si>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</si>
  <si>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</si>
  <si>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</si>
  <si>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</si>
  <si>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</si>
  <si>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</si>
  <si>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</si>
  <si>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</si>
  <si>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</si>
  <si>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</si>
  <si>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</si>
  <si>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</si>
  <si>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</si>
  <si>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</si>
  <si>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</si>
  <si>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</si>
  <si>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</si>
  <si>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</si>
  <si>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</si>
  <si>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</si>
  <si>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</si>
  <si>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</si>
  <si>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</si>
  <si>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</si>
  <si>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</si>
  <si>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</si>
  <si>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</si>
  <si>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</si>
  <si>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</si>
  <si>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</si>
  <si>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</si>
  <si>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</si>
  <si>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</si>
  <si>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</si>
  <si>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</si>
  <si>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</si>
  <si>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</si>
  <si>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</si>
  <si>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</si>
  <si>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</si>
  <si>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</si>
  <si>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</si>
  <si>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</si>
  <si>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</si>
  <si>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</si>
  <si>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</si>
  <si>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</si>
  <si>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</si>
  <si>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</si>
  <si>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</si>
  <si>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</si>
  <si>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</si>
  <si>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</si>
  <si>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</si>
  <si>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</si>
  <si>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</si>
  <si>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</si>
  <si>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</si>
  <si>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</si>
  <si>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</si>
  <si>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</si>
  <si>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</si>
  <si>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</si>
  <si>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</si>
  <si>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</si>
  <si>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</si>
  <si>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</si>
  <si>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</si>
  <si>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</si>
  <si>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</si>
  <si>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</si>
  <si>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</si>
  <si>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</si>
  <si>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</si>
  <si>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</si>
  <si>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</si>
  <si>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</si>
  <si>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</si>
  <si>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</si>
  <si>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</si>
  <si>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</si>
  <si>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</si>
  <si>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</si>
  <si>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</si>
  <si>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</si>
  <si>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</si>
  <si>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</si>
  <si>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</si>
  <si>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</si>
  <si>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</si>
  <si>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</si>
  <si>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</si>
  <si>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</si>
  <si>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</si>
  <si>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</si>
  <si>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</si>
  <si>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</si>
  <si>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</si>
  <si>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</si>
  <si>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</si>
  <si>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</si>
  <si>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</si>
  <si>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</si>
  <si>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</si>
  <si>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</si>
  <si>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</si>
  <si>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</si>
  <si>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</si>
  <si>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</si>
  <si>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</si>
  <si>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</si>
  <si>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</si>
  <si>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</si>
  <si>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</si>
  <si>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</si>
  <si>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</si>
  <si>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</si>
  <si>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</si>
  <si>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</si>
  <si>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</si>
  <si>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</si>
  <si>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</si>
  <si>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</si>
  <si>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</si>
  <si>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</si>
  <si>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</si>
  <si>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</si>
  <si>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</si>
  <si>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</si>
  <si>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</si>
  <si>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</si>
  <si>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</si>
  <si>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</si>
  <si>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</si>
  <si>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</si>
  <si>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</si>
  <si>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</si>
  <si>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</si>
  <si>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</si>
  <si>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</si>
  <si>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</si>
  <si>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</si>
  <si>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</si>
  <si>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</si>
  <si>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</si>
  <si>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</si>
  <si>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</si>
  <si>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</si>
  <si>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</si>
  <si>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</si>
  <si>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</si>
  <si>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</si>
  <si>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</si>
  <si>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</si>
  <si>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</si>
  <si>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</si>
  <si>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</si>
  <si>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</si>
  <si>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</si>
  <si>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</si>
  <si>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</si>
  <si>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</si>
  <si>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</si>
  <si>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</si>
  <si>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</si>
  <si>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</si>
  <si>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</si>
  <si>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</si>
  <si>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</si>
  <si>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</si>
  <si>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</si>
  <si>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</si>
  <si>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</si>
  <si>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</si>
  <si>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</si>
  <si>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</si>
  <si>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</si>
  <si>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</si>
  <si>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</si>
  <si>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</si>
  <si>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</si>
  <si>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</si>
  <si>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</si>
  <si>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</si>
  <si>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</si>
  <si>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</si>
  <si>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</si>
  <si>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</si>
  <si>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</si>
  <si>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</si>
  <si>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</si>
  <si>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</si>
  <si>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</si>
  <si>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</si>
  <si>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</si>
  <si>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</si>
  <si>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</si>
  <si>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</si>
  <si>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</si>
  <si>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</si>
  <si>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</si>
  <si>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</si>
  <si>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</si>
  <si>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</si>
  <si>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</si>
  <si>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</si>
  <si>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</si>
  <si>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</si>
  <si>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</si>
  <si>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</si>
  <si>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</si>
  <si>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</si>
  <si>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</si>
  <si>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</si>
  <si>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</si>
  <si>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</si>
  <si>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</si>
  <si>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</si>
  <si>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</si>
  <si>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</si>
  <si>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</si>
  <si>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</si>
  <si>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</si>
  <si>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</si>
  <si>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</si>
  <si>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</si>
  <si>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</si>
  <si>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</si>
  <si>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</si>
  <si>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</si>
  <si>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</si>
  <si>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</si>
  <si>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</si>
  <si>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</si>
  <si>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</si>
  <si>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</si>
  <si>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</si>
  <si>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</si>
  <si>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</si>
  <si>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</si>
  <si>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</si>
  <si>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</si>
  <si>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</si>
  <si>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</si>
  <si>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</si>
  <si>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</si>
  <si>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</si>
  <si>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</si>
  <si>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</si>
  <si>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</si>
  <si>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</si>
  <si>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</si>
  <si>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</si>
  <si>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</si>
  <si>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</si>
  <si>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</si>
  <si>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</si>
  <si>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</si>
  <si>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</si>
  <si>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</si>
  <si>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</si>
  <si>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</si>
  <si>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</si>
  <si>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</si>
  <si>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</si>
  <si>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</si>
  <si>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</si>
  <si>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</si>
  <si>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</si>
  <si>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</si>
  <si>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</si>
  <si>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</si>
  <si>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</si>
  <si>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</si>
  <si>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</si>
  <si>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</si>
  <si>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</si>
  <si>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</si>
  <si>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</si>
  <si>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</si>
  <si>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</si>
  <si>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</si>
  <si>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</si>
  <si>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</si>
  <si>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</si>
  <si>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</si>
  <si>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</si>
  <si>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</si>
  <si>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</si>
  <si>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</si>
  <si>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</si>
  <si>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</si>
  <si>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</si>
  <si>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</si>
  <si>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</si>
  <si>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</si>
  <si>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</si>
  <si>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</si>
  <si>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</si>
  <si>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</si>
  <si>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</si>
  <si>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</si>
  <si>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</si>
  <si>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</si>
  <si>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</si>
  <si>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</si>
  <si>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</si>
  <si>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</si>
  <si>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</si>
  <si>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</si>
  <si>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</si>
  <si>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</si>
  <si>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</si>
  <si>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</si>
  <si>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</si>
  <si>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</si>
  <si>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</si>
  <si>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</si>
  <si>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</si>
  <si>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</si>
  <si>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</si>
  <si>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</si>
  <si>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</si>
  <si>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</si>
  <si>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</si>
  <si>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</si>
  <si>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</si>
  <si>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</si>
  <si>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</si>
  <si>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</si>
  <si>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</si>
  <si>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</si>
  <si>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</si>
  <si>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</si>
  <si>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</si>
  <si>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</si>
  <si>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</si>
  <si>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</si>
  <si>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</si>
  <si>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</si>
  <si>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</si>
  <si>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</si>
  <si>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</si>
  <si>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</si>
  <si>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</si>
  <si>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</si>
  <si>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</si>
  <si>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</si>
  <si>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</si>
  <si>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</si>
  <si>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</si>
  <si>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</si>
  <si>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</si>
  <si>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</si>
  <si>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</si>
  <si>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</si>
  <si>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</si>
  <si>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</si>
  <si>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</si>
  <si>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</si>
  <si>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</si>
  <si>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</si>
  <si>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</si>
  <si>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</si>
  <si>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</si>
  <si>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</si>
  <si>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</si>
  <si>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</si>
  <si>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</si>
  <si>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</si>
  <si>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</si>
  <si>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</si>
  <si>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</si>
  <si>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</si>
  <si>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</si>
  <si>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</si>
  <si>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</si>
  <si>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</si>
  <si>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</si>
  <si>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</si>
  <si>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</si>
  <si>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</si>
  <si>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</si>
  <si>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</si>
  <si>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</si>
  <si>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</si>
  <si>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</si>
  <si>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</si>
  <si>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</si>
  <si>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</si>
  <si>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</si>
  <si>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</si>
  <si>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</si>
  <si>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</si>
  <si>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</si>
  <si>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</si>
  <si>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</si>
  <si>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</si>
  <si>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</si>
  <si>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</si>
  <si>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</si>
  <si>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</si>
  <si>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</si>
  <si>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</si>
  <si>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</si>
  <si>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</si>
  <si>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</si>
  <si>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</si>
  <si>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</si>
  <si>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</si>
  <si>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</si>
  <si>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</si>
  <si>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</si>
  <si>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</si>
  <si>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</si>
  <si>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</si>
  <si>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</si>
  <si>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</si>
  <si>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</si>
  <si>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</si>
  <si>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</si>
  <si>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</si>
  <si>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</si>
  <si>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</si>
  <si>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</si>
  <si>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</si>
  <si>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</si>
  <si>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</si>
  <si>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</si>
  <si>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</si>
  <si>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</si>
  <si>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</si>
  <si>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</si>
  <si>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</si>
  <si>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</si>
  <si>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</si>
  <si>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</si>
  <si>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</si>
  <si>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</si>
  <si>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</si>
  <si>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</si>
  <si>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</si>
  <si>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</si>
  <si>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</si>
  <si>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</si>
  <si>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</si>
  <si>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</si>
  <si>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</si>
  <si>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</si>
  <si>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</si>
  <si>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</si>
  <si>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</si>
  <si>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</si>
  <si>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</si>
  <si>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</si>
  <si>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</si>
  <si>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</si>
  <si>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</si>
  <si>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</si>
  <si>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</si>
  <si>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</si>
  <si>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</si>
  <si>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</si>
  <si>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</si>
  <si>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</si>
  <si>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</si>
  <si>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</si>
  <si>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</si>
  <si>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</si>
  <si>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</si>
  <si>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</si>
  <si>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</si>
  <si>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</si>
  <si>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</si>
  <si>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</si>
  <si>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</si>
  <si>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</si>
  <si>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</si>
  <si>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</si>
  <si>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</si>
  <si>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</si>
  <si>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</si>
  <si>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</si>
  <si>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</si>
  <si>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</si>
  <si>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</si>
  <si>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</si>
  <si>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</si>
  <si>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</si>
  <si>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</si>
  <si>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</si>
  <si>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</si>
  <si>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</si>
  <si>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</si>
  <si>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</si>
  <si>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</si>
  <si>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</si>
  <si>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</si>
  <si>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</si>
  <si>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</si>
  <si>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</si>
  <si>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</si>
  <si>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</si>
  <si>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</si>
  <si>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</si>
  <si>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</si>
  <si>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</si>
  <si>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</si>
  <si>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</si>
  <si>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</si>
  <si>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</si>
  <si>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</si>
  <si>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</si>
  <si>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</si>
  <si>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</si>
  <si>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</si>
  <si>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</si>
  <si>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</si>
  <si>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</si>
  <si>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</si>
  <si>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</si>
  <si>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</si>
  <si>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</si>
  <si>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</si>
  <si>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</si>
  <si>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</si>
  <si>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</si>
  <si>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</si>
  <si>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</si>
  <si>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</si>
  <si>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</si>
  <si>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</si>
  <si>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</si>
  <si>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</si>
  <si>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</si>
  <si>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</si>
  <si>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</si>
  <si>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</si>
  <si>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</si>
  <si>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</si>
  <si>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</si>
  <si>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</si>
  <si>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</si>
  <si>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</si>
  <si>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</si>
  <si>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</si>
  <si>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</si>
  <si>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</si>
  <si>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</si>
  <si>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</si>
  <si>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</si>
  <si>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</si>
  <si>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</si>
  <si>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</si>
  <si>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</si>
  <si>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</si>
  <si>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</si>
  <si>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</si>
  <si>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</si>
  <si>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</si>
  <si>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</si>
  <si>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</si>
  <si>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</si>
  <si>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</si>
  <si>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</si>
  <si>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</si>
  <si>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</si>
  <si>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</si>
  <si>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</si>
  <si>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</si>
  <si>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</si>
  <si>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</si>
  <si>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</si>
  <si>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</si>
  <si>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</si>
  <si>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</si>
  <si>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</si>
  <si>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</si>
  <si>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</si>
  <si>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</si>
  <si>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</si>
  <si>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</si>
  <si>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</si>
  <si>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</si>
  <si>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</si>
  <si>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</si>
  <si>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</si>
  <si>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</si>
  <si>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</si>
  <si>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</si>
  <si>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</si>
  <si>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</si>
  <si>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</si>
  <si>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</si>
  <si>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</si>
  <si>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</si>
  <si>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</si>
  <si>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</si>
  <si>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</si>
  <si>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</si>
  <si>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</si>
  <si>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</si>
  <si>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</si>
  <si>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</si>
  <si>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</si>
  <si>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</si>
  <si>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</si>
  <si>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</si>
  <si>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</si>
  <si>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</si>
  <si>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</si>
  <si>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</si>
  <si>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</si>
  <si>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</si>
  <si>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</si>
  <si>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</si>
  <si>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</si>
  <si>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</si>
  <si>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</si>
  <si>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</si>
  <si>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</si>
  <si>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</si>
  <si>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</si>
  <si>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</si>
  <si>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</si>
  <si>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</si>
  <si>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</si>
  <si>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</si>
  <si>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</si>
  <si>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</si>
  <si>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</si>
  <si>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</si>
  <si>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</si>
  <si>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</si>
  <si>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</si>
  <si>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</si>
  <si>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</si>
  <si>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</si>
  <si>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</si>
  <si>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</si>
  <si>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</si>
  <si>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</si>
  <si>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</si>
  <si>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</si>
  <si>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</si>
  <si>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</si>
  <si>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</si>
  <si>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</si>
  <si>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</si>
  <si>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</si>
  <si>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</si>
  <si>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</si>
  <si>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</si>
  <si>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</si>
  <si>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</si>
  <si>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</si>
  <si>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</si>
  <si>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</si>
  <si>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</si>
  <si>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</si>
  <si>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</si>
  <si>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</si>
  <si>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</si>
  <si>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</si>
  <si>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</si>
  <si>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</si>
  <si>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</si>
  <si>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</si>
  <si>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</si>
  <si>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</si>
  <si>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</si>
  <si>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</si>
  <si>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</si>
  <si>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</si>
  <si>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</si>
  <si>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</si>
  <si>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</si>
  <si>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</si>
  <si>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</si>
  <si>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</si>
  <si>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</si>
  <si>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</si>
  <si>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</si>
  <si>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</si>
  <si>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</si>
  <si>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</si>
  <si>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</si>
  <si>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</si>
  <si>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</si>
  <si>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</si>
  <si>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</si>
  <si>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</si>
  <si>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</si>
  <si>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</si>
  <si>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</si>
  <si>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</si>
  <si>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</si>
  <si>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</si>
  <si>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</si>
  <si>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</si>
  <si>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</si>
  <si>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</si>
  <si>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</si>
  <si>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</si>
  <si>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</si>
  <si>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</si>
  <si>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</si>
  <si>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</si>
  <si>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</si>
  <si>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</si>
  <si>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</si>
  <si>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</si>
  <si>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</si>
  <si>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</si>
  <si>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</si>
  <si>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</si>
  <si>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</si>
  <si>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</si>
  <si>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</si>
  <si>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</si>
  <si>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</si>
  <si>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</si>
  <si>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</si>
  <si>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</si>
  <si>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</si>
  <si>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</si>
  <si>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</si>
  <si>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</si>
  <si>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</si>
  <si>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</si>
  <si>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</si>
  <si>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</si>
  <si>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</si>
  <si>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</si>
  <si>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</si>
  <si>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</si>
  <si>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</si>
  <si>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</si>
  <si>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</si>
  <si>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</si>
  <si>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</si>
  <si>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</si>
  <si>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</si>
  <si>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</si>
  <si>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</si>
  <si>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</si>
  <si>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</si>
  <si>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</si>
  <si>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</si>
  <si>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</si>
  <si>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</si>
  <si>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</si>
  <si>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</si>
  <si>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</si>
  <si>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</si>
  <si>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</si>
  <si>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</si>
  <si>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</si>
  <si>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</si>
  <si>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</si>
  <si>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</si>
  <si>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</si>
  <si>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</si>
  <si>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</si>
  <si>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</si>
  <si>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</si>
  <si>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</si>
  <si>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</si>
  <si>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</si>
  <si>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</si>
  <si>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</si>
  <si>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</si>
  <si>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</si>
  <si>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</si>
  <si>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</si>
  <si>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</si>
  <si>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</si>
  <si>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</si>
  <si>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</si>
  <si>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</si>
  <si>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</si>
  <si>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</si>
  <si>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</si>
  <si>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</si>
  <si>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</si>
  <si>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</si>
  <si>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</si>
  <si>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</si>
  <si>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</si>
  <si>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</si>
  <si>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</si>
  <si>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</si>
  <si>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</si>
  <si>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</si>
  <si>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</si>
  <si>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</si>
  <si>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</si>
  <si>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</si>
  <si>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</si>
  <si>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</si>
  <si>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</si>
  <si>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</si>
  <si>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</si>
  <si>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</si>
  <si>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</si>
  <si>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</si>
  <si>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</si>
  <si>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</si>
  <si>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</si>
  <si>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</si>
  <si>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</si>
  <si>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</si>
  <si>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</si>
  <si>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</si>
  <si>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</si>
  <si>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</si>
  <si>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</si>
  <si>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</si>
  <si>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</si>
  <si>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</si>
  <si>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</si>
  <si>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</si>
  <si>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</si>
  <si>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</si>
  <si>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</si>
  <si>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</si>
  <si>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</si>
  <si>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</si>
  <si>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</si>
  <si>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</si>
  <si>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</si>
  <si>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</si>
  <si>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</si>
  <si>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</si>
  <si>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</si>
  <si>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</si>
  <si>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</si>
  <si>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</si>
  <si>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</si>
  <si>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</si>
  <si>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</si>
  <si>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</si>
  <si>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</si>
  <si>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</si>
  <si>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</si>
  <si>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</si>
  <si>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</si>
  <si>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</si>
  <si>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</si>
  <si>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</si>
  <si>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</si>
  <si>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</si>
  <si>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</si>
  <si>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</si>
  <si>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</si>
  <si>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</si>
  <si>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</si>
  <si>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</si>
  <si>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</si>
  <si>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</si>
  <si>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</si>
  <si>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</si>
  <si>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</si>
  <si>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</si>
  <si>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</si>
  <si>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</si>
  <si>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</si>
  <si>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</si>
  <si>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</si>
  <si>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</si>
  <si>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</si>
  <si>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</si>
  <si>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</si>
  <si>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</si>
  <si>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</si>
  <si>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</si>
  <si>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</si>
  <si>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</si>
  <si>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</si>
  <si>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</si>
  <si>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</si>
  <si>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</si>
  <si>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</si>
  <si>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</si>
  <si>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</si>
  <si>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</si>
  <si>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</si>
  <si>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</si>
  <si>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</si>
  <si>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</si>
  <si>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</si>
  <si>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</si>
  <si>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</si>
  <si>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</si>
  <si>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</si>
  <si>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</si>
  <si>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</si>
  <si>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</si>
  <si>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</si>
  <si>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</si>
  <si>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</si>
  <si>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</si>
  <si>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</si>
  <si>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</si>
  <si>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</si>
  <si>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</si>
  <si>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</si>
  <si>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</si>
  <si>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</si>
  <si>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</si>
  <si>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</si>
  <si>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</si>
  <si>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</si>
  <si>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</si>
  <si>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</si>
  <si>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</si>
  <si>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</si>
  <si>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</si>
  <si>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</si>
  <si>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</si>
  <si>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</si>
  <si>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</si>
  <si>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</si>
  <si>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</si>
  <si>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</si>
  <si>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</si>
  <si>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</si>
  <si>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</si>
  <si>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</si>
  <si>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</si>
  <si>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</si>
  <si>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</si>
  <si>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</si>
  <si>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</si>
  <si>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</si>
  <si>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</si>
  <si>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</si>
  <si>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</si>
  <si>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</si>
  <si>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</si>
  <si>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</si>
  <si>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</si>
  <si>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</si>
  <si>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</si>
  <si>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</si>
  <si>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</si>
  <si>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</si>
  <si>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</si>
  <si>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</si>
  <si>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</si>
  <si>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</si>
  <si>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</si>
  <si>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</si>
  <si>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</si>
  <si>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</si>
  <si>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</si>
  <si>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</si>
  <si>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</si>
  <si>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</si>
  <si>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</si>
  <si>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</si>
  <si>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</si>
  <si>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</si>
  <si>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</si>
  <si>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</si>
  <si>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</si>
  <si>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</si>
  <si>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</si>
  <si>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</si>
  <si>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</si>
  <si>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</si>
  <si>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</si>
  <si>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</si>
  <si>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</si>
  <si>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</si>
  <si>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</si>
  <si>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</si>
  <si>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</si>
  <si>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</si>
  <si>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</si>
  <si>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</si>
  <si>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</si>
  <si>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</si>
  <si>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</si>
  <si>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</si>
  <si>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</si>
  <si>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</si>
  <si>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</si>
  <si>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</si>
  <si>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</si>
  <si>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</si>
  <si>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</si>
  <si>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</si>
  <si>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</si>
  <si>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</si>
  <si>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</si>
  <si>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</si>
  <si>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</si>
  <si>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</si>
  <si>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</si>
  <si>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</si>
  <si>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</si>
  <si>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</si>
  <si>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</si>
  <si>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</si>
  <si>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</si>
  <si>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</si>
  <si>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</si>
  <si>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</si>
  <si>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</si>
  <si>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</si>
  <si>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</si>
  <si>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</si>
  <si>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</si>
  <si>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</si>
  <si>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</si>
  <si>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</si>
  <si>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</si>
  <si>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</si>
  <si>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</si>
  <si>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</si>
  <si>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</si>
  <si>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</si>
  <si>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</si>
  <si>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</si>
  <si>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</si>
  <si>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</si>
  <si>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</si>
  <si>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</si>
  <si>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</si>
  <si>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</si>
  <si>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</si>
  <si>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</si>
  <si>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</si>
  <si>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</si>
  <si>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</si>
  <si>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</si>
  <si>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</si>
  <si>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</si>
  <si>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</si>
  <si>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</si>
  <si>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</si>
  <si>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</si>
  <si>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</si>
  <si>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</si>
  <si>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</si>
  <si>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</si>
  <si>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</si>
  <si>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</si>
  <si>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</si>
  <si>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</si>
  <si>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</si>
  <si>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</si>
  <si>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</si>
  <si>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</si>
  <si>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</si>
  <si>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</si>
  <si>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</si>
  <si>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</si>
  <si>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</si>
  <si>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</si>
  <si>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</si>
  <si>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</si>
  <si>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</si>
  <si>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</si>
  <si>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</si>
  <si>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</si>
  <si>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</si>
  <si>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</si>
  <si>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</si>
  <si>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</si>
  <si>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</si>
  <si>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</si>
  <si>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</si>
  <si>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</si>
  <si>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</si>
  <si>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</si>
  <si>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</si>
  <si>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</si>
  <si>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</si>
  <si>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</si>
  <si>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</si>
  <si>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</si>
  <si>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</si>
  <si>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</si>
  <si>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</si>
  <si>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</si>
  <si>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</si>
  <si>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</si>
  <si>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</si>
  <si>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</si>
  <si>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</si>
  <si>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</si>
  <si>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</si>
  <si>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</si>
  <si>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</si>
  <si>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</si>
  <si>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</si>
  <si>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</si>
  <si>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</si>
  <si>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</si>
  <si>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</si>
  <si>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</si>
  <si>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</si>
  <si>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</si>
  <si>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</si>
  <si>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</si>
  <si>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</si>
  <si>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</si>
  <si>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</si>
  <si>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</si>
  <si>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</si>
  <si>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</si>
  <si>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</si>
  <si>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</si>
  <si>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</si>
  <si>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</si>
  <si>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</si>
  <si>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</si>
  <si>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</si>
  <si>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</si>
  <si>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</si>
  <si>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</si>
  <si>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</si>
  <si>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</si>
  <si>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</si>
  <si>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</si>
  <si>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</si>
  <si>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</si>
  <si>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</si>
  <si>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</si>
  <si>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</si>
  <si>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</si>
  <si>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</si>
  <si>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</si>
  <si>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</si>
  <si>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</si>
  <si>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</si>
  <si>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</si>
  <si>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</si>
  <si>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</si>
  <si>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</si>
  <si>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</si>
  <si>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</si>
  <si>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</si>
  <si>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</si>
  <si>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</si>
  <si>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</si>
  <si>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</si>
  <si>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</si>
  <si>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</si>
  <si>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</si>
  <si>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</si>
  <si>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</si>
  <si>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</si>
  <si>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</si>
  <si>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</si>
  <si>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</si>
  <si>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</si>
  <si>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</si>
  <si>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</si>
  <si>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</si>
  <si>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</si>
  <si>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</si>
  <si>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</si>
  <si>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</si>
  <si>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</si>
  <si>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</si>
  <si>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</si>
  <si>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</si>
  <si>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</si>
  <si>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</si>
  <si>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</si>
  <si>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</si>
  <si>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</si>
  <si>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</si>
  <si>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</si>
  <si>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</si>
  <si>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</si>
  <si>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</si>
  <si>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</si>
  <si>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</si>
  <si>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</si>
  <si>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</si>
  <si>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</si>
  <si>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</si>
  <si>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</si>
  <si>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</si>
  <si>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</si>
  <si>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</si>
  <si>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</si>
  <si>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</si>
  <si>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</si>
  <si>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</si>
  <si>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</si>
  <si>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</si>
  <si>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</si>
  <si>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</si>
  <si>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</si>
  <si>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</si>
  <si>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</si>
  <si>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</si>
  <si>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</si>
  <si>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</si>
  <si>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</si>
  <si>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</si>
  <si>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</si>
  <si>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</si>
  <si>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</si>
  <si>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</si>
  <si>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</si>
  <si>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</si>
  <si>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</si>
  <si>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</si>
  <si>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</si>
  <si>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</si>
  <si>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</si>
  <si>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</si>
  <si>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</si>
  <si>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</si>
  <si>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</si>
  <si>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</si>
  <si>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</si>
  <si>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</si>
  <si>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</si>
  <si>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</si>
  <si>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</si>
  <si>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</si>
  <si>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</si>
  <si>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</si>
  <si>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</si>
  <si>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</si>
  <si>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</si>
  <si>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</si>
  <si>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</si>
  <si>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</si>
  <si>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</si>
  <si>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</si>
  <si>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</si>
  <si>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</si>
  <si>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</si>
  <si>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</si>
  <si>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</si>
  <si>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</si>
  <si>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</si>
  <si>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</si>
  <si>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</si>
  <si>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</si>
  <si>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</si>
  <si>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</si>
  <si>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</si>
  <si>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</si>
  <si>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</si>
  <si>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</si>
  <si>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</si>
  <si>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</si>
  <si>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</si>
  <si>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</si>
  <si>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</si>
  <si>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</si>
  <si>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</si>
  <si>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</si>
  <si>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</si>
  <si>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</si>
  <si>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</si>
  <si>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</si>
  <si>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</si>
  <si>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</si>
  <si>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</si>
  <si>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</si>
  <si>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</si>
  <si>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</si>
  <si>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</si>
  <si>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</si>
  <si>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</si>
  <si>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</si>
  <si>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</si>
  <si>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</si>
  <si>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</si>
  <si>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</si>
  <si>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</si>
  <si>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</si>
  <si>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</si>
  <si>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</si>
  <si>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</si>
  <si>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</si>
  <si>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</si>
  <si>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</si>
  <si>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</si>
  <si>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</si>
  <si>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</si>
  <si>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</si>
  <si>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</si>
  <si>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</si>
  <si>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</si>
  <si>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</si>
  <si>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</si>
  <si>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</si>
  <si>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</si>
  <si>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</si>
  <si>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</si>
  <si>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</si>
  <si>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</si>
  <si>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</si>
  <si>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</si>
  <si>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</si>
  <si>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</si>
  <si>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</si>
  <si>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</si>
  <si>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</si>
  <si>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</si>
  <si>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</si>
  <si>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</si>
  <si>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</si>
  <si>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</si>
  <si>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</si>
  <si>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</si>
  <si>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</si>
  <si>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</si>
  <si>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</si>
  <si>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</si>
  <si>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</si>
  <si>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</si>
  <si>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</si>
  <si>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</si>
  <si>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</si>
  <si>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</si>
  <si>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</si>
  <si>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</si>
  <si>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</si>
  <si>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</si>
  <si>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</si>
  <si>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</si>
  <si>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</si>
  <si>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</si>
  <si>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</si>
  <si>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</si>
  <si>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</si>
  <si>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</si>
  <si>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</si>
  <si>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</si>
  <si>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</si>
  <si>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</si>
  <si>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</si>
  <si>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</si>
  <si>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</si>
  <si>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</si>
  <si>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</si>
  <si>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</si>
  <si>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</si>
  <si>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</si>
  <si>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</si>
  <si>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</si>
  <si>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</si>
  <si>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</si>
  <si>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</si>
  <si>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</si>
  <si>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</si>
  <si>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</si>
  <si>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</si>
  <si>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</si>
  <si>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</si>
  <si>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</si>
  <si>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</si>
  <si>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</si>
  <si>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</si>
  <si>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</si>
  <si>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</si>
  <si>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</si>
  <si>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</si>
  <si>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</si>
  <si>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</si>
  <si>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</si>
  <si>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</si>
  <si>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</si>
  <si>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</si>
  <si>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</si>
  <si>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</si>
  <si>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</si>
  <si>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</si>
  <si>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</si>
  <si>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</si>
  <si>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</si>
  <si>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</si>
  <si>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</si>
  <si>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</si>
  <si>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</si>
  <si>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</si>
  <si>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</si>
  <si>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</si>
  <si>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</si>
  <si>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</si>
  <si>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</si>
  <si>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</si>
  <si>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</si>
  <si>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</si>
  <si>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</si>
  <si>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</si>
  <si>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</si>
  <si>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</si>
  <si>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</si>
  <si>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</si>
  <si>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</si>
  <si>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</si>
  <si>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</si>
  <si>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</si>
  <si>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</si>
  <si>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</si>
  <si>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</si>
  <si>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</si>
  <si>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</si>
  <si>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</si>
  <si>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</si>
  <si>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</si>
  <si>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</si>
  <si>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</si>
  <si>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</si>
  <si>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</si>
  <si>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</si>
  <si>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</si>
  <si>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</si>
  <si>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</si>
  <si>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</si>
  <si>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</si>
  <si>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</si>
  <si>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</si>
  <si>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</si>
  <si>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</si>
  <si>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</si>
  <si>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</si>
  <si>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</si>
  <si>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</si>
  <si>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</si>
  <si>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</si>
  <si>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</si>
  <si>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</si>
  <si>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</si>
  <si>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</si>
  <si>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</si>
  <si>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</si>
  <si>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</si>
  <si>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</si>
  <si>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</si>
  <si>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</si>
  <si>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</si>
  <si>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</si>
  <si>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</si>
  <si>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</si>
  <si>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</si>
  <si>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</si>
  <si>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</si>
  <si>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</si>
  <si>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</si>
  <si>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</si>
  <si>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</si>
  <si>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</si>
  <si>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</si>
  <si>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</si>
  <si>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</si>
  <si>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</si>
  <si>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</si>
  <si>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</si>
  <si>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</si>
  <si>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</si>
  <si>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</si>
  <si>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</si>
  <si>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</si>
  <si>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</si>
  <si>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</si>
  <si>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</si>
  <si>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</si>
  <si>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</si>
  <si>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</si>
  <si>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</si>
  <si>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</si>
  <si>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</si>
  <si>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</si>
  <si>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</si>
  <si>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</si>
  <si>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</si>
  <si>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</si>
  <si>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</si>
  <si>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</si>
  <si>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</si>
  <si>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</si>
  <si>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</si>
  <si>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</si>
  <si>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</si>
  <si>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</si>
  <si>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</si>
  <si>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</si>
  <si>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</si>
  <si>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</si>
  <si>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</si>
  <si>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</si>
  <si>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</si>
  <si>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</si>
  <si>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</si>
  <si>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</si>
  <si>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</si>
  <si>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</si>
  <si>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</si>
  <si>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</si>
  <si>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</si>
  <si>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</si>
  <si>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</si>
  <si>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</si>
  <si>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</si>
  <si>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</si>
  <si>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</si>
  <si>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</si>
  <si>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</si>
  <si>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</si>
  <si>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</si>
  <si>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</si>
  <si>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</si>
  <si>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</si>
  <si>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</si>
  <si>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</si>
  <si>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</si>
  <si>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</si>
  <si>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</si>
  <si>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</si>
  <si>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</si>
  <si>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</si>
  <si>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</si>
  <si>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</si>
  <si>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</si>
  <si>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</si>
  <si>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</si>
  <si>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</si>
  <si>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</si>
  <si>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</si>
  <si>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</si>
  <si>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</si>
  <si>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</si>
  <si>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</si>
  <si>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</si>
  <si>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</si>
  <si>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</si>
  <si>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</si>
  <si>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</si>
  <si>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</si>
  <si>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</si>
  <si>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</si>
  <si>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</si>
  <si>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</si>
  <si>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</si>
  <si>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</si>
  <si>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</si>
  <si>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</si>
  <si>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</si>
  <si>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</si>
  <si>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</si>
  <si>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</si>
  <si>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</si>
  <si>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</si>
  <si>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</si>
  <si>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</si>
  <si>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</si>
  <si>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</si>
  <si>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</si>
  <si>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</si>
  <si>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</si>
  <si>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</si>
  <si>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</si>
  <si>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</si>
  <si>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</si>
  <si>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</si>
  <si>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</si>
  <si>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</si>
  <si>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</si>
  <si>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</si>
  <si>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</si>
  <si>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</si>
  <si>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</si>
  <si>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</si>
  <si>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</si>
  <si>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</si>
  <si>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</si>
  <si>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</si>
  <si>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</si>
  <si>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</si>
  <si>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</si>
  <si>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</si>
  <si>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</si>
  <si>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</si>
  <si>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</si>
  <si>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</si>
  <si>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</si>
  <si>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</si>
  <si>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</si>
  <si>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</si>
  <si>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</si>
  <si>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</si>
  <si>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</si>
  <si>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</si>
  <si>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</si>
  <si>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</si>
  <si>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</si>
  <si>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</si>
  <si>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</si>
  <si>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</si>
  <si>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</si>
  <si>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</si>
  <si>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</si>
  <si>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</si>
  <si>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</si>
  <si>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</si>
  <si>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</si>
  <si>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</si>
  <si>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</si>
  <si>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</si>
  <si>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</si>
  <si>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</si>
  <si>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</si>
  <si>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</si>
  <si>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</si>
  <si>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</si>
  <si>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</si>
  <si>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</si>
  <si>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</si>
  <si>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</si>
  <si>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</si>
  <si>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</si>
  <si>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</si>
  <si>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</si>
  <si>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</si>
  <si>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</si>
  <si>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</si>
  <si>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</si>
  <si>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</si>
  <si>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</si>
  <si>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</si>
  <si>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</si>
  <si>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</si>
  <si>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</si>
  <si>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</si>
  <si>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</si>
  <si>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</si>
  <si>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</si>
  <si>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</si>
  <si>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</si>
  <si>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</si>
  <si>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</si>
  <si>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</si>
  <si>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</si>
  <si>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</si>
  <si>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</si>
  <si>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</si>
  <si>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</si>
  <si>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</si>
  <si>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</si>
  <si>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</si>
  <si>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</si>
  <si>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</si>
  <si>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</si>
  <si>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</si>
  <si>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</si>
  <si>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</si>
  <si>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</si>
  <si>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</si>
  <si>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</si>
  <si>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</si>
  <si>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</si>
  <si>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</si>
  <si>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</si>
  <si>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</si>
  <si>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</si>
  <si>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</si>
  <si>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</si>
  <si>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</si>
  <si>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</si>
  <si>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</si>
  <si>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</si>
  <si>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</si>
  <si>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</si>
  <si>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</si>
  <si>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</si>
  <si>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</si>
  <si>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</si>
  <si>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</si>
  <si>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</si>
  <si>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</si>
  <si>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</si>
  <si>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</si>
  <si>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</si>
  <si>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</si>
  <si>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</si>
  <si>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</si>
  <si>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</si>
  <si>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</si>
  <si>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</si>
  <si>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</si>
  <si>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</si>
  <si>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</si>
  <si>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</si>
  <si>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</si>
  <si>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</si>
  <si>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</si>
  <si>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</si>
  <si>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</si>
  <si>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</si>
  <si>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</si>
  <si>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</si>
  <si>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</si>
  <si>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</si>
  <si>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</si>
  <si>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</si>
  <si>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</si>
  <si>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</si>
  <si>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</si>
  <si>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</si>
  <si>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</si>
  <si>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</si>
  <si>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</si>
  <si>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</si>
  <si>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</si>
  <si>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</si>
  <si>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</si>
  <si>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</si>
  <si>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</si>
  <si>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</si>
  <si>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</si>
  <si>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</si>
  <si>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</si>
  <si>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</si>
  <si>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</si>
  <si>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</si>
  <si>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</si>
  <si>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</si>
  <si>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</si>
  <si>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</si>
  <si>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</si>
  <si>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</si>
  <si>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</si>
  <si>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</si>
  <si>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</si>
  <si>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</si>
  <si>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</si>
  <si>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</si>
  <si>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</si>
  <si>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</si>
  <si>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</si>
  <si>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</si>
  <si>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</si>
  <si>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</si>
  <si>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</si>
  <si>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</si>
  <si>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</si>
  <si>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</si>
  <si>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</si>
  <si>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</si>
  <si>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</si>
  <si>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</si>
  <si>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</si>
  <si>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</si>
  <si>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</si>
  <si>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</si>
  <si>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</si>
  <si>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</si>
  <si>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</si>
  <si>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</si>
  <si>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</si>
  <si>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</si>
  <si>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</si>
  <si>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</si>
  <si>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</si>
  <si>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</si>
  <si>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</si>
  <si>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</si>
  <si>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</si>
  <si>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</si>
  <si>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</si>
  <si>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</si>
  <si>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</si>
  <si>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</si>
  <si>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</si>
  <si>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</si>
  <si>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</si>
  <si>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</si>
  <si>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</si>
  <si>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</si>
  <si>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</si>
  <si>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</si>
  <si>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</si>
  <si>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</si>
  <si>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</si>
  <si>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</si>
  <si>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</si>
  <si>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</si>
  <si>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</si>
  <si>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</si>
  <si>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</si>
  <si>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</si>
  <si>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</si>
  <si>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</si>
  <si>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</si>
  <si>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</si>
  <si>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</si>
  <si>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</si>
  <si>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</si>
  <si>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</si>
  <si>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</si>
  <si>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</si>
  <si>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</si>
  <si>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</si>
  <si>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</si>
  <si>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</si>
  <si>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</si>
  <si>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</si>
  <si>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</si>
  <si>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</si>
  <si>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</si>
  <si>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</si>
  <si>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</si>
  <si>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</si>
  <si>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</si>
  <si>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</si>
  <si>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</si>
  <si>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</si>
  <si>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</si>
  <si>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</si>
  <si>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</si>
  <si>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</si>
  <si>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</si>
  <si>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</si>
  <si>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</si>
  <si>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</si>
  <si>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</si>
  <si>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</si>
  <si>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</si>
  <si>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</si>
  <si>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</si>
  <si>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</si>
  <si>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</si>
  <si>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</si>
  <si>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</si>
  <si>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</si>
  <si>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</si>
  <si>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</si>
  <si>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</si>
  <si>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</si>
  <si>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</si>
  <si>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</si>
  <si>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</si>
  <si>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</si>
  <si>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</si>
  <si>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</si>
  <si>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</si>
  <si>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</si>
  <si>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</si>
  <si>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</si>
  <si>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</si>
  <si>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</si>
  <si>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</si>
  <si>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</si>
  <si>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</si>
  <si>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</si>
  <si>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</si>
  <si>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</si>
  <si>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</si>
  <si>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</si>
  <si>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</si>
  <si>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</si>
  <si>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</si>
  <si>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</si>
  <si>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</si>
  <si>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</si>
  <si>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</si>
  <si>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</si>
  <si>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</si>
  <si>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</si>
  <si>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</si>
  <si>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</si>
  <si>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</si>
  <si>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</si>
  <si>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</si>
  <si>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</si>
  <si>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</si>
  <si>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</si>
  <si>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</si>
  <si>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</si>
  <si>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</si>
  <si>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</si>
  <si>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</si>
  <si>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</si>
  <si>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</si>
  <si>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</si>
  <si>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</si>
  <si>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</si>
  <si>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</si>
  <si>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</si>
  <si>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</si>
  <si>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</si>
  <si>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</si>
  <si>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</si>
  <si>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</si>
  <si>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</si>
  <si>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</si>
  <si>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</si>
  <si>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</si>
  <si>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</si>
  <si>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</si>
  <si>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</si>
  <si>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</si>
  <si>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</si>
  <si>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</si>
  <si>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</si>
  <si>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</si>
  <si>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</si>
  <si>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</si>
  <si>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</si>
  <si>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</si>
  <si>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</si>
  <si>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</si>
  <si>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</si>
  <si>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</si>
  <si>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</si>
  <si>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</si>
  <si>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</si>
  <si>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</si>
  <si>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</si>
  <si>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</si>
  <si>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</si>
  <si>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</si>
  <si>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</si>
  <si>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</si>
  <si>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</si>
  <si>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</si>
  <si>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</si>
  <si>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</si>
  <si>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</si>
  <si>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</si>
  <si>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</si>
  <si>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</si>
  <si>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</si>
  <si>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</si>
  <si>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</si>
  <si>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</si>
  <si>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</si>
  <si>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</si>
  <si>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</si>
  <si>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</si>
  <si>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</si>
  <si>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</si>
  <si>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</si>
  <si>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</si>
  <si>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</si>
  <si>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</si>
  <si>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</si>
  <si>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</si>
  <si>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</si>
  <si>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</si>
  <si>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</si>
  <si>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</si>
  <si>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</si>
  <si>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</si>
  <si>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</si>
  <si>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</si>
  <si>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</si>
  <si>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</si>
  <si>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</si>
  <si>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</si>
  <si>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</si>
  <si>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</si>
  <si>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</si>
  <si>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</si>
  <si>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</si>
  <si>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</si>
  <si>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</si>
  <si>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</si>
  <si>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</si>
  <si>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</si>
  <si>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</si>
  <si>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</si>
  <si>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</si>
  <si>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</si>
  <si>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</si>
  <si>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</si>
  <si>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</si>
  <si>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</si>
  <si>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</si>
  <si>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</si>
  <si>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</si>
  <si>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</si>
  <si>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</si>
  <si>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</si>
  <si>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</si>
  <si>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</si>
  <si>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</si>
  <si>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</si>
  <si>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</si>
  <si>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</si>
  <si>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</si>
  <si>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</si>
  <si>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</si>
  <si>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</si>
  <si>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</si>
  <si>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</si>
  <si>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</si>
  <si>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</si>
  <si>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</si>
  <si>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</si>
  <si>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</si>
  <si>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</si>
  <si>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</si>
  <si>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</si>
  <si>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</si>
  <si>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</si>
  <si>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</si>
  <si>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</si>
  <si>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</si>
  <si>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</si>
  <si>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</si>
  <si>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</si>
  <si>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</si>
  <si>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</si>
  <si>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</si>
  <si>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</si>
  <si>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</si>
  <si>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</si>
  <si>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</si>
  <si>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</si>
  <si>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</si>
  <si>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</si>
  <si>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</si>
  <si>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</si>
  <si>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</si>
  <si>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</si>
  <si>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</si>
  <si>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</si>
  <si>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</si>
  <si>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</si>
  <si>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</si>
  <si>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</si>
  <si>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</si>
  <si>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</si>
  <si>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</si>
  <si>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</si>
  <si>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</si>
  <si>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</si>
  <si>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</si>
  <si>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</si>
  <si>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</si>
  <si>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</si>
  <si>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</si>
  <si>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</si>
  <si>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</si>
  <si>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</si>
  <si>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</si>
  <si>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</si>
  <si>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</si>
  <si>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</si>
  <si>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</si>
  <si>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</si>
  <si>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</si>
  <si>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</si>
  <si>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</si>
  <si>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</si>
  <si>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</si>
  <si>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</si>
  <si>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</si>
  <si>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</si>
  <si>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</si>
  <si>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</si>
  <si>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</si>
  <si>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</si>
  <si>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</si>
  <si>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</si>
  <si>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</si>
  <si>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</si>
  <si>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</si>
  <si>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</si>
  <si>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</si>
  <si>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</si>
  <si>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</si>
  <si>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</si>
  <si>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</si>
  <si>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</si>
  <si>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</si>
  <si>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</si>
  <si>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</si>
  <si>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</si>
  <si>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</si>
  <si>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</si>
  <si>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</si>
  <si>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</si>
  <si>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</si>
  <si>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</si>
  <si>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</si>
  <si>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</si>
  <si>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</si>
  <si>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</si>
  <si>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</si>
  <si>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</si>
  <si>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</si>
  <si>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</si>
  <si>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</si>
  <si>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</si>
  <si>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</si>
  <si>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</si>
  <si>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</si>
  <si>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</si>
  <si>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</si>
  <si>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</si>
  <si>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</si>
  <si>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</si>
  <si>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</si>
  <si>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</si>
  <si>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</si>
  <si>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</si>
  <si>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</si>
  <si>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</si>
  <si>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</si>
  <si>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</si>
  <si>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</si>
  <si>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</si>
  <si>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</si>
  <si>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</si>
  <si>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</si>
  <si>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</si>
  <si>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</si>
  <si>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</si>
  <si>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</si>
  <si>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</si>
  <si>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</si>
  <si>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</si>
  <si>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</si>
  <si>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</si>
  <si>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</si>
  <si>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</si>
  <si>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</si>
  <si>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</si>
  <si>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</si>
  <si>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</si>
  <si>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</si>
  <si>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</si>
  <si>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</si>
  <si>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</si>
  <si>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</si>
  <si>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</si>
  <si>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</si>
  <si>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</si>
  <si>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</si>
  <si>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</si>
  <si>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</si>
  <si>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</si>
  <si>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</si>
  <si>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</si>
  <si>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</si>
  <si>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</si>
  <si>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</si>
  <si>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</si>
  <si>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</si>
  <si>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</si>
  <si>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</si>
  <si>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</si>
  <si>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</si>
  <si>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</si>
  <si>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</si>
  <si>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</si>
  <si>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</si>
  <si>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</si>
  <si>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</si>
  <si>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</si>
  <si>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</si>
  <si>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</si>
  <si>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</si>
  <si>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</si>
  <si>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</si>
  <si>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</si>
  <si>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</si>
  <si>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</si>
  <si>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</si>
  <si>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</si>
  <si>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</si>
  <si>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</si>
  <si>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</si>
  <si>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</si>
  <si>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</si>
  <si>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</si>
  <si>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</si>
  <si>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</si>
  <si>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</si>
  <si>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</si>
  <si>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</si>
  <si>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</si>
  <si>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</si>
  <si>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</si>
  <si>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</si>
  <si>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</si>
  <si>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</si>
  <si>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</si>
  <si>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</si>
  <si>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</si>
  <si>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</si>
  <si>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</si>
  <si>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</si>
  <si>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</si>
  <si>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</si>
  <si>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</si>
  <si>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</si>
  <si>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</si>
  <si>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</si>
  <si>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</si>
  <si>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</si>
  <si>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</si>
  <si>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</si>
  <si>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</si>
  <si>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</si>
  <si>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</si>
  <si>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</si>
  <si>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</si>
  <si>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</si>
  <si>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</si>
  <si>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</si>
  <si>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</si>
  <si>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</si>
  <si>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</si>
  <si>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</si>
  <si>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</si>
  <si>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</si>
  <si>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</si>
  <si>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</si>
  <si>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</si>
  <si>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</si>
  <si>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</si>
  <si>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</si>
  <si>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</si>
  <si>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</si>
  <si>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</si>
  <si>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</si>
  <si>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</si>
  <si>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</si>
  <si>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</si>
  <si>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</si>
  <si>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</si>
  <si>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</si>
  <si>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</si>
  <si>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</si>
  <si>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</si>
  <si>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</si>
  <si>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</si>
  <si>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</si>
  <si>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</si>
  <si>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</si>
  <si>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</si>
  <si>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</si>
  <si>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</si>
  <si>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</si>
  <si>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</si>
  <si>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</si>
  <si>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</si>
  <si>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</si>
  <si>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</si>
  <si>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</si>
  <si>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</si>
  <si>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</si>
  <si>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</si>
  <si>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</si>
  <si>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</si>
  <si>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</si>
  <si>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</si>
  <si>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</si>
  <si>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</si>
  <si>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</si>
  <si>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</si>
  <si>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</si>
  <si>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</si>
  <si>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</si>
  <si>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</si>
  <si>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</si>
  <si>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</si>
  <si>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</si>
  <si>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</si>
  <si>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</si>
  <si>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</si>
  <si>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</si>
  <si>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</si>
  <si>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</si>
  <si>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</si>
  <si>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</si>
  <si>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</si>
  <si>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</si>
  <si>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</si>
  <si>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</si>
  <si>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</si>
  <si>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</si>
  <si>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</si>
  <si>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</si>
  <si>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</si>
  <si>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</si>
  <si>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</si>
  <si>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</si>
  <si>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</si>
  <si>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</si>
  <si>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</si>
  <si>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</si>
  <si>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</si>
  <si>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</si>
  <si>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</si>
  <si>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</si>
  <si>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</si>
  <si>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</si>
  <si>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</si>
  <si>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</si>
  <si>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</si>
  <si>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</si>
  <si>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</si>
  <si>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</si>
  <si>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</si>
  <si>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</si>
  <si>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</si>
  <si>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</si>
  <si>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</si>
  <si>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</si>
  <si>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</si>
  <si>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</si>
  <si>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</si>
  <si>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</si>
  <si>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</si>
  <si>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</si>
  <si>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</si>
  <si>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</si>
  <si>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</si>
  <si>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</si>
  <si>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</si>
  <si>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</si>
  <si>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</si>
  <si>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</si>
  <si>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</si>
  <si>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</si>
  <si>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</si>
  <si>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</si>
  <si>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</si>
  <si>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</si>
  <si>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</si>
  <si>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</si>
  <si>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</si>
  <si>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</si>
  <si>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</si>
  <si>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</si>
  <si>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</si>
  <si>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</si>
  <si>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</si>
  <si>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</si>
  <si>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</si>
  <si>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</si>
  <si>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</si>
  <si>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</si>
  <si>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</si>
  <si>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</si>
  <si>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</si>
  <si>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</si>
  <si>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</si>
  <si>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</si>
  <si>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</si>
  <si>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</si>
  <si>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</si>
  <si>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</si>
  <si>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</si>
  <si>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</si>
  <si>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</si>
  <si>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</si>
  <si>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</si>
  <si>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</si>
  <si>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</si>
  <si>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</si>
  <si>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</si>
  <si>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</si>
  <si>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</si>
  <si>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</si>
  <si>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</si>
  <si>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</si>
  <si>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</si>
  <si>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</si>
  <si>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</si>
  <si>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</si>
  <si>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</si>
  <si>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</si>
  <si>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</si>
  <si>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</si>
  <si>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</si>
  <si>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</si>
  <si>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</si>
  <si>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</si>
  <si>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</si>
  <si>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</si>
  <si>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</si>
  <si>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</si>
  <si>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</si>
  <si>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</si>
  <si>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</si>
  <si>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</si>
  <si>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</si>
  <si>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</si>
  <si>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</si>
  <si>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</si>
  <si>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</si>
  <si>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</si>
  <si>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</si>
  <si>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</si>
  <si>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</si>
  <si>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</si>
  <si>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</si>
  <si>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</si>
  <si>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</si>
  <si>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</si>
  <si>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</si>
  <si>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</si>
  <si>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</si>
  <si>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</si>
  <si>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</si>
  <si>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</si>
  <si>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</si>
  <si>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</si>
  <si>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</si>
  <si>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</si>
  <si>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</si>
  <si>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</si>
  <si>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</si>
  <si>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</si>
  <si>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</si>
  <si>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</si>
  <si>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</si>
  <si>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</si>
  <si>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</si>
  <si>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</si>
  <si>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</si>
  <si>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</si>
  <si>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</si>
  <si>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</si>
  <si>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</si>
  <si>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</si>
  <si>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</si>
  <si>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</si>
  <si>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</si>
  <si>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</si>
  <si>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</si>
  <si>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</si>
  <si>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</si>
  <si>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</si>
  <si>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</si>
  <si>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</si>
  <si>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</si>
  <si>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</si>
  <si>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</si>
  <si>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</si>
  <si>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</si>
  <si>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</si>
  <si>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</si>
  <si>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</si>
  <si>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</si>
  <si>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</si>
  <si>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</si>
  <si>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</si>
  <si>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</si>
  <si>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</si>
  <si>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</si>
  <si>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</si>
  <si>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</si>
  <si>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</si>
  <si>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</si>
  <si>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</si>
  <si>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</si>
  <si>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</si>
  <si>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</si>
  <si>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</si>
  <si>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</si>
  <si>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</si>
  <si>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</si>
  <si>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</si>
  <si>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</si>
  <si>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</si>
  <si>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</si>
  <si>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</si>
  <si>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</si>
  <si>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</si>
  <si>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</si>
  <si>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</si>
  <si>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</si>
  <si>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</si>
  <si>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</si>
  <si>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</si>
  <si>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</si>
  <si>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</si>
  <si>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</si>
  <si>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</si>
  <si>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</si>
  <si>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</si>
  <si>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</si>
  <si>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</si>
  <si>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</si>
  <si>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</si>
  <si>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</si>
  <si>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</si>
  <si>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</si>
  <si>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</si>
  <si>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</si>
  <si>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</si>
  <si>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</si>
  <si>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</si>
  <si>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</si>
  <si>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</si>
  <si>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</si>
  <si>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</si>
  <si>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</si>
  <si>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</si>
  <si>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</si>
  <si>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</si>
  <si>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</si>
  <si>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</si>
  <si>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</si>
  <si>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</si>
  <si>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</si>
  <si>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</si>
  <si>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</si>
  <si>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</si>
  <si>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</si>
  <si>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</si>
  <si>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</si>
  <si>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</si>
  <si>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</si>
  <si>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</si>
  <si>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</si>
  <si>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</si>
  <si>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</si>
  <si>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</si>
  <si>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</si>
  <si>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</si>
  <si>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</si>
  <si>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</si>
  <si>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</si>
  <si>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</si>
  <si>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</si>
  <si>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</si>
  <si>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</si>
  <si>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</si>
  <si>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</si>
  <si>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</si>
  <si>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</si>
  <si>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</si>
  <si>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</si>
  <si>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</si>
  <si>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</si>
  <si>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</si>
  <si>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</si>
  <si>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</si>
  <si>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</si>
  <si>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</si>
  <si>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</si>
  <si>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</si>
  <si>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</si>
  <si>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</si>
  <si>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</si>
  <si>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</si>
  <si>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</si>
  <si>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</si>
  <si>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</si>
  <si>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</si>
  <si>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</si>
  <si>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</si>
  <si>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</si>
  <si>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</si>
  <si>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</si>
  <si>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</si>
  <si>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</si>
  <si>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</si>
  <si>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</si>
  <si>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</si>
  <si>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</si>
  <si>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</si>
  <si>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</si>
  <si>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</si>
  <si>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</si>
  <si>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</si>
  <si>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</si>
  <si>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</si>
  <si>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</si>
  <si>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</si>
  <si>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</si>
  <si>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</si>
  <si>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</si>
  <si>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</si>
  <si>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</si>
  <si>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</si>
  <si>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</si>
  <si>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</si>
  <si>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</si>
  <si>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</si>
  <si>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</si>
  <si>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</si>
  <si>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</si>
  <si>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</si>
  <si>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</si>
  <si>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</si>
  <si>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</si>
  <si>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</si>
  <si>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</si>
  <si>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</si>
  <si>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</si>
  <si>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</si>
  <si>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</si>
  <si>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</si>
  <si>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</si>
  <si>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</si>
  <si>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</si>
  <si>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</si>
  <si>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</si>
  <si>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</si>
  <si>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</si>
  <si>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</si>
  <si>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</si>
  <si>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</si>
  <si>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</si>
  <si>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</si>
  <si>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</si>
  <si>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</si>
  <si>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</si>
  <si>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</si>
  <si>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</si>
  <si>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</si>
  <si>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</si>
  <si>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</si>
  <si>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</si>
  <si>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</si>
  <si>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</si>
  <si>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</si>
  <si>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</si>
  <si>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</si>
  <si>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</si>
  <si>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</si>
  <si>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</si>
  <si>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</si>
  <si>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</si>
  <si>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</si>
  <si>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</si>
  <si>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</si>
  <si>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</si>
  <si>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</si>
  <si>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</si>
  <si>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</si>
  <si>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</si>
  <si>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</si>
  <si>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</si>
  <si>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</si>
  <si>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</si>
  <si>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</si>
  <si>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</si>
  <si>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</si>
  <si>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</si>
  <si>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</si>
  <si>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</si>
  <si>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</si>
  <si>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</si>
  <si>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</si>
  <si>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</si>
  <si>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</si>
  <si>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</si>
  <si>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</si>
  <si>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</si>
  <si>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</si>
  <si>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</si>
  <si>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</si>
  <si>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</si>
  <si>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</si>
  <si>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</si>
  <si>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</si>
  <si>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</si>
  <si>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</si>
  <si>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</si>
  <si>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</si>
  <si>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</si>
  <si>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</si>
  <si>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</si>
  <si>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</si>
  <si>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</si>
  <si>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</si>
  <si>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</si>
  <si>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</si>
  <si>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</si>
  <si>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</si>
  <si>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</si>
  <si>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</si>
  <si>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</si>
  <si>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</si>
  <si>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</si>
  <si>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</si>
  <si>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</si>
  <si>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</si>
  <si>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</si>
  <si>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</si>
  <si>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</si>
  <si>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</si>
  <si>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</si>
  <si>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</si>
  <si>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</si>
  <si>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</si>
  <si>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</si>
  <si>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</si>
  <si>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</si>
  <si>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</si>
  <si>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</si>
  <si>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</si>
  <si>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</si>
  <si>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</si>
  <si>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</si>
  <si>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</si>
  <si>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</si>
  <si>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</si>
  <si>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</si>
  <si>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</si>
  <si>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</si>
  <si>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</si>
  <si>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</si>
  <si>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</si>
  <si>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</si>
  <si>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</si>
  <si>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</si>
  <si>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</si>
  <si>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</si>
  <si>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</si>
  <si>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</si>
  <si>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</si>
  <si>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</si>
  <si>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</si>
  <si>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</si>
  <si>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</si>
  <si>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</si>
  <si>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</si>
  <si>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</si>
  <si>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</si>
  <si>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</si>
  <si>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</si>
  <si>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</si>
  <si>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</si>
  <si>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</si>
  <si>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</si>
  <si>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</si>
  <si>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</si>
  <si>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</si>
  <si>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</si>
  <si>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</si>
  <si>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</si>
  <si>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</si>
  <si>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</si>
  <si>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</si>
  <si>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</si>
  <si>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</si>
  <si>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</si>
  <si>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</si>
  <si>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</si>
  <si>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</si>
  <si>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</si>
  <si>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</si>
  <si>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</si>
  <si>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</si>
  <si>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</si>
  <si>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</si>
  <si>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</si>
  <si>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</si>
  <si>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</si>
  <si>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</si>
  <si>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</si>
  <si>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</si>
  <si>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</si>
  <si>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</si>
  <si>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</si>
  <si>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</si>
  <si>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</si>
  <si>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</si>
  <si>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</si>
  <si>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</si>
  <si>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</si>
  <si>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</si>
  <si>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</si>
  <si>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</si>
  <si>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</si>
  <si>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</si>
  <si>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</si>
  <si>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</si>
  <si>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</si>
  <si>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</si>
  <si>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</si>
  <si>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</si>
  <si>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</si>
  <si>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</si>
  <si>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</si>
  <si>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</si>
  <si>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</si>
  <si>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</si>
  <si>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</si>
  <si>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</si>
  <si>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</si>
  <si>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</si>
  <si>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</si>
  <si>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</si>
  <si>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</si>
  <si>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</si>
  <si>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</si>
  <si>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</si>
  <si>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</si>
  <si>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</si>
  <si>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</si>
  <si>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</si>
  <si>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</si>
  <si>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</si>
  <si>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</si>
  <si>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</si>
  <si>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</si>
  <si>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</si>
  <si>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</si>
  <si>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</si>
  <si>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</si>
  <si>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</si>
  <si>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</si>
  <si>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</si>
  <si>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</si>
  <si>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</si>
  <si>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</si>
  <si>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</si>
  <si>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</si>
  <si>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</si>
  <si>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</si>
  <si>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</si>
  <si>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</si>
  <si>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</si>
  <si>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</si>
  <si>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</si>
  <si>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</si>
  <si>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</si>
  <si>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</si>
  <si>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</si>
  <si>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</si>
  <si>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</si>
  <si>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</si>
  <si>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</si>
  <si>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</si>
  <si>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</si>
  <si>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</si>
  <si>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</si>
  <si>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</si>
  <si>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</si>
  <si>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</si>
  <si>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</si>
  <si>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</si>
  <si>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</si>
  <si>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</si>
  <si>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</si>
  <si>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</si>
  <si>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</si>
  <si>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</si>
  <si>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</si>
  <si>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</si>
  <si>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</si>
  <si>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</si>
  <si>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</si>
  <si>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</si>
  <si>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</si>
  <si>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</si>
  <si>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</si>
  <si>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</si>
  <si>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</si>
  <si>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</si>
  <si>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</si>
  <si>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</si>
  <si>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</si>
  <si>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</si>
  <si>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</si>
  <si>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</si>
  <si>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</si>
  <si>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</si>
  <si>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</si>
  <si>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</si>
  <si>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</si>
  <si>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</si>
  <si>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</si>
  <si>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</si>
  <si>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</si>
  <si>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</si>
  <si>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</si>
  <si>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</si>
  <si>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</si>
  <si>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</si>
  <si>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</si>
  <si>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</si>
  <si>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</si>
  <si>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</si>
  <si>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</si>
  <si>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</si>
  <si>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</si>
  <si>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</si>
  <si>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</si>
  <si>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</si>
  <si>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</si>
  <si>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</si>
  <si>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</si>
  <si>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</si>
  <si>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</si>
  <si>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</si>
  <si>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</si>
  <si>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</si>
  <si>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</si>
  <si>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</si>
  <si>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</si>
  <si>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</si>
  <si>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</si>
  <si>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</si>
  <si>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</si>
  <si>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</si>
  <si>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</si>
  <si>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</si>
  <si>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</si>
  <si>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</si>
  <si>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</si>
  <si>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</si>
  <si>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</si>
  <si>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</si>
  <si>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</si>
  <si>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</si>
  <si>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</si>
  <si>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</si>
  <si>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</si>
  <si>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</si>
  <si>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</si>
  <si>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</si>
  <si>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</si>
  <si>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</si>
  <si>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</si>
  <si>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</si>
  <si>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</si>
  <si>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</si>
  <si>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</si>
  <si>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</si>
  <si>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</si>
  <si>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</si>
  <si>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</si>
  <si>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</si>
  <si>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</si>
  <si>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</si>
  <si>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</si>
  <si>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</si>
  <si>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</si>
  <si>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</si>
  <si>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</si>
  <si>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</si>
  <si>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</si>
  <si>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</si>
  <si>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</si>
  <si>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</si>
  <si>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</si>
  <si>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</si>
  <si>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</si>
  <si>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</si>
  <si>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</si>
  <si>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</si>
  <si>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</si>
  <si>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</si>
  <si>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</si>
  <si>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</si>
  <si>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</si>
  <si>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</si>
  <si>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</si>
  <si>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</si>
  <si>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</si>
  <si>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</si>
  <si>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</si>
  <si>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</si>
  <si>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</si>
  <si>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</si>
  <si>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</si>
  <si>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</si>
  <si>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</si>
  <si>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</si>
  <si>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</si>
  <si>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</si>
  <si>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</si>
  <si>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</si>
  <si>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</si>
  <si>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</si>
  <si>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</si>
  <si>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</si>
  <si>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</si>
  <si>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</si>
  <si>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</si>
  <si>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</si>
  <si>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</si>
  <si>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</si>
  <si>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</si>
  <si>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</si>
  <si>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</si>
  <si>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</si>
  <si>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</si>
  <si>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</si>
  <si>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</si>
  <si>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</si>
  <si>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</si>
  <si>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</si>
  <si>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</si>
  <si>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</si>
  <si>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</si>
  <si>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</si>
  <si>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</si>
  <si>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</si>
  <si>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</si>
  <si>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</si>
  <si>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</si>
  <si>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</si>
  <si>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</si>
  <si>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</si>
  <si>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</si>
  <si>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</si>
  <si>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</si>
  <si>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</si>
  <si>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</si>
  <si>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</si>
  <si>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</si>
  <si>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</si>
  <si>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</si>
  <si>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</si>
  <si>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</si>
  <si>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</si>
  <si>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</si>
  <si>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</si>
  <si>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</si>
  <si>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</si>
  <si>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</si>
  <si>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</si>
  <si>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</si>
  <si>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</si>
  <si>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</si>
  <si>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</si>
  <si>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</si>
  <si>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</si>
  <si>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</si>
  <si>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</si>
  <si>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</si>
  <si>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</si>
  <si>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</si>
  <si>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</si>
  <si>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</si>
  <si>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</si>
  <si>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</si>
  <si>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</si>
  <si>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</si>
  <si>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</si>
  <si>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</si>
  <si>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</si>
  <si>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</si>
  <si>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</si>
  <si>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</si>
  <si>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</si>
  <si>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</si>
  <si>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</si>
  <si>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</si>
  <si>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</si>
  <si>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</si>
  <si>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</si>
  <si>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</si>
  <si>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</si>
  <si>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</si>
  <si>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</si>
  <si>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</si>
  <si>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</si>
  <si>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</si>
  <si>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</si>
  <si>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</si>
  <si>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</si>
  <si>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</si>
  <si>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</si>
  <si>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</si>
  <si>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</si>
  <si>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</si>
  <si>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</si>
  <si>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</si>
  <si>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</si>
  <si>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</si>
  <si>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</si>
  <si>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</si>
  <si>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</si>
  <si>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</si>
  <si>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</si>
  <si>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</si>
  <si>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</si>
  <si>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</si>
  <si>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</si>
  <si>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</si>
  <si>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</si>
  <si>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</si>
  <si>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</si>
  <si>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</si>
  <si>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</si>
  <si>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</si>
  <si>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</si>
  <si>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</si>
  <si>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</si>
  <si>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</si>
  <si>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</si>
  <si>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</si>
  <si>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</si>
  <si>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</si>
  <si>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</si>
  <si>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</si>
  <si>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</si>
  <si>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</si>
  <si>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</si>
  <si>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</si>
  <si>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</si>
  <si>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</si>
  <si>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</si>
  <si>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</si>
  <si>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</si>
  <si>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</si>
  <si>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</si>
  <si>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</si>
  <si>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</si>
  <si>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</si>
  <si>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</si>
  <si>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</si>
  <si>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</si>
  <si>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</si>
  <si>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</si>
  <si>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</si>
  <si>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</si>
  <si>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</si>
  <si>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</si>
  <si>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</si>
  <si>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</si>
  <si>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</si>
  <si>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</si>
  <si>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</si>
  <si>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</si>
  <si>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</si>
  <si>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</si>
  <si>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</si>
  <si>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</si>
  <si>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</si>
  <si>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</si>
  <si>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</si>
  <si>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</si>
  <si>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</si>
  <si>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</si>
  <si>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</si>
  <si>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</si>
  <si>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</si>
  <si>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</si>
  <si>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</si>
  <si>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</si>
  <si>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</si>
  <si>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</si>
  <si>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</si>
  <si>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</si>
  <si>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</si>
  <si>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</si>
  <si>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</si>
  <si>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</si>
  <si>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</si>
  <si>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</si>
  <si>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</si>
  <si>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</si>
  <si>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</si>
  <si>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</si>
  <si>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</si>
  <si>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</si>
  <si>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</si>
  <si>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</si>
  <si>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</si>
  <si>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</si>
  <si>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</si>
  <si>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</si>
  <si>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</si>
  <si>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</si>
  <si>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</si>
  <si>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</si>
  <si>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</si>
  <si>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</si>
  <si>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</si>
  <si>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</si>
  <si>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</si>
  <si>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</si>
  <si>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</si>
  <si>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</si>
  <si>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</si>
  <si>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</si>
  <si>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</si>
  <si>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</si>
  <si>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</si>
  <si>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</si>
  <si>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</si>
  <si>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</si>
  <si>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</si>
  <si>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</si>
  <si>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</si>
  <si>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</si>
  <si>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</si>
  <si>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</si>
  <si>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</si>
  <si>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</si>
  <si>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</si>
  <si>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</si>
  <si>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</si>
  <si>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</si>
  <si>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</si>
  <si>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</si>
  <si>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</si>
  <si>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</si>
  <si>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</si>
  <si>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</si>
  <si>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</si>
  <si>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</si>
  <si>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</si>
  <si>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</si>
  <si>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</si>
  <si>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</si>
  <si>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</si>
  <si>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</si>
  <si>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</si>
  <si>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</si>
  <si>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</si>
  <si>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</si>
  <si>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</si>
  <si>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</si>
  <si>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</si>
  <si>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</si>
  <si>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</si>
  <si>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</si>
  <si>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</si>
  <si>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</si>
  <si>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</si>
  <si>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</si>
  <si>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</si>
  <si>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</si>
  <si>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</si>
  <si>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</si>
  <si>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</si>
  <si>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</si>
  <si>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</si>
  <si>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</si>
  <si>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</si>
  <si>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</si>
  <si>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</si>
  <si>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</si>
  <si>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</si>
  <si>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</si>
  <si>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</si>
  <si>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</si>
  <si>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</si>
  <si>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</si>
  <si>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</si>
  <si>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</si>
  <si>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</si>
  <si>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</si>
  <si>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</si>
  <si>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</si>
  <si>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</si>
  <si>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</si>
  <si>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</si>
  <si>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</si>
  <si>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</si>
  <si>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</si>
  <si>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</si>
  <si>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</si>
  <si>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</si>
  <si>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</si>
  <si>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</si>
  <si>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</si>
  <si>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</si>
  <si>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</si>
  <si>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</si>
  <si>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</si>
  <si>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</si>
  <si>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</si>
  <si>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</si>
  <si>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</si>
  <si>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</si>
  <si>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</si>
  <si>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</si>
  <si>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</si>
  <si>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</si>
  <si>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</si>
  <si>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</si>
  <si>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</si>
  <si>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</si>
  <si>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</si>
  <si>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</si>
  <si>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</si>
  <si>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</si>
  <si>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</si>
  <si>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</si>
  <si>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</si>
  <si>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</si>
  <si>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</si>
  <si>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</si>
  <si>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</si>
  <si>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</si>
  <si>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</si>
  <si>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</si>
  <si>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</si>
  <si>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</si>
  <si>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</si>
  <si>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</si>
  <si>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</si>
  <si>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</si>
  <si>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</si>
  <si>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</si>
  <si>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</si>
  <si>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</si>
  <si>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</si>
  <si>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</si>
  <si>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</si>
  <si>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</si>
  <si>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</si>
  <si>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</si>
  <si>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</si>
  <si>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</si>
  <si>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</si>
  <si>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</si>
  <si>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</si>
  <si>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</si>
  <si>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</si>
  <si>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</si>
  <si>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</si>
  <si>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</si>
  <si>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</si>
  <si>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</si>
  <si>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</si>
  <si>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</si>
  <si>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</si>
  <si>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</si>
  <si>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</si>
  <si>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</si>
  <si>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</si>
  <si>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</si>
  <si>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</si>
  <si>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</si>
  <si>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</si>
  <si>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</si>
  <si>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</si>
  <si>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</si>
  <si>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</si>
  <si>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</si>
  <si>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</si>
  <si>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</si>
  <si>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</si>
  <si>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</si>
  <si>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</si>
  <si>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</si>
  <si>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</si>
  <si>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</si>
  <si>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</si>
  <si>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</si>
  <si>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</si>
  <si>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</si>
  <si>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</si>
  <si>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</si>
  <si>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</si>
  <si>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</si>
  <si>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</si>
  <si>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</si>
  <si>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</si>
  <si>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</si>
  <si>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</si>
  <si>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</si>
  <si>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</si>
  <si>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</si>
  <si>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</si>
  <si>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</si>
  <si>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</si>
  <si>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</si>
  <si>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</si>
  <si>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</si>
  <si>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</si>
  <si>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</si>
  <si>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</si>
  <si>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</si>
  <si>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</si>
  <si>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</si>
  <si>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</si>
  <si>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</si>
  <si>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</si>
  <si>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</si>
  <si>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</si>
  <si>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</si>
  <si>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</si>
  <si>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</si>
  <si>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</si>
  <si>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</si>
  <si>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</si>
  <si>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</si>
  <si>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</si>
  <si>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</si>
  <si>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</si>
  <si>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</si>
  <si>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</si>
  <si>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</si>
  <si>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</si>
  <si>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</si>
  <si>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</si>
  <si>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</si>
  <si>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</si>
  <si>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</si>
  <si>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</si>
  <si>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</si>
  <si>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</si>
  <si>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</si>
  <si>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</si>
  <si>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</si>
  <si>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</si>
  <si>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</si>
  <si>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</si>
  <si>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</si>
  <si>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</si>
  <si>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</si>
  <si>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</si>
  <si>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</si>
  <si>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</si>
  <si>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</si>
  <si>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</si>
  <si>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</si>
  <si>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</si>
  <si>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</si>
  <si>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</si>
  <si>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</si>
  <si>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</si>
  <si>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</si>
  <si>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</si>
  <si>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</si>
  <si>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</si>
  <si>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</si>
  <si>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</si>
  <si>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</si>
  <si>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</si>
  <si>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</si>
  <si>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</si>
  <si>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</si>
  <si>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</si>
  <si>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</si>
  <si>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</si>
  <si>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</si>
  <si>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</si>
  <si>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</si>
  <si>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</si>
  <si>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</si>
  <si>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</si>
  <si>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</si>
  <si>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</si>
  <si>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</si>
  <si>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</si>
  <si>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</si>
  <si>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</si>
  <si>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</si>
  <si>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</si>
  <si>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</si>
  <si>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</si>
  <si>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</si>
  <si>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</si>
  <si>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</si>
  <si>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</si>
  <si>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</si>
  <si>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</si>
  <si>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</si>
  <si>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</si>
  <si>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</si>
  <si>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</si>
  <si>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</si>
  <si>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</si>
  <si>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</si>
  <si>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</si>
  <si>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</si>
  <si>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</si>
  <si>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</si>
  <si>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</si>
  <si>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</si>
  <si>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</si>
  <si>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</si>
  <si>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</si>
  <si>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</si>
  <si>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</si>
  <si>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</si>
  <si>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</si>
  <si>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</si>
  <si>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</si>
  <si>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</si>
  <si>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</si>
  <si>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</si>
  <si>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</si>
  <si>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</si>
  <si>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</si>
  <si>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</si>
  <si>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</si>
  <si>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</si>
  <si>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</si>
  <si>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</si>
  <si>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</si>
  <si>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</si>
  <si>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</si>
  <si>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</si>
  <si>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</si>
  <si>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</si>
  <si>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</si>
  <si>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</si>
  <si>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</si>
  <si>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</si>
  <si>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</si>
  <si>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</si>
  <si>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</si>
  <si>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</si>
  <si>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</si>
  <si>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</si>
  <si>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</si>
  <si>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</si>
  <si>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</si>
  <si>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</si>
  <si>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</si>
  <si>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</si>
  <si>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</si>
  <si>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</si>
  <si>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</si>
  <si>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</si>
  <si>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</si>
  <si>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</si>
  <si>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</si>
  <si>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</si>
  <si>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</si>
  <si>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</si>
  <si>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</si>
  <si>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</si>
  <si>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</si>
  <si>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</si>
  <si>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</si>
  <si>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</si>
  <si>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</si>
  <si>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</si>
  <si>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</si>
  <si>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</si>
  <si>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</si>
  <si>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</si>
  <si>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</si>
  <si>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</si>
  <si>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</si>
  <si>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</si>
  <si>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</si>
  <si>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</si>
  <si>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</si>
  <si>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</si>
  <si>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</si>
  <si>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</si>
  <si>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</si>
  <si>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</si>
  <si>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</si>
  <si>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</si>
  <si>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</si>
  <si>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</si>
  <si>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</si>
  <si>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</si>
  <si>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</si>
  <si>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</si>
  <si>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</si>
  <si>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</si>
  <si>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</si>
  <si>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</si>
  <si>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</si>
  <si>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</si>
  <si>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</si>
  <si>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</si>
  <si>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</si>
  <si>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</si>
  <si>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</si>
  <si>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</si>
  <si>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</si>
  <si>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</si>
  <si>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</si>
  <si>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</si>
  <si>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</si>
  <si>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</si>
  <si>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</si>
  <si>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</si>
  <si>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</si>
  <si>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</si>
  <si>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</si>
  <si>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</si>
  <si>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</si>
  <si>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</si>
  <si>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</si>
  <si>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</si>
  <si>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</si>
  <si>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</si>
  <si>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</si>
  <si>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</si>
  <si>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</si>
  <si>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</si>
  <si>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</si>
  <si>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</si>
  <si>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</si>
  <si>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</si>
  <si>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</si>
  <si>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</si>
  <si>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</si>
  <si>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</si>
  <si>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</si>
  <si>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</si>
  <si>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</si>
  <si>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</si>
  <si>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</si>
  <si>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</si>
  <si>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</si>
  <si>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</si>
  <si>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</si>
  <si>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</si>
  <si>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</si>
  <si>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</si>
  <si>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</si>
  <si>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</si>
  <si>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</si>
  <si>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</si>
  <si>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</si>
  <si>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</si>
  <si>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</si>
  <si>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</si>
  <si>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</si>
  <si>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</si>
  <si>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</si>
  <si>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</si>
  <si>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</si>
  <si>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</si>
  <si>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</si>
  <si>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</si>
  <si>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</si>
  <si>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</si>
  <si>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</si>
  <si>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</si>
  <si>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</si>
  <si>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</si>
  <si>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</si>
  <si>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</si>
  <si>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</si>
  <si>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</si>
  <si>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</si>
  <si>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</si>
  <si>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</si>
  <si>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</si>
  <si>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</si>
  <si>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</si>
  <si>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</si>
  <si>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</si>
  <si>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</si>
  <si>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</si>
  <si>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</si>
  <si>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</si>
  <si>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</si>
  <si>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</si>
  <si>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</si>
  <si>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</si>
  <si>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</si>
  <si>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</si>
  <si>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</si>
  <si>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</si>
  <si>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</si>
  <si>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</si>
  <si>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</si>
  <si>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</si>
  <si>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</si>
  <si>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</si>
  <si>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</si>
  <si>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</si>
  <si>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</si>
  <si>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</si>
  <si>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</si>
  <si>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</si>
  <si>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</si>
  <si>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</si>
  <si>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</si>
  <si>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</si>
  <si>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</si>
  <si>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</si>
  <si>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</si>
  <si>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</si>
  <si>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</si>
  <si>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</si>
  <si>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</si>
  <si>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</si>
  <si>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</si>
  <si>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</si>
  <si>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</si>
  <si>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</si>
  <si>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</si>
  <si>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</si>
  <si>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</si>
  <si>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</si>
  <si>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</si>
  <si>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</si>
  <si>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</si>
  <si>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</si>
  <si>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</si>
  <si>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</si>
  <si>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</si>
  <si>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</si>
  <si>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</si>
  <si>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</si>
  <si>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</si>
  <si>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</si>
  <si>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</si>
  <si>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</si>
  <si>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</si>
  <si>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</si>
  <si>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</si>
  <si>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</si>
  <si>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</si>
  <si>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</si>
  <si>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</si>
  <si>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</si>
  <si>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</si>
  <si>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</si>
  <si>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</si>
  <si>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</si>
  <si>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</si>
  <si>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</si>
  <si>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</si>
  <si>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</si>
  <si>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</si>
  <si>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</si>
  <si>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</si>
  <si>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</si>
  <si>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</si>
  <si>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</si>
  <si>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</si>
  <si>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</si>
  <si>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</si>
  <si>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</si>
  <si>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</si>
  <si>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</si>
  <si>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</si>
  <si>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</si>
  <si>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</si>
  <si>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</si>
  <si>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</si>
  <si>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</si>
  <si>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</si>
  <si>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</si>
  <si>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</si>
  <si>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</si>
  <si>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</si>
  <si>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</si>
  <si>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</si>
  <si>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</si>
  <si>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</si>
  <si>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</si>
  <si>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</si>
  <si>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</si>
  <si>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</si>
  <si>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</si>
  <si>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</si>
  <si>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</si>
  <si>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</si>
  <si>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</si>
  <si>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</si>
  <si>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</si>
  <si>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</si>
  <si>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</si>
  <si>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</si>
  <si>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</si>
  <si>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</si>
  <si>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</si>
  <si>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</si>
  <si>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</si>
  <si>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</si>
  <si>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</si>
  <si>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</si>
  <si>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</si>
  <si>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</si>
  <si>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</si>
  <si>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</si>
  <si>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</si>
  <si>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</si>
  <si>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</si>
  <si>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</si>
  <si>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</si>
  <si>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</si>
  <si>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</si>
  <si>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</si>
  <si>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</si>
  <si>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</si>
  <si>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</si>
  <si>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</si>
  <si>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</si>
  <si>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</si>
  <si>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</si>
  <si>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</si>
  <si>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</si>
  <si>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</si>
  <si>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</si>
  <si>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</si>
  <si>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</si>
  <si>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</si>
  <si>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</si>
  <si>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</si>
  <si>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</si>
  <si>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</si>
  <si>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</si>
  <si>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</si>
  <si>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</si>
  <si>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</si>
  <si>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</si>
  <si>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</si>
  <si>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</si>
  <si>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</si>
  <si>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</si>
  <si>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</si>
  <si>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</si>
  <si>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</si>
  <si>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</si>
  <si>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</si>
  <si>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</si>
  <si>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</si>
  <si>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</si>
  <si>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</si>
  <si>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</si>
  <si>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</si>
  <si>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</si>
  <si>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</si>
  <si>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</si>
  <si>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</si>
  <si>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</si>
  <si>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</si>
  <si>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</si>
  <si>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</si>
  <si>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</si>
  <si>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</si>
  <si>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</si>
  <si>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</si>
  <si>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</si>
  <si>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</si>
  <si>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</si>
  <si>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</si>
  <si>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</si>
  <si>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</si>
  <si>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</si>
  <si>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</si>
  <si>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</si>
  <si>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</si>
  <si>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</si>
  <si>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</si>
  <si>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</si>
  <si>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</si>
  <si>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</si>
  <si>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</si>
  <si>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</si>
  <si>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</si>
  <si>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</si>
  <si>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</si>
  <si>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</si>
  <si>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</si>
  <si>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</si>
  <si>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</si>
  <si>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</si>
  <si>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</si>
  <si>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</si>
  <si>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</si>
  <si>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</si>
  <si>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</si>
  <si>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</si>
  <si>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</si>
  <si>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</si>
  <si>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</si>
  <si>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</si>
  <si>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</si>
  <si>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</si>
  <si>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</si>
  <si>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</si>
  <si>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</si>
  <si>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</si>
  <si>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</si>
  <si>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</si>
  <si>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</si>
  <si>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</si>
  <si>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</si>
  <si>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</si>
  <si>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</si>
  <si>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</si>
  <si>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</si>
  <si>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</si>
  <si>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</si>
  <si>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</si>
  <si>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</si>
  <si>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</si>
  <si>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</si>
  <si>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</si>
  <si>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</si>
  <si>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</si>
  <si>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</si>
  <si>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</si>
  <si>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</si>
  <si>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</si>
  <si>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</si>
  <si>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</si>
  <si>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</si>
  <si>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</si>
  <si>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</si>
  <si>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</si>
  <si>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</si>
  <si>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</si>
  <si>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</si>
  <si>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</si>
  <si>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</si>
  <si>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</si>
  <si>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</si>
  <si>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</si>
  <si>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</si>
  <si>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</si>
  <si>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</si>
  <si>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</si>
  <si>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</si>
  <si>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</si>
  <si>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</si>
  <si>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</si>
  <si>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</si>
  <si>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</si>
  <si>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</si>
  <si>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</si>
  <si>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</si>
  <si>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</si>
  <si>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</si>
  <si>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</si>
  <si>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</si>
  <si>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</si>
  <si>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</si>
  <si>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</si>
  <si>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</si>
  <si>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</si>
  <si>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</si>
  <si>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</si>
  <si>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</si>
  <si>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</si>
  <si>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</si>
  <si>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</si>
  <si>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</si>
  <si>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</si>
  <si>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</si>
  <si>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</si>
  <si>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</si>
  <si>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</si>
  <si>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</si>
  <si>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</si>
  <si>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</si>
  <si>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</si>
  <si>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</si>
  <si>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</si>
  <si>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</si>
  <si>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</si>
  <si>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</si>
  <si>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</si>
  <si>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</si>
  <si>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</si>
  <si>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</si>
  <si>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</si>
  <si>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</si>
  <si>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</si>
  <si>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</si>
  <si>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</si>
  <si>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</si>
  <si>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</si>
  <si>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</si>
  <si>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</si>
  <si>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</si>
  <si>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</si>
  <si>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</si>
  <si>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</si>
  <si>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</si>
  <si>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</si>
  <si>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</si>
  <si>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</si>
  <si>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</si>
  <si>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</si>
  <si>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</si>
  <si>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</si>
  <si>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</si>
  <si>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</si>
  <si>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</si>
  <si>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</si>
  <si>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</si>
  <si>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</si>
  <si>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</si>
  <si>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</si>
  <si>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</si>
  <si>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</si>
  <si>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</si>
  <si>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</si>
  <si>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</si>
  <si>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</si>
  <si>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</si>
  <si>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</si>
  <si>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</si>
  <si>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</si>
  <si>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</si>
  <si>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</si>
  <si>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</si>
  <si>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</si>
  <si>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</si>
  <si>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</si>
  <si>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</si>
  <si>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</si>
  <si>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</si>
  <si>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</si>
  <si>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</si>
  <si>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</si>
  <si>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</si>
  <si>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</si>
  <si>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</si>
  <si>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</si>
  <si>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</si>
  <si>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</si>
  <si>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</si>
  <si>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</si>
  <si>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</si>
  <si>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</si>
  <si>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</si>
  <si>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</si>
  <si>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</si>
  <si>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</si>
  <si>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</si>
  <si>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</si>
  <si>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</si>
  <si>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</si>
  <si>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</si>
  <si>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</si>
  <si>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</si>
  <si>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</si>
  <si>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</si>
  <si>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</si>
  <si>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</si>
  <si>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</si>
  <si>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</si>
  <si>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</si>
  <si>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</si>
  <si>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</si>
  <si>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</si>
  <si>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</si>
  <si>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</si>
  <si>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</si>
  <si>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</si>
  <si>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</si>
  <si>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</si>
  <si>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</si>
  <si>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</si>
  <si>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</si>
  <si>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</si>
  <si>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</si>
  <si>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</si>
  <si>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</si>
  <si>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</si>
  <si>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</si>
  <si>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</si>
  <si>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</si>
  <si>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</si>
  <si>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</si>
  <si>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</si>
  <si>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</si>
  <si>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</si>
  <si>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</si>
  <si>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</si>
  <si>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</si>
  <si>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</si>
  <si>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</si>
  <si>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</si>
  <si>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</si>
  <si>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</si>
  <si>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</si>
  <si>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</si>
  <si>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</si>
  <si>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</si>
  <si>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</si>
  <si>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</si>
  <si>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</si>
  <si>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</si>
  <si>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</si>
  <si>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</si>
  <si>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</si>
  <si>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</si>
  <si>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</si>
  <si>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</si>
  <si>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</si>
  <si>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</si>
  <si>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</si>
  <si>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</si>
  <si>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</si>
  <si>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</si>
  <si>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</si>
  <si>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</si>
  <si>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</si>
  <si>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</si>
  <si>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</si>
  <si>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</si>
  <si>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</si>
  <si>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</si>
  <si>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</si>
  <si>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</si>
  <si>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</si>
  <si>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</si>
  <si>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</si>
  <si>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</si>
  <si>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</si>
  <si>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</si>
  <si>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</si>
  <si>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</si>
  <si>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</si>
  <si>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</si>
  <si>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</si>
  <si>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</si>
  <si>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</si>
  <si>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</si>
  <si>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</si>
  <si>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</si>
  <si>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</si>
  <si>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</si>
  <si>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</si>
  <si>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</si>
  <si>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</si>
  <si>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</si>
  <si>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</si>
  <si>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</si>
  <si>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</si>
  <si>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</si>
  <si>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</si>
  <si>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</si>
  <si>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</si>
  <si>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</si>
  <si>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</si>
  <si>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</si>
  <si>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</si>
  <si>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</si>
  <si>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</si>
  <si>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</si>
  <si>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</si>
  <si>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</si>
  <si>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</si>
  <si>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</si>
  <si>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</si>
  <si>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</si>
  <si>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</si>
  <si>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</si>
  <si>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</si>
  <si>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</si>
  <si>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</si>
  <si>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</si>
  <si>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</si>
  <si>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</si>
  <si>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</si>
  <si>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</si>
  <si>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</si>
  <si>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</si>
  <si>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</si>
  <si>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</si>
  <si>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</si>
  <si>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</si>
  <si>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</si>
  <si>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</si>
  <si>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</si>
  <si>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</si>
  <si>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</si>
  <si>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</si>
  <si>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</si>
  <si>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</si>
  <si>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</si>
  <si>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</si>
  <si>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</si>
  <si>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</si>
  <si>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</si>
  <si>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</si>
  <si>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</si>
  <si>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</si>
  <si>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</si>
  <si>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</si>
  <si>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</si>
  <si>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</si>
  <si>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</si>
  <si>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</si>
  <si>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</si>
  <si>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</si>
  <si>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</si>
  <si>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</si>
  <si>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</si>
  <si>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</si>
  <si>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</si>
  <si>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</si>
  <si>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</si>
  <si>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</si>
  <si>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</si>
  <si>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</si>
  <si>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</si>
  <si>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</si>
  <si>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</si>
  <si>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</si>
  <si>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</si>
  <si>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</si>
  <si>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</si>
  <si>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</si>
  <si>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</si>
  <si>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</si>
  <si>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</si>
  <si>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</si>
  <si>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</si>
  <si>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</si>
  <si>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</si>
  <si>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</si>
  <si>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</si>
  <si>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</si>
  <si>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</si>
  <si>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</si>
  <si>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</si>
  <si>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</si>
  <si>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</si>
  <si>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</si>
  <si>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</si>
  <si>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</si>
  <si>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</si>
  <si>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</si>
  <si>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</si>
  <si>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</si>
  <si>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</si>
  <si>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</si>
  <si>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</si>
  <si>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</si>
  <si>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</si>
  <si>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</si>
  <si>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</si>
  <si>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</si>
  <si>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</si>
  <si>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</si>
  <si>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</si>
  <si>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</si>
  <si>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</si>
  <si>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</si>
  <si>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</si>
  <si>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</si>
  <si>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</si>
  <si>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</si>
  <si>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</si>
  <si>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</si>
  <si>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</si>
  <si>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</si>
  <si>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</si>
  <si>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</si>
  <si>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</si>
  <si>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</si>
  <si>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</si>
  <si>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</si>
  <si>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</si>
  <si>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</si>
  <si>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</si>
  <si>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</si>
  <si>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</si>
  <si>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</si>
  <si>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</si>
  <si>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</si>
  <si>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</si>
  <si>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</si>
  <si>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</si>
  <si>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</si>
  <si>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</si>
  <si>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</si>
  <si>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</si>
  <si>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</si>
  <si>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</si>
  <si>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</si>
  <si>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</si>
  <si>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</si>
  <si>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</si>
  <si>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</si>
  <si>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</si>
  <si>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</si>
  <si>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</si>
  <si>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</si>
  <si>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</si>
  <si>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</si>
  <si>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</si>
  <si>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</si>
  <si>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</si>
  <si>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</si>
  <si>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</si>
  <si>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</si>
  <si>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</si>
  <si>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</si>
  <si>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</si>
  <si>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</si>
  <si>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</si>
  <si>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</si>
  <si>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</si>
  <si>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</si>
  <si>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</si>
  <si>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</si>
  <si>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</si>
  <si>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</si>
  <si>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</si>
  <si>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</si>
  <si>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</si>
  <si>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</si>
  <si>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</si>
  <si>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</si>
  <si>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</si>
  <si>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</si>
  <si>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</si>
  <si>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</si>
  <si>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</si>
  <si>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</si>
  <si>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</si>
  <si>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</si>
  <si>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</si>
  <si>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</si>
  <si>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</si>
  <si>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</si>
  <si>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</si>
  <si>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</si>
  <si>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</si>
  <si>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</si>
  <si>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</si>
  <si>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</si>
  <si>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</si>
  <si>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</si>
  <si>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</si>
  <si>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</si>
  <si>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</si>
  <si>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</si>
  <si>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</si>
  <si>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</si>
  <si>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</si>
  <si>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</si>
  <si>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</si>
  <si>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</si>
  <si>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</si>
  <si>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</si>
  <si>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</si>
  <si>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</si>
  <si>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</si>
  <si>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</si>
  <si>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</si>
  <si>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</si>
  <si>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</si>
  <si>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</si>
  <si>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</si>
  <si>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</si>
  <si>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</si>
  <si>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</si>
  <si>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</si>
  <si>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</si>
  <si>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</si>
  <si>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</si>
  <si>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</si>
  <si>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</si>
  <si>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</si>
  <si>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</si>
  <si>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</si>
  <si>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</si>
  <si>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</si>
  <si>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</si>
  <si>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</si>
  <si>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</si>
  <si>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</si>
  <si>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</si>
  <si>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</si>
  <si>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</si>
  <si>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</si>
  <si>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</si>
  <si>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</si>
  <si>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</si>
  <si>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</si>
  <si>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</si>
  <si>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</si>
  <si>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</si>
  <si>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</si>
  <si>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</si>
  <si>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</si>
  <si>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</si>
  <si>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</si>
  <si>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</si>
  <si>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</si>
  <si>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</si>
  <si>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</si>
  <si>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</si>
  <si>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</si>
  <si>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</si>
  <si>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</si>
  <si>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</si>
  <si>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</si>
  <si>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</si>
  <si>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</si>
  <si>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</si>
  <si>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</si>
  <si>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</si>
  <si>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</si>
  <si>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</si>
  <si>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</si>
  <si>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</si>
  <si>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</si>
  <si>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</si>
  <si>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</si>
  <si>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</si>
  <si>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</si>
  <si>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</si>
  <si>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</si>
  <si>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</si>
  <si>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</si>
  <si>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</si>
  <si>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</si>
  <si>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</si>
  <si>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</si>
  <si>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</si>
  <si>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</si>
  <si>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</si>
  <si>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</si>
  <si>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</si>
  <si>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</si>
  <si>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</si>
  <si>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</si>
  <si>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</si>
  <si>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</si>
  <si>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</si>
  <si>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</si>
  <si>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</si>
  <si>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</si>
  <si>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</si>
  <si>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</si>
  <si>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</si>
  <si>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</si>
  <si>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</si>
  <si>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</si>
  <si>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</si>
  <si>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</si>
  <si>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</si>
  <si>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</si>
  <si>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</si>
  <si>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</si>
  <si>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</si>
  <si>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</si>
  <si>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</si>
  <si>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</si>
  <si>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</si>
  <si>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</si>
  <si>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</si>
  <si>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</si>
  <si>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</si>
  <si>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</si>
  <si>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</si>
  <si>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</si>
  <si>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</si>
  <si>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</si>
  <si>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</si>
  <si>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</si>
  <si>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</si>
  <si>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</si>
  <si>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</si>
  <si>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</si>
  <si>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</si>
  <si>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</si>
  <si>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</si>
  <si>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</si>
  <si>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</si>
  <si>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</si>
  <si>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</si>
  <si>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</si>
  <si>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</si>
  <si>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</si>
  <si>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</si>
  <si>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</si>
  <si>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</si>
  <si>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</si>
  <si>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</si>
  <si>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</si>
  <si>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</si>
  <si>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</si>
  <si>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</si>
  <si>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</si>
  <si>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</si>
  <si>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</si>
  <si>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</si>
  <si>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</si>
  <si>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</si>
  <si>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</si>
  <si>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</si>
  <si>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</si>
  <si>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</si>
  <si>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</si>
  <si>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</si>
  <si>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</si>
  <si>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</si>
  <si>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</si>
  <si>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</si>
  <si>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</si>
  <si>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</si>
  <si>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</si>
  <si>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</si>
  <si>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</si>
  <si>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</si>
  <si>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</si>
  <si>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</si>
  <si>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</si>
  <si>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</si>
  <si>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</si>
  <si>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</si>
  <si>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</si>
  <si>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</si>
  <si>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</si>
  <si>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</si>
  <si>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</si>
  <si>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</si>
  <si>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</si>
  <si>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</si>
  <si>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</si>
  <si>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</si>
  <si>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</si>
  <si>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</si>
  <si>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</si>
  <si>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</si>
  <si>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</si>
  <si>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</si>
  <si>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</si>
  <si>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</si>
  <si>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</si>
  <si>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</si>
  <si>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</si>
  <si>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</si>
  <si>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</si>
  <si>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</si>
  <si>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</si>
  <si>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</si>
  <si>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</si>
  <si>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</si>
  <si>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</si>
  <si>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</si>
  <si>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</si>
  <si>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</si>
  <si>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</si>
  <si>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</si>
  <si>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</si>
  <si>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</si>
  <si>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</si>
  <si>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</si>
  <si>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</si>
  <si>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</si>
  <si>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</si>
  <si>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</si>
  <si>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</si>
  <si>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</si>
  <si>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</si>
  <si>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</si>
  <si>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</si>
  <si>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</si>
  <si>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</si>
  <si>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</si>
  <si>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</si>
  <si>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</si>
  <si>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</si>
  <si>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</si>
  <si>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</si>
  <si>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</si>
  <si>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</si>
  <si>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</si>
  <si>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</si>
  <si>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</si>
  <si>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</si>
  <si>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</si>
  <si>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</si>
  <si>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</si>
  <si>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</si>
  <si>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</si>
  <si>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</si>
  <si>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</si>
  <si>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</si>
  <si>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</si>
  <si>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</si>
  <si>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</si>
  <si>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</si>
  <si>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</si>
  <si>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</si>
  <si>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</si>
  <si>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</si>
  <si>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</si>
  <si>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</si>
  <si>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</si>
  <si>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</si>
  <si>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</si>
  <si>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</si>
  <si>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</si>
  <si>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</si>
  <si>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</si>
  <si>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</si>
  <si>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</si>
  <si>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</si>
  <si>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</si>
  <si>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</si>
  <si>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</si>
  <si>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</si>
  <si>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</si>
  <si>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</si>
  <si>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</si>
  <si>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</si>
  <si>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</si>
  <si>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</si>
  <si>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</si>
  <si>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</si>
  <si>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</si>
  <si>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</si>
  <si>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</si>
  <si>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</si>
  <si>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</si>
  <si>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</si>
  <si>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</si>
  <si>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</si>
  <si>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</si>
  <si>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</si>
  <si>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</si>
  <si>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</si>
  <si>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</si>
  <si>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</si>
  <si>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</si>
  <si>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</si>
  <si>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</si>
  <si>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</si>
  <si>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</si>
  <si>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</si>
  <si>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</si>
  <si>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</si>
  <si>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</si>
  <si>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</si>
  <si>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</si>
  <si>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</si>
  <si>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</si>
  <si>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</si>
  <si>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</si>
  <si>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</si>
  <si>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</si>
  <si>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</si>
  <si>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</si>
  <si>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</si>
  <si>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</si>
  <si>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</si>
  <si>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</si>
  <si>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</si>
  <si>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</si>
  <si>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</si>
  <si>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</si>
  <si>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</si>
  <si>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</si>
  <si>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</si>
  <si>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</si>
  <si>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</si>
  <si>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</si>
  <si>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</si>
  <si>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</si>
  <si>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</si>
  <si>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</si>
  <si>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</si>
  <si>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</si>
  <si>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</si>
  <si>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</si>
  <si>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</si>
  <si>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</si>
  <si>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</si>
  <si>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</si>
  <si>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</si>
  <si>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</si>
  <si>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</si>
  <si>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</si>
  <si>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</si>
  <si>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</si>
  <si>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</si>
  <si>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</si>
  <si>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</si>
  <si>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</si>
  <si>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</si>
  <si>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</si>
  <si>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</si>
  <si>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</si>
  <si>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</si>
  <si>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</si>
  <si>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</si>
  <si>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</si>
  <si>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</si>
  <si>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</si>
  <si>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</si>
  <si>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</si>
  <si>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</si>
  <si>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</si>
  <si>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</si>
  <si>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</si>
  <si>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</si>
  <si>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</si>
  <si>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</si>
  <si>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</si>
  <si>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</si>
  <si>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</si>
  <si>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</si>
  <si>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</si>
  <si>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</si>
  <si>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</si>
  <si>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</si>
  <si>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</si>
  <si>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</si>
  <si>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</si>
  <si>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</si>
  <si>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</si>
  <si>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</si>
  <si>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</si>
  <si>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</si>
  <si>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</si>
  <si>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</si>
  <si>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</si>
  <si>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</si>
  <si>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</si>
  <si>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</si>
  <si>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</si>
  <si>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</si>
  <si>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</si>
  <si>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</si>
  <si>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</si>
  <si>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</si>
  <si>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</si>
  <si>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</si>
  <si>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</si>
  <si>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</si>
  <si>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</si>
  <si>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</si>
  <si>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</si>
  <si>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</si>
  <si>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</si>
  <si>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</si>
  <si>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</si>
  <si>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</si>
  <si>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</si>
  <si>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</si>
  <si>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</si>
  <si>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</si>
  <si>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</si>
  <si>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</si>
  <si>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</si>
  <si>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</si>
  <si>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</si>
  <si>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</si>
  <si>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</si>
  <si>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</si>
  <si>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</si>
  <si>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</si>
  <si>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</si>
  <si>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</si>
  <si>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</si>
  <si>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</si>
  <si>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</si>
  <si>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</si>
  <si>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</si>
  <si>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</si>
  <si>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</si>
  <si>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</si>
  <si>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</si>
  <si>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</si>
  <si>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</si>
  <si>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</si>
  <si>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</si>
  <si>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</si>
  <si>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</si>
  <si>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</si>
  <si>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</si>
  <si>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</si>
  <si>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</si>
  <si>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</si>
  <si>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</si>
  <si>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</si>
  <si>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</si>
  <si>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</si>
  <si>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</si>
  <si>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</si>
  <si>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</si>
  <si>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</si>
  <si>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</si>
  <si>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</si>
  <si>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</si>
  <si>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</si>
  <si>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</si>
  <si>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</si>
  <si>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</si>
  <si>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</si>
  <si>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</si>
  <si>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</si>
  <si>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</si>
  <si>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</si>
  <si>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</si>
  <si>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</si>
  <si>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</si>
  <si>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</si>
  <si>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</si>
  <si>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</si>
  <si>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</si>
  <si>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</si>
  <si>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</si>
  <si>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</si>
  <si>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</si>
  <si>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</si>
  <si>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</si>
  <si>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</si>
  <si>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</si>
  <si>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</si>
  <si>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</si>
  <si>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</si>
  <si>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</si>
  <si>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</si>
  <si>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</si>
  <si>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</si>
  <si>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</si>
  <si>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</si>
  <si>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</si>
  <si>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</si>
  <si>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</si>
  <si>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</si>
  <si>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</si>
  <si>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</si>
  <si>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</si>
  <si>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</si>
  <si>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</si>
  <si>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</si>
  <si>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</si>
  <si>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</si>
  <si>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</si>
  <si>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</si>
  <si>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</si>
  <si>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</si>
  <si>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</si>
  <si>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</si>
  <si>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</si>
  <si>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</si>
  <si>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</si>
  <si>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</si>
  <si>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</si>
  <si>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</si>
  <si>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</si>
  <si>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</si>
  <si>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</si>
  <si>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</si>
  <si>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</si>
  <si>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</si>
  <si>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</si>
  <si>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</si>
  <si>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</si>
  <si>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</si>
  <si>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</si>
  <si>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</si>
  <si>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</si>
  <si>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</si>
  <si>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</si>
  <si>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</si>
  <si>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</si>
  <si>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</si>
  <si>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</si>
  <si>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</si>
  <si>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</si>
  <si>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</si>
  <si>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</si>
  <si>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</si>
  <si>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</si>
  <si>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</si>
  <si>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</si>
  <si>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</si>
  <si>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</si>
  <si>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</si>
  <si>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</si>
  <si>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</si>
  <si>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</si>
  <si>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</si>
  <si>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</si>
  <si>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</si>
  <si>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</si>
  <si>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</si>
  <si>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</si>
  <si>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</si>
  <si>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</si>
  <si>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</si>
  <si>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</si>
  <si>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</si>
  <si>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</si>
  <si>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</si>
  <si>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</si>
  <si>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</si>
  <si>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</si>
  <si>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</si>
  <si>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</si>
  <si>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</si>
  <si>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</si>
  <si>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</si>
  <si>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</si>
  <si>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</si>
  <si>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</si>
  <si>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</si>
  <si>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</si>
  <si>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</si>
  <si>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</si>
  <si>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</si>
  <si>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</si>
  <si>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</si>
  <si>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</si>
  <si>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</si>
  <si>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</si>
  <si>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</si>
  <si>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</si>
  <si>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</si>
  <si>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</si>
  <si>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</si>
  <si>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</si>
  <si>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</si>
  <si>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</si>
  <si>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</si>
  <si>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</si>
  <si>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</si>
  <si>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</si>
  <si>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</si>
  <si>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</si>
  <si>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</si>
  <si>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</si>
  <si>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</si>
  <si>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</si>
  <si>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</si>
  <si>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</si>
  <si>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</si>
  <si>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</si>
  <si>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</si>
  <si>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</si>
  <si>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</si>
  <si>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</si>
  <si>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</si>
  <si>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</si>
  <si>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</si>
  <si>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</si>
  <si>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</si>
  <si>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</si>
  <si>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</si>
  <si>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</si>
  <si>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</si>
  <si>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</si>
  <si>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</si>
  <si>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</si>
  <si>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</si>
  <si>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</si>
  <si>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</si>
  <si>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</si>
  <si>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</si>
  <si>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</si>
  <si>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</si>
  <si>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</si>
  <si>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</si>
  <si>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</si>
  <si>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</si>
  <si>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</si>
  <si>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</si>
  <si>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</si>
  <si>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</si>
  <si>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</si>
  <si>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</si>
  <si>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</si>
  <si>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</si>
  <si>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</si>
  <si>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</si>
  <si>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</si>
  <si>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</si>
  <si>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</si>
  <si>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</si>
  <si>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</si>
  <si>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</si>
  <si>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</si>
  <si>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</si>
  <si>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</si>
  <si>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</si>
  <si>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</si>
  <si>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</si>
  <si>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</si>
  <si>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</si>
  <si>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</si>
  <si>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</si>
  <si>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</si>
  <si>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</si>
  <si>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</si>
  <si>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</si>
  <si>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</si>
  <si>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</si>
  <si>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</si>
  <si>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</si>
  <si>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</si>
  <si>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</si>
  <si>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</si>
  <si>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</si>
  <si>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</si>
  <si>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</si>
  <si>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</si>
  <si>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</si>
  <si>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</si>
  <si>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</si>
  <si>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</si>
  <si>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</si>
  <si>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</si>
  <si>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</si>
  <si>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</si>
  <si>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</si>
  <si>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</si>
  <si>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</si>
  <si>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</si>
  <si>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</si>
  <si>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</si>
  <si>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</si>
  <si>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</si>
  <si>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</si>
  <si>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</si>
  <si>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</si>
  <si>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</si>
  <si>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</si>
  <si>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</si>
  <si>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</si>
  <si>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</si>
  <si>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</si>
  <si>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</si>
  <si>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</si>
  <si>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</si>
  <si>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</si>
  <si>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</si>
  <si>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</si>
  <si>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</si>
  <si>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</si>
  <si>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</si>
  <si>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</si>
  <si>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</si>
  <si>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</si>
  <si>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</si>
  <si>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</si>
  <si>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</si>
  <si>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</si>
  <si>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</si>
  <si>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</si>
  <si>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</si>
  <si>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</si>
  <si>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</si>
  <si>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</si>
  <si>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</si>
  <si>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</si>
  <si>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</si>
  <si>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</si>
  <si>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</si>
  <si>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</si>
  <si>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</si>
  <si>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</si>
  <si>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</si>
  <si>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</si>
  <si>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</si>
  <si>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</si>
  <si>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</si>
  <si>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</si>
  <si>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</si>
  <si>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</si>
  <si>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</si>
  <si>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</si>
  <si>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</si>
  <si>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</si>
  <si>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</si>
  <si>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</si>
  <si>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</si>
  <si>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</si>
  <si>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</si>
  <si>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</si>
  <si>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</si>
  <si>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</si>
  <si>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</si>
  <si>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</si>
  <si>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</si>
  <si>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</si>
  <si>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</si>
  <si>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</si>
  <si>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</si>
  <si>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</si>
  <si>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</si>
  <si>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</si>
  <si>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</si>
  <si>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</si>
  <si>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percentage_funded</t>
  </si>
  <si>
    <t>average_donation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</si>
  <si>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</si>
  <si>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</si>
  <si>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</si>
  <si>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</si>
  <si>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</si>
  <si>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</si>
  <si>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</si>
  <si>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</si>
  <si>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</si>
  <si>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</si>
  <si>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</si>
  <si>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</si>
  <si>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</si>
  <si>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</si>
  <si>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</si>
  <si>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</si>
  <si>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</si>
  <si>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</si>
  <si>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</si>
  <si>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</si>
  <si>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</si>
  <si>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</si>
  <si>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</si>
  <si>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</si>
  <si>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</si>
  <si>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</si>
  <si>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</si>
  <si>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</si>
  <si>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</si>
  <si>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</si>
  <si>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</si>
  <si>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</si>
  <si>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</si>
  <si>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</si>
  <si>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</si>
  <si>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</si>
  <si>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</si>
  <si>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</si>
  <si>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</si>
  <si>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</si>
  <si>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</si>
  <si>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</si>
  <si>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</si>
  <si>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</si>
  <si>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</si>
  <si>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</si>
  <si>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</si>
  <si>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</si>
  <si>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</si>
  <si>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</si>
  <si>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</si>
  <si>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</si>
  <si>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</si>
  <si>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</si>
  <si>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</si>
  <si>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</si>
  <si>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</si>
  <si>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</si>
  <si>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</si>
  <si>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</si>
  <si>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</si>
  <si>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</si>
  <si>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</si>
  <si>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</si>
  <si>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</si>
  <si>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</si>
  <si>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</si>
  <si>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</si>
  <si>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</si>
  <si>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</si>
  <si>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</si>
  <si>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</si>
  <si>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</si>
  <si>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number of backers</t>
  </si>
  <si>
    <t>Successful</t>
  </si>
  <si>
    <t>Failed</t>
  </si>
  <si>
    <t>Meal Goal</t>
  </si>
  <si>
    <t>Median Goal</t>
  </si>
  <si>
    <t>Mean Pledged</t>
  </si>
  <si>
    <t>Median Pledged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</si>
  <si>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</si>
  <si>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</si>
  <si>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</si>
  <si>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</si>
  <si>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</si>
  <si>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</si>
  <si>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</si>
  <si>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</si>
  <si>
    <t>(blank)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</si>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</sst>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0" fillId="0" borderId="0" xfId="1" applyFont="1"/>
    <xf numFmtId="165" fontId="3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1C7B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1C7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4-C146-A0BB-99AC6D6908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4-C146-A0BB-99AC6D69085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4-C146-A0BB-99AC6D690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290463"/>
        <c:axId val="1498292111"/>
      </c:lineChart>
      <c:catAx>
        <c:axId val="14982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2111"/>
        <c:crosses val="autoZero"/>
        <c:auto val="1"/>
        <c:lblAlgn val="ctr"/>
        <c:lblOffset val="100"/>
        <c:noMultiLvlLbl val="0"/>
      </c:catAx>
      <c:valAx>
        <c:axId val="149829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Goal Reached for Successful, Failed and Canceled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0.69966254218222723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1-9C46-B659-3C2A4B0CAE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0.30033745781777277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1-9C46-B659-3C2A4B0CAE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1-9C46-B659-3C2A4B0CA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622383"/>
        <c:axId val="1495624031"/>
      </c:lineChart>
      <c:catAx>
        <c:axId val="14956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4031"/>
        <c:crosses val="autoZero"/>
        <c:auto val="1"/>
        <c:lblAlgn val="ctr"/>
        <c:lblOffset val="100"/>
        <c:noMultiLvlLbl val="0"/>
      </c:catAx>
      <c:valAx>
        <c:axId val="14956240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9-AE47-8A3D-C6617D6DB1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39-AE47-8A3D-C6617D6DB1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39-AE47-8A3D-C6617D6DB1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39-AE47-8A3D-C6617D6D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0293872"/>
        <c:axId val="1210295520"/>
      </c:barChart>
      <c:catAx>
        <c:axId val="12102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5520"/>
        <c:crosses val="autoZero"/>
        <c:auto val="1"/>
        <c:lblAlgn val="ctr"/>
        <c:lblOffset val="100"/>
        <c:noMultiLvlLbl val="0"/>
      </c:catAx>
      <c:valAx>
        <c:axId val="12102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7C-EF47-BD35-1C0C15E6BB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37C-EF47-BD35-1C0C15E6BB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7C-EF47-BD35-1C0C15E6BB2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C-424B-8D86-BEF6EBAE8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606192"/>
        <c:axId val="1246607872"/>
      </c:barChart>
      <c:catAx>
        <c:axId val="12466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07872"/>
        <c:crosses val="autoZero"/>
        <c:auto val="1"/>
        <c:lblAlgn val="ctr"/>
        <c:lblOffset val="100"/>
        <c:noMultiLvlLbl val="0"/>
      </c:catAx>
      <c:valAx>
        <c:axId val="12466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9-244D-A2F6-37A298D503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A9-244D-A2F6-37A298D503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A9-244D-A2F6-37A298D503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A9-244D-A2F6-37A298D5031F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9-744D-A2C6-6A5FBBEE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294608"/>
        <c:axId val="1278296256"/>
      </c:lineChart>
      <c:catAx>
        <c:axId val="12782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96256"/>
        <c:crosses val="autoZero"/>
        <c:auto val="1"/>
        <c:lblAlgn val="ctr"/>
        <c:lblOffset val="100"/>
        <c:noMultiLvlLbl val="0"/>
      </c:catAx>
      <c:valAx>
        <c:axId val="12782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0</xdr:rowOff>
    </xdr:from>
    <xdr:to>
      <xdr:col>14</xdr:col>
      <xdr:colOff>101600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4D88B-8372-A546-8E6A-55530466D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177800</xdr:rowOff>
    </xdr:from>
    <xdr:to>
      <xdr:col>7</xdr:col>
      <xdr:colOff>317500</xdr:colOff>
      <xdr:row>36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1CF99-34DB-B941-99D2-B3FBF43BD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6</xdr:col>
      <xdr:colOff>88900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46A95-FA9A-2E46-A955-03BB4D901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88900</xdr:rowOff>
    </xdr:from>
    <xdr:to>
      <xdr:col>11</xdr:col>
      <xdr:colOff>558800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461B-1FB2-734C-98C2-85A530517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6</xdr:col>
      <xdr:colOff>368300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5DBCC-4425-8E42-B688-9D75A8D9D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54.756987962966" createdVersion="7" refreshedVersion="7" minRefreshableVersion="3" recordCount="4114" xr:uid="{FB379999-2D3D-1440-A1DD-39C7697B89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55.681667824072" createdVersion="7" refreshedVersion="7" minRefreshableVersion="3" recordCount="4115" xr:uid="{FABB1914-4C60-CF4F-9D27-AEB38D1DB439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61.789413888888" createdVersion="7" refreshedVersion="7" minRefreshableVersion="3" recordCount="4115" xr:uid="{15A0EB84-0C96-2E46-80C2-639CC6C6852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80956-7B25-1A4A-93FE-805D9CCB46EA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2FCA1-00DE-434A-892D-95165148603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7583B-AE56-BF45-A22E-EA0B95E726E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51AFC-B724-0B4A-AE6E-EB938E8B7D76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3956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5" bestFit="1" customWidth="1"/>
    <col min="17" max="17" width="15" bestFit="1" customWidth="1"/>
    <col min="18" max="18" width="20.5" style="14" bestFit="1" customWidth="1"/>
    <col min="19" max="19" width="19.1640625" style="14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  <c r="R1" s="13" t="s">
        <v>8323</v>
      </c>
      <c r="S1" s="13" t="s">
        <v>8324</v>
      </c>
      <c r="T1" s="1" t="s">
        <v>8337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t="s">
        <v>8268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t="s">
        <v>8268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t="s">
        <v>8268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t="s">
        <v>8268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t="s">
        <v>8268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t="s">
        <v>8268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t="s">
        <v>8268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t="s">
        <v>8268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t="s">
        <v>8268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t="s">
        <v>8268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t="s">
        <v>8268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t="s">
        <v>8268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t="s">
        <v>8268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t="s">
        <v>8268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t="s">
        <v>8268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t="s">
        <v>8268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t="s">
        <v>8268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t="s">
        <v>8268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t="s">
        <v>8268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t="s">
        <v>8268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t="s">
        <v>8268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t="s">
        <v>8268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t="s">
        <v>8268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t="s">
        <v>8268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t="s">
        <v>8268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t="s">
        <v>8268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t="s">
        <v>8268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t="s">
        <v>8268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t="s">
        <v>8268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t="s">
        <v>8268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t="s">
        <v>8268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t="s">
        <v>8268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t="s">
        <v>8268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t="s">
        <v>8268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t="s">
        <v>8268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t="s">
        <v>8268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t="s">
        <v>8268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t="s">
        <v>8268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t="s">
        <v>8268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t="s">
        <v>8268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t="s">
        <v>8268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t="s">
        <v>8268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t="s">
        <v>8268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t="s">
        <v>8268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t="s">
        <v>8268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t="s">
        <v>8268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t="s">
        <v>8268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t="s">
        <v>8268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t="s">
        <v>8268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t="s">
        <v>8268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t="s">
        <v>8268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t="s">
        <v>8268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t="s">
        <v>8268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t="s">
        <v>8268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t="s">
        <v>8268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t="s">
        <v>8269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t="s">
        <v>8269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t="s">
        <v>8269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t="s">
        <v>8269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t="s">
        <v>8269</v>
      </c>
      <c r="P66">
        <f t="shared" ref="P66:P129" si="5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t="s">
        <v>8269</v>
      </c>
      <c r="P67">
        <f t="shared" si="5"/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t="s">
        <v>8269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t="s">
        <v>8269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t="s">
        <v>8269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t="s">
        <v>8269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t="s">
        <v>8269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t="s">
        <v>8269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t="s">
        <v>8269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t="s">
        <v>8269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t="s">
        <v>8269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t="s">
        <v>8269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t="s">
        <v>8269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t="s">
        <v>8269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t="s">
        <v>8269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t="s">
        <v>8269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t="s">
        <v>8269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t="s">
        <v>8269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t="s">
        <v>8269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t="s">
        <v>8269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t="s">
        <v>8269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t="s">
        <v>8269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t="s">
        <v>8269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t="s">
        <v>8269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t="s">
        <v>8269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t="s">
        <v>8269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t="s">
        <v>8269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t="s">
        <v>8269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t="s">
        <v>8269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t="s">
        <v>8269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t="s">
        <v>8269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t="s">
        <v>8269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t="s">
        <v>8269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t="s">
        <v>8269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t="s">
        <v>8269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t="s">
        <v>8269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t="s">
        <v>8269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t="s">
        <v>8269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t="s">
        <v>8269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t="s">
        <v>8269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t="s">
        <v>8269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t="s">
        <v>8269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t="s">
        <v>8269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t="s">
        <v>8269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t="s">
        <v>8269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t="s">
        <v>8269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t="s">
        <v>8269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t="s">
        <v>8269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t="s">
        <v>8269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t="s">
        <v>8269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t="s">
        <v>8269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t="s">
        <v>8269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t="s">
        <v>8269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t="s">
        <v>8269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t="s">
        <v>8269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t="s">
        <v>8269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8270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8270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8270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8270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8270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8270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8270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8270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8270</v>
      </c>
      <c r="P130">
        <f t="shared" ref="P130:P193" si="10">ROUND(E130/D130*100,0)</f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8270</v>
      </c>
      <c r="P131">
        <f t="shared" si="10"/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8270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8270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8270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8270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8270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8270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8270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8270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8270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8270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8270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8270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8270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8270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8270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8270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8270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8270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8270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8270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8270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8270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8270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8270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8270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8270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8270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8270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8270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8270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t="s">
        <v>8271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t="s">
        <v>8271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t="s">
        <v>8271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t="s">
        <v>8271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t="s">
        <v>8271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t="s">
        <v>8271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t="s">
        <v>8271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t="s">
        <v>8271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t="s">
        <v>8271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t="s">
        <v>8271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t="s">
        <v>8271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t="s">
        <v>8271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t="s">
        <v>8271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t="s">
        <v>8271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t="s">
        <v>8271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t="s">
        <v>8271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t="s">
        <v>8271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t="s">
        <v>8271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t="s">
        <v>8271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t="s">
        <v>8271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t="s">
        <v>8271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t="s">
        <v>8271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t="s">
        <v>8271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t="s">
        <v>8271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t="s">
        <v>8271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t="s">
        <v>8271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t="s">
        <v>8271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t="s">
        <v>8271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t="s">
        <v>8271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t="s">
        <v>8271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t="s">
        <v>8271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t="s">
        <v>8271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t="s">
        <v>8271</v>
      </c>
      <c r="P194">
        <f t="shared" ref="P194:P257" si="15">ROUND(E194/D194*100,0)</f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t="s">
        <v>8271</v>
      </c>
      <c r="P195">
        <f t="shared" si="15"/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t="s">
        <v>8271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t="s">
        <v>8271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t="s">
        <v>8271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t="s">
        <v>8271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t="s">
        <v>8271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t="s">
        <v>8271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t="s">
        <v>8271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t="s">
        <v>8271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t="s">
        <v>8271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t="s">
        <v>8271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t="s">
        <v>8271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t="s">
        <v>8271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t="s">
        <v>8271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t="s">
        <v>8271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t="s">
        <v>8271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t="s">
        <v>8271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t="s">
        <v>8271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t="s">
        <v>8271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t="s">
        <v>8271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t="s">
        <v>8271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t="s">
        <v>8271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t="s">
        <v>8271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t="s">
        <v>8271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t="s">
        <v>8271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t="s">
        <v>8271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t="s">
        <v>8271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t="s">
        <v>8271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t="s">
        <v>8271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t="s">
        <v>8271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t="s">
        <v>8271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t="s">
        <v>8271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t="s">
        <v>8271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t="s">
        <v>8271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t="s">
        <v>8271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t="s">
        <v>8271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t="s">
        <v>8271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t="s">
        <v>8271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t="s">
        <v>8271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t="s">
        <v>8271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t="s">
        <v>8271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t="s">
        <v>8271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t="s">
        <v>8271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t="s">
        <v>8271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t="s">
        <v>8271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t="s">
        <v>8271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t="s">
        <v>8271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8272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8272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8272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8272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8272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8272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8272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8272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8272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8272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8272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8272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8272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8272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8272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8272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8272</v>
      </c>
      <c r="P258">
        <f t="shared" ref="P258:P321" si="20">ROUND(E258/D258*100,0)</f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8272</v>
      </c>
      <c r="P259">
        <f t="shared" si="20"/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8272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8272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8272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8272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8272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8272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8272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8272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8272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8272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8272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8272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8272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8272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8272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8272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8272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8272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8272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8272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8272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8272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8272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8272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8272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8272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8272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8272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8272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8272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8272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8272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8272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8272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8272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8272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8272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8272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8272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8272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8272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8272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8272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8272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8272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8272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8272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8272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8272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8272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8272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8272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8272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8272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8272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8272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8272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8272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8272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8272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8272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8272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8272</v>
      </c>
      <c r="P322">
        <f t="shared" ref="P322:P385" si="25">ROUND(E322/D322*100,0)</f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8272</v>
      </c>
      <c r="P323">
        <f t="shared" si="25"/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8272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8272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8272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8272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8272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8272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8272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8272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8272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8272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8272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8272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8272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8272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8272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8272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8272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8272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8272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8272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8272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8272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8272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8272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8272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8272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8272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8272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8272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8272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8272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8272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8272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8272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8272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8272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8272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8272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8272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8272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8272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8272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8272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8272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8272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8272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8272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8272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8272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8272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8272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8272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8272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8272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8272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8272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8272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8272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8272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8272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8272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8272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8272</v>
      </c>
      <c r="P386">
        <f t="shared" ref="P386:P449" si="30">ROUND(E386/D386*100,0)</f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8272</v>
      </c>
      <c r="P387">
        <f t="shared" si="30"/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8272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8272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8272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8272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8272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8272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8272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8272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8272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8272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8272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8272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8272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8272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8272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8272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8272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8272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8272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8272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8272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8272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8272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8272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8272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8272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8272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8272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8272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8272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8272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8272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8272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8272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t="s">
        <v>8273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t="s">
        <v>8273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t="s">
        <v>8273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s">
        <v>8273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t="s">
        <v>8273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t="s">
        <v>8273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t="s">
        <v>8273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t="s">
        <v>8273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t="s">
        <v>8273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t="s">
        <v>8273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t="s">
        <v>8273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t="s">
        <v>8273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t="s">
        <v>8273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t="s">
        <v>8273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t="s">
        <v>8273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t="s">
        <v>8273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t="s">
        <v>8273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t="s">
        <v>8273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t="s">
        <v>8273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t="s">
        <v>8273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t="s">
        <v>8273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t="s">
        <v>8273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t="s">
        <v>8273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t="s">
        <v>8273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t="s">
        <v>8273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t="s">
        <v>8273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t="s">
        <v>8273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t="s">
        <v>8273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t="s">
        <v>8273</v>
      </c>
      <c r="P450">
        <f t="shared" ref="P450:P513" si="35">ROUND(E450/D450*100,0)</f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t="s">
        <v>8273</v>
      </c>
      <c r="P451">
        <f t="shared" si="35"/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t="s">
        <v>8273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t="s">
        <v>8273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t="s">
        <v>8273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t="s">
        <v>8273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t="s">
        <v>8273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t="s">
        <v>8273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t="s">
        <v>8273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t="s">
        <v>8273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t="s">
        <v>8273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t="s">
        <v>8273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t="s">
        <v>8273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t="s">
        <v>8273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t="s">
        <v>8273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t="s">
        <v>8273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t="s">
        <v>8273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t="s">
        <v>8273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t="s">
        <v>8273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t="s">
        <v>8273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t="s">
        <v>8273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t="s">
        <v>8273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t="s">
        <v>8273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t="s">
        <v>8273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t="s">
        <v>8273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t="s">
        <v>8273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t="s">
        <v>8273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t="s">
        <v>8273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t="s">
        <v>8273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t="s">
        <v>8273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t="s">
        <v>8273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t="s">
        <v>8273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t="s">
        <v>8273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t="s">
        <v>8273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t="s">
        <v>8273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t="s">
        <v>8273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t="s">
        <v>8273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t="s">
        <v>8273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t="s">
        <v>8273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t="s">
        <v>8273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t="s">
        <v>8273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t="s">
        <v>8273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t="s">
        <v>8273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t="s">
        <v>8273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t="s">
        <v>8273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t="s">
        <v>8273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t="s">
        <v>8273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t="s">
        <v>8273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t="s">
        <v>8273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t="s">
        <v>8273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t="s">
        <v>8273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t="s">
        <v>8273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t="s">
        <v>8273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t="s">
        <v>8273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t="s">
        <v>8273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t="s">
        <v>8273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t="s">
        <v>8273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t="s">
        <v>8273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t="s">
        <v>8273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t="s">
        <v>8273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t="s">
        <v>8273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t="s">
        <v>8273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t="s">
        <v>8273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t="s">
        <v>8273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t="s">
        <v>8273</v>
      </c>
      <c r="P514">
        <f t="shared" ref="P514:P577" si="40">ROUND(E514/D514*100,0)</f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t="s">
        <v>8273</v>
      </c>
      <c r="P515">
        <f t="shared" si="40"/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t="s">
        <v>8273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t="s">
        <v>8273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t="s">
        <v>8273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t="s">
        <v>8273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t="s">
        <v>8273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t="s">
        <v>8273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t="s">
        <v>8275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t="s">
        <v>8275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t="s">
        <v>8275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t="s">
        <v>8275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t="s">
        <v>8275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t="s">
        <v>8275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t="s">
        <v>8275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t="s">
        <v>8275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t="s">
        <v>8275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t="s">
        <v>8275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t="s">
        <v>8275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t="s">
        <v>8275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t="s">
        <v>8275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t="s">
        <v>8275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t="s">
        <v>8275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t="s">
        <v>8275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t="s">
        <v>8275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t="s">
        <v>8275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t="s">
        <v>8275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t="s">
        <v>8275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t="s">
        <v>8277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t="s">
        <v>8277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t="s">
        <v>8277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t="s">
        <v>8277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t="s">
        <v>8277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t="s">
        <v>8277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t="s">
        <v>8277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t="s">
        <v>8277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t="s">
        <v>8277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t="s">
        <v>8277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t="s">
        <v>8277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t="s">
        <v>8277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t="s">
        <v>8277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t="s">
        <v>8277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t="s">
        <v>8277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t="s">
        <v>8277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t="s">
        <v>8277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t="s">
        <v>8277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t="s">
        <v>8277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t="s">
        <v>8277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t="s">
        <v>8277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t="s">
        <v>8277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t="s">
        <v>8277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t="s">
        <v>8277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t="s">
        <v>8277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t="s">
        <v>8277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t="s">
        <v>8277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t="s">
        <v>8277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t="s">
        <v>8277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t="s">
        <v>8277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t="s">
        <v>8277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t="s">
        <v>8277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t="s">
        <v>8277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t="s">
        <v>8277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t="s">
        <v>8277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t="s">
        <v>8277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t="s">
        <v>8277</v>
      </c>
      <c r="P578">
        <f t="shared" ref="P578:P641" si="45">ROUND(E578/D578*100,0)</f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t="s">
        <v>8277</v>
      </c>
      <c r="P579">
        <f t="shared" si="45"/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t="s">
        <v>8277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t="s">
        <v>8277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t="s">
        <v>8277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t="s">
        <v>8277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t="s">
        <v>8277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t="s">
        <v>8277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t="s">
        <v>8277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t="s">
        <v>8277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t="s">
        <v>8277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t="s">
        <v>8277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t="s">
        <v>8277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t="s">
        <v>8277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t="s">
        <v>8277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t="s">
        <v>8277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t="s">
        <v>8277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t="s">
        <v>8277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t="s">
        <v>8277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t="s">
        <v>8277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t="s">
        <v>8277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t="s">
        <v>8277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t="s">
        <v>8277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t="s">
        <v>8277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t="s">
        <v>8277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t="s">
        <v>8277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t="s">
        <v>8277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t="s">
        <v>8277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t="s">
        <v>8277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t="s">
        <v>8277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t="s">
        <v>8277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t="s">
        <v>8277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t="s">
        <v>8277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t="s">
        <v>8277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t="s">
        <v>8277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t="s">
        <v>8277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t="s">
        <v>8277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t="s">
        <v>8277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t="s">
        <v>8277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t="s">
        <v>8277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t="s">
        <v>8277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t="s">
        <v>8277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t="s">
        <v>8277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t="s">
        <v>8277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t="s">
        <v>8277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t="s">
        <v>8277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t="s">
        <v>8277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t="s">
        <v>8277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t="s">
        <v>8277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t="s">
        <v>8277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t="s">
        <v>8277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t="s">
        <v>8277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t="s">
        <v>8277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t="s">
        <v>8277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t="s">
        <v>8277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t="s">
        <v>8277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t="s">
        <v>8277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t="s">
        <v>8277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t="s">
        <v>8277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t="s">
        <v>8277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t="s">
        <v>8277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t="s">
        <v>8277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t="s">
        <v>8277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t="s">
        <v>8277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t="s">
        <v>8278</v>
      </c>
      <c r="P642">
        <f t="shared" ref="P642:P705" si="50">ROUND(E642/D642*100,0)</f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t="s">
        <v>8278</v>
      </c>
      <c r="P643">
        <f t="shared" si="50"/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t="s">
        <v>8278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t="s">
        <v>8278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t="s">
        <v>8278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t="s">
        <v>8278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t="s">
        <v>8278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t="s">
        <v>8278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t="s">
        <v>8278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t="s">
        <v>8278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t="s">
        <v>8278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t="s">
        <v>8278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t="s">
        <v>8278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t="s">
        <v>8278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t="s">
        <v>8278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t="s">
        <v>8278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t="s">
        <v>8278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t="s">
        <v>8278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t="s">
        <v>8278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t="s">
        <v>8278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t="s">
        <v>8278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t="s">
        <v>8278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t="s">
        <v>8278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t="s">
        <v>8278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t="s">
        <v>8278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t="s">
        <v>8278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t="s">
        <v>8278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t="s">
        <v>8278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t="s">
        <v>8278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t="s">
        <v>8278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t="s">
        <v>8278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t="s">
        <v>8278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t="s">
        <v>8278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t="s">
        <v>8278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t="s">
        <v>8278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t="s">
        <v>8278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t="s">
        <v>8278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t="s">
        <v>8278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t="s">
        <v>8278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t="s">
        <v>8278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t="s">
        <v>8278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t="s">
        <v>8278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t="s">
        <v>8278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t="s">
        <v>8278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t="s">
        <v>8278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t="s">
        <v>8278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t="s">
        <v>8278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t="s">
        <v>8278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t="s">
        <v>8278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t="s">
        <v>8278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t="s">
        <v>8278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t="s">
        <v>8278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t="s">
        <v>8278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t="s">
        <v>8278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t="s">
        <v>8278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t="s">
        <v>8278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t="s">
        <v>8278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t="s">
        <v>8278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t="s">
        <v>8278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t="s">
        <v>8278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t="s">
        <v>8278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t="s">
        <v>8278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t="s">
        <v>8278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t="s">
        <v>8278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t="s">
        <v>8278</v>
      </c>
      <c r="P706">
        <f t="shared" ref="P706:P769" si="55">ROUND(E706/D706*100,0)</f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t="s">
        <v>8278</v>
      </c>
      <c r="P707">
        <f t="shared" si="55"/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t="s">
        <v>8278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t="s">
        <v>8278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t="s">
        <v>8278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t="s">
        <v>8278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t="s">
        <v>8278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t="s">
        <v>8278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t="s">
        <v>8278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t="s">
        <v>8278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t="s">
        <v>8278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t="s">
        <v>8278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t="s">
        <v>8278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t="s">
        <v>8278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t="s">
        <v>8278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t="s">
        <v>8278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8280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8280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8280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8280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8280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8280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8280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8280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8280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8280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8280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8280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8280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8280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8280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8280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8280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8280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8280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8280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8280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8280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8280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8280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8280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8280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8280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8280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8280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8280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8280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8280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8280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8280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8280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8280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8280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8280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8280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8280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8281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8281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8281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8281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8281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8281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8281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8281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8281</v>
      </c>
      <c r="P770">
        <f t="shared" ref="P770:P833" si="60">ROUND(E770/D770*100,0)</f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8281</v>
      </c>
      <c r="P771">
        <f t="shared" si="60"/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8281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8281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8281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8281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8281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8281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8281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8281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8281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8281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t="s">
        <v>8283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t="s">
        <v>8283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t="s">
        <v>8283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t="s">
        <v>8283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t="s">
        <v>8283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t="s">
        <v>8283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t="s">
        <v>8283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t="s">
        <v>8283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t="s">
        <v>8283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t="s">
        <v>8283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t="s">
        <v>8283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t="s">
        <v>8283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t="s">
        <v>8283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t="s">
        <v>8283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t="s">
        <v>8283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t="s">
        <v>8283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t="s">
        <v>8283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t="s">
        <v>8283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t="s">
        <v>8283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t="s">
        <v>8283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t="s">
        <v>8283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t="s">
        <v>8283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t="s">
        <v>8283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t="s">
        <v>8283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t="s">
        <v>8283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t="s">
        <v>8283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t="s">
        <v>8283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t="s">
        <v>8283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t="s">
        <v>8283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t="s">
        <v>8283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t="s">
        <v>8283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t="s">
        <v>8283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t="s">
        <v>8283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t="s">
        <v>8283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t="s">
        <v>8283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t="s">
        <v>8283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t="s">
        <v>8283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t="s">
        <v>8283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t="s">
        <v>8283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t="s">
        <v>8283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t="s">
        <v>8283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t="s">
        <v>8283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t="s">
        <v>8283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t="s">
        <v>8283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t="s">
        <v>8283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t="s">
        <v>8283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t="s">
        <v>8283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t="s">
        <v>8283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t="s">
        <v>8283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t="s">
        <v>8283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t="s">
        <v>8283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t="s">
        <v>8283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t="s">
        <v>8283</v>
      </c>
      <c r="P834">
        <f t="shared" ref="P834:P897" si="65">ROUND(E834/D834*100,0)</f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t="s">
        <v>8283</v>
      </c>
      <c r="P835">
        <f t="shared" si="65"/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t="s">
        <v>8283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t="s">
        <v>8283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t="s">
        <v>8283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t="s">
        <v>8283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t="s">
        <v>8283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t="s">
        <v>8283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t="s">
        <v>8284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t="s">
        <v>8284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t="s">
        <v>8284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t="s">
        <v>8284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t="s">
        <v>8284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t="s">
        <v>8284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t="s">
        <v>8284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t="s">
        <v>8284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t="s">
        <v>8284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t="s">
        <v>8284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t="s">
        <v>8284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t="s">
        <v>8284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t="s">
        <v>8284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t="s">
        <v>8284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t="s">
        <v>8284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t="s">
        <v>8284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t="s">
        <v>8284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t="s">
        <v>8284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t="s">
        <v>8284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t="s">
        <v>8284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t="s">
        <v>8285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t="s">
        <v>8285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t="s">
        <v>8285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t="s">
        <v>8285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t="s">
        <v>8285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t="s">
        <v>8285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t="s">
        <v>8285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t="s">
        <v>8285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t="s">
        <v>8285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t="s">
        <v>8285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t="s">
        <v>8285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t="s">
        <v>8285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t="s">
        <v>8285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t="s">
        <v>8285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t="s">
        <v>8285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t="s">
        <v>8285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t="s">
        <v>8285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t="s">
        <v>8285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t="s">
        <v>8285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t="s">
        <v>8285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t="s">
        <v>8286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t="s">
        <v>8286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t="s">
        <v>8286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t="s">
        <v>8286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t="s">
        <v>8286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t="s">
        <v>8286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t="s">
        <v>8286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t="s">
        <v>8286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t="s">
        <v>8286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t="s">
        <v>8286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t="s">
        <v>8286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t="s">
        <v>8286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t="s">
        <v>8286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t="s">
        <v>8286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t="s">
        <v>8286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t="s">
        <v>8286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t="s">
        <v>8286</v>
      </c>
      <c r="P898">
        <f t="shared" ref="P898:P961" si="70">ROUND(E898/D898*100,0)</f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t="s">
        <v>8286</v>
      </c>
      <c r="P899">
        <f t="shared" si="70"/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t="s">
        <v>8286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t="s">
        <v>8286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t="s">
        <v>8285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t="s">
        <v>8285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t="s">
        <v>8285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t="s">
        <v>8285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t="s">
        <v>8285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t="s">
        <v>8285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t="s">
        <v>8285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t="s">
        <v>8285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t="s">
        <v>8285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t="s">
        <v>8285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t="s">
        <v>8285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t="s">
        <v>8285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t="s">
        <v>8285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t="s">
        <v>8285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t="s">
        <v>8285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t="s">
        <v>8285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t="s">
        <v>8285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t="s">
        <v>8285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t="s">
        <v>8285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t="s">
        <v>8285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t="s">
        <v>8285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t="s">
        <v>8285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t="s">
        <v>8285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t="s">
        <v>8285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t="s">
        <v>8285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t="s">
        <v>8285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t="s">
        <v>8285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t="s">
        <v>8285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t="s">
        <v>8285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t="s">
        <v>8285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t="s">
        <v>8285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t="s">
        <v>8285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t="s">
        <v>8285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t="s">
        <v>8285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t="s">
        <v>8285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t="s">
        <v>8285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t="s">
        <v>8285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t="s">
        <v>8285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t="s">
        <v>8285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t="s">
        <v>8285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t="s">
        <v>8278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t="s">
        <v>8278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t="s">
        <v>8278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t="s">
        <v>8278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t="s">
        <v>8278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t="s">
        <v>8278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t="s">
        <v>8278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t="s">
        <v>8278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t="s">
        <v>8278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t="s">
        <v>8278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t="s">
        <v>8278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t="s">
        <v>8278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t="s">
        <v>8278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t="s">
        <v>8278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t="s">
        <v>8278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t="s">
        <v>8278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t="s">
        <v>8278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t="s">
        <v>8278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t="s">
        <v>8278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t="s">
        <v>8278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t="s">
        <v>8278</v>
      </c>
      <c r="P962">
        <f t="shared" ref="P962:P1025" si="75">ROUND(E962/D962*100,0)</f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t="s">
        <v>8278</v>
      </c>
      <c r="P963">
        <f t="shared" si="75"/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t="s">
        <v>8278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t="s">
        <v>8278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t="s">
        <v>8278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t="s">
        <v>8278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t="s">
        <v>8278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t="s">
        <v>8278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t="s">
        <v>8278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t="s">
        <v>8278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t="s">
        <v>8278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t="s">
        <v>8278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t="s">
        <v>8278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t="s">
        <v>8278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t="s">
        <v>8278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t="s">
        <v>8278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t="s">
        <v>8278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t="s">
        <v>8278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t="s">
        <v>8278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t="s">
        <v>8278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t="s">
        <v>8278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t="s">
        <v>8278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t="s">
        <v>8278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t="s">
        <v>8278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t="s">
        <v>8278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t="s">
        <v>8278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t="s">
        <v>8278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t="s">
        <v>8278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t="s">
        <v>8278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t="s">
        <v>8278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t="s">
        <v>8278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t="s">
        <v>8278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t="s">
        <v>8278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t="s">
        <v>8278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t="s">
        <v>8278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t="s">
        <v>8278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t="s">
        <v>8278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t="s">
        <v>8278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t="s">
        <v>8278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t="s">
        <v>8278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t="s">
        <v>8278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t="s">
        <v>8278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t="s">
        <v>8278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t="s">
        <v>8278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t="s">
        <v>8278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t="s">
        <v>8278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t="s">
        <v>8278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t="s">
        <v>8278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t="s">
        <v>8278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t="s">
        <v>8278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t="s">
        <v>8278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t="s">
        <v>8278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t="s">
        <v>8278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t="s">
        <v>8278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t="s">
        <v>8278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t="s">
        <v>8278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t="s">
        <v>8278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t="s">
        <v>8278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t="s">
        <v>8278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t="s">
        <v>8278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t="s">
        <v>8287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t="s">
        <v>8287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t="s">
        <v>8287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t="s">
        <v>8287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t="s">
        <v>8287</v>
      </c>
      <c r="P1026">
        <f t="shared" ref="P1026:P1089" si="80">ROUND(E1026/D1026*100,0)</f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t="s">
        <v>8287</v>
      </c>
      <c r="P1027">
        <f t="shared" si="80"/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t="s">
        <v>8287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t="s">
        <v>8287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t="s">
        <v>8287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t="s">
        <v>8287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t="s">
        <v>8287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t="s">
        <v>8287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t="s">
        <v>8287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t="s">
        <v>8287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t="s">
        <v>8287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t="s">
        <v>8287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t="s">
        <v>8287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t="s">
        <v>8287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t="s">
        <v>8287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t="s">
        <v>8287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t="s">
        <v>8289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t="s">
        <v>8289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t="s">
        <v>8289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t="s">
        <v>8289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t="s">
        <v>8289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t="s">
        <v>8289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t="s">
        <v>8289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t="s">
        <v>8289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t="s">
        <v>8289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t="s">
        <v>8289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t="s">
        <v>8289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t="s">
        <v>8289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t="s">
        <v>8289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t="s">
        <v>8289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t="s">
        <v>8289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t="s">
        <v>8289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t="s">
        <v>8289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t="s">
        <v>8289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t="s">
        <v>8289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t="s">
        <v>8289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t="s">
        <v>8289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t="s">
        <v>8289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t="s">
        <v>8289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t="s">
        <v>8289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t="s">
        <v>8291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t="s">
        <v>8291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t="s">
        <v>8291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t="s">
        <v>8291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t="s">
        <v>8291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t="s">
        <v>8291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t="s">
        <v>8291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t="s">
        <v>8291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t="s">
        <v>8291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t="s">
        <v>8291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t="s">
        <v>8291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t="s">
        <v>8291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t="s">
        <v>8291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t="s">
        <v>8291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t="s">
        <v>8291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t="s">
        <v>8291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t="s">
        <v>8291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t="s">
        <v>8291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t="s">
        <v>8291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t="s">
        <v>8291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t="s">
        <v>8291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t="s">
        <v>8291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t="s">
        <v>8291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t="s">
        <v>8291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t="s">
        <v>8291</v>
      </c>
      <c r="P1090">
        <f t="shared" ref="P1090:P1153" si="85">ROUND(E1090/D1090*100,0)</f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t="s">
        <v>8291</v>
      </c>
      <c r="P1091">
        <f t="shared" si="85"/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t="s">
        <v>8291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t="s">
        <v>8291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t="s">
        <v>8291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t="s">
        <v>8291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t="s">
        <v>8291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t="s">
        <v>8291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t="s">
        <v>8291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t="s">
        <v>8291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t="s">
        <v>8291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t="s">
        <v>8291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t="s">
        <v>8291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t="s">
        <v>8291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t="s">
        <v>8291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t="s">
        <v>8291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t="s">
        <v>8291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t="s">
        <v>8291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t="s">
        <v>8291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t="s">
        <v>8291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t="s">
        <v>8291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t="s">
        <v>8291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t="s">
        <v>8291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t="s">
        <v>8291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t="s">
        <v>8291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t="s">
        <v>8291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t="s">
        <v>8291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t="s">
        <v>8291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t="s">
        <v>8291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t="s">
        <v>8291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t="s">
        <v>8291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t="s">
        <v>8291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t="s">
        <v>8291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t="s">
        <v>8291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t="s">
        <v>8291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t="s">
        <v>8291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t="s">
        <v>8292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t="s">
        <v>8292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t="s">
        <v>8292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t="s">
        <v>8292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t="s">
        <v>8292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t="s">
        <v>8292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t="s">
        <v>8292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t="s">
        <v>8292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t="s">
        <v>8292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t="s">
        <v>8292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t="s">
        <v>8292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t="s">
        <v>8292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t="s">
        <v>8292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t="s">
        <v>8292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t="s">
        <v>8292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t="s">
        <v>8292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t="s">
        <v>8292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t="s">
        <v>8292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t="s">
        <v>8292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t="s">
        <v>8292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t="s">
        <v>8294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t="s">
        <v>8294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t="s">
        <v>8294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t="s">
        <v>8294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t="s">
        <v>8294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t="s">
        <v>8294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t="s">
        <v>8294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t="s">
        <v>8294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t="s">
        <v>8294</v>
      </c>
      <c r="P1154">
        <f t="shared" ref="P1154:P1217" si="90">ROUND(E1154/D1154*100,0)</f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t="s">
        <v>8294</v>
      </c>
      <c r="P1155">
        <f t="shared" si="90"/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t="s">
        <v>8294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t="s">
        <v>8294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t="s">
        <v>8294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t="s">
        <v>8294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t="s">
        <v>8294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t="s">
        <v>8294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t="s">
        <v>8294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t="s">
        <v>8294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t="s">
        <v>8294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t="s">
        <v>8294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t="s">
        <v>8294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t="s">
        <v>8294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t="s">
        <v>8294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t="s">
        <v>8294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t="s">
        <v>8294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t="s">
        <v>8294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t="s">
        <v>8294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t="s">
        <v>8294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t="s">
        <v>8294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t="s">
        <v>8294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t="s">
        <v>8294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t="s">
        <v>8294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t="s">
        <v>8294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t="s">
        <v>8294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t="s">
        <v>8294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t="s">
        <v>8294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t="s">
        <v>8294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t="s">
        <v>8294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t="s">
        <v>8294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t="s">
        <v>8294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t="s">
        <v>8296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t="s">
        <v>8296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t="s">
        <v>8296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t="s">
        <v>8296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t="s">
        <v>8296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t="s">
        <v>8296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t="s">
        <v>8296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t="s">
        <v>8296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t="s">
        <v>8296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t="s">
        <v>8296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t="s">
        <v>8296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t="s">
        <v>8296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t="s">
        <v>8296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t="s">
        <v>8296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t="s">
        <v>8296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t="s">
        <v>8296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t="s">
        <v>8296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t="s">
        <v>8296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t="s">
        <v>8296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t="s">
        <v>8296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t="s">
        <v>8296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t="s">
        <v>8296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t="s">
        <v>8296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t="s">
        <v>8296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t="s">
        <v>8296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t="s">
        <v>8296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t="s">
        <v>8296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t="s">
        <v>8296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t="s">
        <v>8296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t="s">
        <v>8296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t="s">
        <v>8296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t="s">
        <v>8296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t="s">
        <v>8296</v>
      </c>
      <c r="P1218">
        <f t="shared" ref="P1218:P1281" si="95">ROUND(E1218/D1218*100,0)</f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t="s">
        <v>8296</v>
      </c>
      <c r="P1219">
        <f t="shared" si="95"/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t="s">
        <v>8296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t="s">
        <v>8296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t="s">
        <v>8296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t="s">
        <v>8296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t="s">
        <v>8296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t="s">
        <v>8296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t="s">
        <v>8297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t="s">
        <v>8297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t="s">
        <v>8297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t="s">
        <v>8297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t="s">
        <v>8297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t="s">
        <v>8297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t="s">
        <v>8297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t="s">
        <v>8297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t="s">
        <v>8297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t="s">
        <v>8297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t="s">
        <v>8297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t="s">
        <v>8297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t="s">
        <v>8297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t="s">
        <v>8297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t="s">
        <v>8297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t="s">
        <v>8297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t="s">
        <v>8297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t="s">
        <v>8297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t="s">
        <v>8297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t="s">
        <v>8297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t="s">
        <v>8283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t="s">
        <v>8283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t="s">
        <v>8283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t="s">
        <v>8283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t="s">
        <v>8283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t="s">
        <v>8283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t="s">
        <v>8283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t="s">
        <v>8283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t="s">
        <v>8283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t="s">
        <v>8283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t="s">
        <v>8283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t="s">
        <v>8283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t="s">
        <v>8283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t="s">
        <v>8283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t="s">
        <v>8283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t="s">
        <v>8283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t="s">
        <v>8283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t="s">
        <v>8283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t="s">
        <v>8283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t="s">
        <v>8283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t="s">
        <v>8283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t="s">
        <v>8283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t="s">
        <v>8283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t="s">
        <v>8283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t="s">
        <v>8283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t="s">
        <v>8283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t="s">
        <v>8283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t="s">
        <v>8283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t="s">
        <v>8283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t="s">
        <v>8283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t="s">
        <v>8283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t="s">
        <v>8283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t="s">
        <v>8283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t="s">
        <v>8283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t="s">
        <v>8283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t="s">
        <v>8283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t="s">
        <v>8283</v>
      </c>
      <c r="P1282">
        <f t="shared" ref="P1282:P1345" si="100">ROUND(E1282/D1282*100,0)</f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t="s">
        <v>8283</v>
      </c>
      <c r="P1283">
        <f t="shared" si="100"/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t="s">
        <v>8283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t="s">
        <v>8283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t="s">
        <v>8275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t="s">
        <v>8275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t="s">
        <v>8275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t="s">
        <v>8275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t="s">
        <v>8275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t="s">
        <v>8275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t="s">
        <v>8275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t="s">
        <v>8275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t="s">
        <v>8275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t="s">
        <v>8275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t="s">
        <v>8275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t="s">
        <v>8275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t="s">
        <v>8275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t="s">
        <v>8275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t="s">
        <v>8275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t="s">
        <v>8275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t="s">
        <v>8275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t="s">
        <v>8275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t="s">
        <v>8275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t="s">
        <v>8275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t="s">
        <v>8278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t="s">
        <v>8278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t="s">
        <v>8278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t="s">
        <v>8278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t="s">
        <v>8278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t="s">
        <v>8278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t="s">
        <v>8278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t="s">
        <v>8278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t="s">
        <v>8278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t="s">
        <v>8278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t="s">
        <v>8278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t="s">
        <v>8278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t="s">
        <v>8278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t="s">
        <v>8278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t="s">
        <v>8278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t="s">
        <v>8278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t="s">
        <v>8278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t="s">
        <v>8278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t="s">
        <v>8278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t="s">
        <v>8278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t="s">
        <v>8278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t="s">
        <v>8278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t="s">
        <v>8278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t="s">
        <v>8278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t="s">
        <v>8278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t="s">
        <v>8278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t="s">
        <v>8278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t="s">
        <v>8278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t="s">
        <v>8278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t="s">
        <v>8278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t="s">
        <v>8278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t="s">
        <v>8278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t="s">
        <v>8278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t="s">
        <v>8278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t="s">
        <v>8278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t="s">
        <v>8278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t="s">
        <v>8278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t="s">
        <v>8278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t="s">
        <v>8278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t="s">
        <v>8278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8280</v>
      </c>
      <c r="P1346">
        <f t="shared" ref="P1346:P1409" si="105">ROUND(E1346/D1346*100,0)</f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8280</v>
      </c>
      <c r="P1347">
        <f t="shared" si="105"/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8280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8280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8280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8280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8280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8280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8280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8280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8280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8280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8280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8280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8280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8280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8280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8280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8280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8280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t="s">
        <v>8283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t="s">
        <v>8283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t="s">
        <v>8283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t="s">
        <v>8283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t="s">
        <v>8283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t="s">
        <v>8283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t="s">
        <v>8283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t="s">
        <v>8283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t="s">
        <v>8283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t="s">
        <v>8283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t="s">
        <v>8283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t="s">
        <v>8283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t="s">
        <v>8283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t="s">
        <v>8283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t="s">
        <v>8283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t="s">
        <v>8283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t="s">
        <v>8283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t="s">
        <v>8283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t="s">
        <v>8283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t="s">
        <v>8283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t="s">
        <v>8283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t="s">
        <v>8283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t="s">
        <v>8283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t="s">
        <v>8283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t="s">
        <v>8283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t="s">
        <v>8283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t="s">
        <v>8283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t="s">
        <v>8283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t="s">
        <v>8283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t="s">
        <v>8283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t="s">
        <v>8283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t="s">
        <v>8283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t="s">
        <v>8283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t="s">
        <v>8283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t="s">
        <v>8283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t="s">
        <v>8283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t="s">
        <v>8283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t="s">
        <v>8283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t="s">
        <v>8283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t="s">
        <v>8283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8298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8298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8298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8298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8298</v>
      </c>
      <c r="P1410">
        <f t="shared" ref="P1410:P1473" si="110">ROUND(E1410/D1410*100,0)</f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8298</v>
      </c>
      <c r="P1411">
        <f t="shared" si="110"/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8298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8298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8298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8298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8298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8298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8298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8298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8298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8298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8298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8298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8298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8298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8298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8298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8298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8298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8298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8298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8298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8298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8298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8298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8298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8298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8298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8298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8298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8298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8298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8298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8298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8298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8298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8298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8298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8298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8298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8298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8298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8298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8298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8298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8298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8298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8298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8298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8298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8298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8298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8299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8299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8299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8299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8299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8299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8299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8299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8299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8299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8299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8299</v>
      </c>
      <c r="P1474">
        <f t="shared" ref="P1474:P1537" si="115">ROUND(E1474/D1474*100,0)</f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8299</v>
      </c>
      <c r="P1475">
        <f t="shared" si="115"/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8299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8299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8299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8299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8299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8299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8299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8281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8281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8281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8281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8281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8281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8281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8281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8281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8281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8281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8281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8281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8281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8281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8281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8281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8281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8281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8281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t="s">
        <v>8296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t="s">
        <v>8296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t="s">
        <v>8296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t="s">
        <v>8296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t="s">
        <v>8296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t="s">
        <v>8296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t="s">
        <v>8296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t="s">
        <v>8296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t="s">
        <v>8296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t="s">
        <v>8296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t="s">
        <v>8296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t="s">
        <v>8296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t="s">
        <v>8296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t="s">
        <v>8296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t="s">
        <v>8296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t="s">
        <v>8296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t="s">
        <v>8296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t="s">
        <v>8296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t="s">
        <v>8296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t="s">
        <v>8296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t="s">
        <v>8296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t="s">
        <v>8296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t="s">
        <v>8296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t="s">
        <v>8296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t="s">
        <v>8296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t="s">
        <v>8296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t="s">
        <v>8296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t="s">
        <v>8296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t="s">
        <v>8296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t="s">
        <v>8296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t="s">
        <v>8296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t="s">
        <v>8296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t="s">
        <v>8296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t="s">
        <v>8296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t="s">
        <v>8296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t="s">
        <v>8296</v>
      </c>
      <c r="P1538">
        <f t="shared" ref="P1538:P1601" si="120">ROUND(E1538/D1538*100,0)</f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t="s">
        <v>8296</v>
      </c>
      <c r="P1539">
        <f t="shared" si="120"/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t="s">
        <v>8296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t="s">
        <v>8296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t="s">
        <v>8296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t="s">
        <v>8300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t="s">
        <v>8300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t="s">
        <v>8300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t="s">
        <v>8300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t="s">
        <v>8300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t="s">
        <v>8300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t="s">
        <v>8300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t="s">
        <v>8300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t="s">
        <v>8300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t="s">
        <v>8300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t="s">
        <v>8300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t="s">
        <v>8300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t="s">
        <v>8300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t="s">
        <v>8300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t="s">
        <v>8300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t="s">
        <v>8300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t="s">
        <v>8300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t="s">
        <v>8300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t="s">
        <v>8300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t="s">
        <v>8300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8301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8301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8301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8301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8301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8301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8301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8301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8301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8301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8301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8301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8301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8301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8301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8301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8301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8301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8301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8301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t="s">
        <v>8302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t="s">
        <v>8302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t="s">
        <v>8302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t="s">
        <v>8302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t="s">
        <v>8302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t="s">
        <v>8302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t="s">
        <v>8302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t="s">
        <v>8302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t="s">
        <v>8302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t="s">
        <v>8302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t="s">
        <v>8302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t="s">
        <v>8302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t="s">
        <v>8302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t="s">
        <v>8302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t="s">
        <v>8302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t="s">
        <v>8302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t="s">
        <v>8302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t="s">
        <v>8302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t="s">
        <v>8302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t="s">
        <v>8302</v>
      </c>
      <c r="P1602">
        <f t="shared" ref="P1602:P1665" si="125">ROUND(E1602/D1602*100,0)</f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t="s">
        <v>8283</v>
      </c>
      <c r="P1603">
        <f t="shared" si="125"/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t="s">
        <v>8283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t="s">
        <v>8283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t="s">
        <v>8283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t="s">
        <v>8283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t="s">
        <v>8283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t="s">
        <v>8283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t="s">
        <v>8283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t="s">
        <v>8283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t="s">
        <v>8283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t="s">
        <v>8283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t="s">
        <v>8283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t="s">
        <v>8283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t="s">
        <v>8283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t="s">
        <v>8283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t="s">
        <v>8283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t="s">
        <v>8283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t="s">
        <v>8283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t="s">
        <v>8283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t="s">
        <v>8283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t="s">
        <v>8283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t="s">
        <v>8283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t="s">
        <v>8283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t="s">
        <v>8283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t="s">
        <v>8283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t="s">
        <v>8283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t="s">
        <v>8283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t="s">
        <v>8283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t="s">
        <v>8283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t="s">
        <v>8283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t="s">
        <v>8283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t="s">
        <v>8283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t="s">
        <v>8283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t="s">
        <v>8283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t="s">
        <v>8283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t="s">
        <v>8283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t="s">
        <v>8283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t="s">
        <v>8283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t="s">
        <v>8283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t="s">
        <v>8283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t="s">
        <v>8303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t="s">
        <v>8303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t="s">
        <v>8303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t="s">
        <v>8303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t="s">
        <v>8303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t="s">
        <v>8303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t="s">
        <v>8303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t="s">
        <v>8303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t="s">
        <v>8303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t="s">
        <v>8303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t="s">
        <v>8303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t="s">
        <v>8303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t="s">
        <v>8303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t="s">
        <v>8303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t="s">
        <v>8303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t="s">
        <v>8303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t="s">
        <v>8303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t="s">
        <v>8303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t="s">
        <v>8303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t="s">
        <v>8303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8303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t="s">
        <v>8303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t="s">
        <v>8303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t="s">
        <v>8303</v>
      </c>
      <c r="P1666">
        <f t="shared" ref="P1666:P1729" si="130">ROUND(E1666/D1666*100,0)</f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t="s">
        <v>8303</v>
      </c>
      <c r="P1667">
        <f t="shared" si="130"/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t="s">
        <v>8303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t="s">
        <v>8303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t="s">
        <v>8303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t="s">
        <v>8303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t="s">
        <v>8303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t="s">
        <v>8303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t="s">
        <v>8303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t="s">
        <v>8303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t="s">
        <v>8303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t="s">
        <v>8303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t="s">
        <v>8303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t="s">
        <v>8303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t="s">
        <v>8303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t="s">
        <v>8303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t="s">
        <v>8303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t="s">
        <v>8304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t="s">
        <v>8304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t="s">
        <v>8304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t="s">
        <v>8304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t="s">
        <v>8304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t="s">
        <v>8304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t="s">
        <v>8304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t="s">
        <v>8304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t="s">
        <v>8304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t="s">
        <v>8304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t="s">
        <v>8304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t="s">
        <v>8304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t="s">
        <v>8304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t="s">
        <v>8304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t="s">
        <v>8304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t="s">
        <v>8304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t="s">
        <v>8304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t="s">
        <v>8304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t="s">
        <v>8304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t="s">
        <v>8304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t="s">
        <v>8304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t="s">
        <v>8304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t="s">
        <v>8304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t="s">
        <v>8304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t="s">
        <v>8304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t="s">
        <v>8304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t="s">
        <v>8304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t="s">
        <v>8304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t="s">
        <v>8304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t="s">
        <v>8304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t="s">
        <v>8304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t="s">
        <v>8304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t="s">
        <v>8304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t="s">
        <v>8304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t="s">
        <v>8304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t="s">
        <v>8304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t="s">
        <v>8304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t="s">
        <v>8304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t="s">
        <v>8304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t="s">
        <v>8304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t="s">
        <v>8304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t="s">
        <v>8304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t="s">
        <v>8304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t="s">
        <v>8304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t="s">
        <v>8304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t="s">
        <v>8304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t="s">
        <v>8304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t="s">
        <v>8304</v>
      </c>
      <c r="P1730">
        <f t="shared" ref="P1730:P1793" si="135">ROUND(E1730/D1730*100,0)</f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t="s">
        <v>8304</v>
      </c>
      <c r="P1731">
        <f t="shared" si="135"/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t="s">
        <v>8304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t="s">
        <v>8304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t="s">
        <v>8304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t="s">
        <v>8304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t="s">
        <v>8304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t="s">
        <v>8304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t="s">
        <v>8304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t="s">
        <v>8304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t="s">
        <v>8304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t="s">
        <v>8304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t="s">
        <v>8304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t="s">
        <v>8296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t="s">
        <v>8296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t="s">
        <v>8296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t="s">
        <v>8296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t="s">
        <v>8296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t="s">
        <v>8296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t="s">
        <v>8296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t="s">
        <v>8296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t="s">
        <v>8296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t="s">
        <v>8296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t="s">
        <v>8296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t="s">
        <v>8296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t="s">
        <v>8296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t="s">
        <v>8296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t="s">
        <v>8296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t="s">
        <v>8296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t="s">
        <v>8296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t="s">
        <v>8296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t="s">
        <v>8296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t="s">
        <v>8296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t="s">
        <v>8296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t="s">
        <v>8296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t="s">
        <v>8296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t="s">
        <v>8296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t="s">
        <v>8296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t="s">
        <v>8296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t="s">
        <v>8296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t="s">
        <v>8296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t="s">
        <v>8296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t="s">
        <v>8296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t="s">
        <v>8296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t="s">
        <v>8296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t="s">
        <v>8296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t="s">
        <v>8296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t="s">
        <v>8296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t="s">
        <v>8296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t="s">
        <v>8296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t="s">
        <v>8296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t="s">
        <v>8296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t="s">
        <v>8296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t="s">
        <v>8296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t="s">
        <v>8296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t="s">
        <v>8296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t="s">
        <v>8296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t="s">
        <v>8296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t="s">
        <v>8296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t="s">
        <v>8296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t="s">
        <v>8296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t="s">
        <v>8296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t="s">
        <v>8296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t="s">
        <v>8296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t="s">
        <v>8296</v>
      </c>
      <c r="P1794">
        <f t="shared" ref="P1794:P1857" si="140">ROUND(E1794/D1794*100,0)</f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t="s">
        <v>8296</v>
      </c>
      <c r="P1795">
        <f t="shared" si="140"/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t="s">
        <v>8296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t="s">
        <v>8296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t="s">
        <v>8296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t="s">
        <v>8296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t="s">
        <v>8296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t="s">
        <v>8296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t="s">
        <v>8296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t="s">
        <v>8296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t="s">
        <v>8296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t="s">
        <v>8296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t="s">
        <v>8296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t="s">
        <v>8296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t="s">
        <v>8296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t="s">
        <v>8296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t="s">
        <v>8296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t="s">
        <v>8296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t="s">
        <v>8296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t="s">
        <v>8296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t="s">
        <v>8296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t="s">
        <v>8296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t="s">
        <v>8296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t="s">
        <v>8296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t="s">
        <v>8296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t="s">
        <v>8296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t="s">
        <v>8296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t="s">
        <v>8296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t="s">
        <v>8296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t="s">
        <v>8283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t="s">
        <v>8283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t="s">
        <v>8283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t="s">
        <v>8283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t="s">
        <v>8283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t="s">
        <v>8283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t="s">
        <v>8283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t="s">
        <v>8283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t="s">
        <v>8283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t="s">
        <v>8283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t="s">
        <v>8283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t="s">
        <v>8283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t="s">
        <v>8283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t="s">
        <v>8283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t="s">
        <v>8283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t="s">
        <v>8283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t="s">
        <v>8283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t="s">
        <v>8283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t="s">
        <v>8283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t="s">
        <v>8283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t="s">
        <v>8283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t="s">
        <v>8283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t="s">
        <v>8283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t="s">
        <v>8283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t="s">
        <v>8283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t="s">
        <v>8283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t="s">
        <v>8283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t="s">
        <v>8283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t="s">
        <v>8283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t="s">
        <v>8283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t="s">
        <v>8283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t="s">
        <v>8283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t="s">
        <v>8283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t="s">
        <v>8283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t="s">
        <v>8283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t="s">
        <v>8283</v>
      </c>
      <c r="P1858">
        <f t="shared" ref="P1858:P1921" si="145">ROUND(E1858/D1858*100,0)</f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t="s">
        <v>8283</v>
      </c>
      <c r="P1859">
        <f t="shared" si="145"/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t="s">
        <v>8283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t="s">
        <v>8283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t="s">
        <v>8283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t="s">
        <v>8292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t="s">
        <v>8292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t="s">
        <v>8292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t="s">
        <v>8292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t="s">
        <v>8292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t="s">
        <v>8292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t="s">
        <v>8292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t="s">
        <v>8292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t="s">
        <v>8292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t="s">
        <v>8292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t="s">
        <v>8292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t="s">
        <v>8292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t="s">
        <v>8292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t="s">
        <v>8292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t="s">
        <v>8292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t="s">
        <v>8292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t="s">
        <v>8292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t="s">
        <v>8292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t="s">
        <v>8292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t="s">
        <v>8292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t="s">
        <v>8286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t="s">
        <v>8286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t="s">
        <v>8286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t="s">
        <v>8286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t="s">
        <v>8286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t="s">
        <v>8286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t="s">
        <v>8286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t="s">
        <v>8286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t="s">
        <v>8286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t="s">
        <v>8286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t="s">
        <v>8286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t="s">
        <v>8286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t="s">
        <v>8286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t="s">
        <v>8286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t="s">
        <v>8286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t="s">
        <v>8286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t="s">
        <v>8286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t="s">
        <v>8286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t="s">
        <v>8286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t="s">
        <v>8286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t="s">
        <v>8305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t="s">
        <v>8305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t="s">
        <v>8305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t="s">
        <v>8305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t="s">
        <v>8305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t="s">
        <v>8305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t="s">
        <v>8305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t="s">
        <v>8305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t="s">
        <v>8305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t="s">
        <v>8305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t="s">
        <v>8305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t="s">
        <v>8305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t="s">
        <v>8305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t="s">
        <v>8305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t="s">
        <v>8305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t="s">
        <v>8305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t="s">
        <v>8305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t="s">
        <v>8305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t="s">
        <v>8305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t="s">
        <v>8305</v>
      </c>
      <c r="P1922">
        <f t="shared" ref="P1922:P1985" si="150">ROUND(E1922/D1922*100,0)</f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t="s">
        <v>8286</v>
      </c>
      <c r="P1923">
        <f t="shared" si="150"/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t="s">
        <v>8286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t="s">
        <v>8286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t="s">
        <v>8286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t="s">
        <v>8286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t="s">
        <v>8286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t="s">
        <v>8286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t="s">
        <v>8286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t="s">
        <v>8286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t="s">
        <v>8286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t="s">
        <v>8286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t="s">
        <v>8286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t="s">
        <v>8286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t="s">
        <v>8286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t="s">
        <v>8286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t="s">
        <v>8286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t="s">
        <v>8286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t="s">
        <v>8286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t="s">
        <v>8286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t="s">
        <v>8286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t="s">
        <v>8306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t="s">
        <v>8306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t="s">
        <v>8306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t="s">
        <v>8306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t="s">
        <v>8306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t="s">
        <v>8306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t="s">
        <v>8306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t="s">
        <v>8306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t="s">
        <v>8306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t="s">
        <v>8306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t="s">
        <v>8306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t="s">
        <v>8306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t="s">
        <v>8306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t="s">
        <v>8306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t="s">
        <v>8306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t="s">
        <v>8306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t="s">
        <v>8306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t="s">
        <v>8306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t="s">
        <v>8306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t="s">
        <v>8306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t="s">
        <v>8306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t="s">
        <v>8306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t="s">
        <v>8306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t="s">
        <v>8306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t="s">
        <v>8306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t="s">
        <v>8306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t="s">
        <v>8306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t="s">
        <v>8306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t="s">
        <v>8306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t="s">
        <v>8306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t="s">
        <v>8306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t="s">
        <v>8306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t="s">
        <v>8306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t="s">
        <v>8306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t="s">
        <v>8306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t="s">
        <v>8306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t="s">
        <v>8306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t="s">
        <v>8306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t="s">
        <v>8306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t="s">
        <v>8306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t="s">
        <v>8307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t="s">
        <v>8307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t="s">
        <v>8307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t="s">
        <v>8307</v>
      </c>
      <c r="P1986">
        <f t="shared" ref="P1986:P2049" si="155">ROUND(E1986/D1986*100,0)</f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t="s">
        <v>8307</v>
      </c>
      <c r="P1987">
        <f t="shared" si="155"/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t="s">
        <v>8307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t="s">
        <v>8307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t="s">
        <v>8307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t="s">
        <v>8307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t="s">
        <v>8307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t="s">
        <v>8307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t="s">
        <v>8307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t="s">
        <v>8307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t="s">
        <v>8307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t="s">
        <v>8307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t="s">
        <v>8307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t="s">
        <v>8307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t="s">
        <v>8307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t="s">
        <v>8307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t="s">
        <v>8307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t="s">
        <v>8306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t="s">
        <v>8306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t="s">
        <v>8306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t="s">
        <v>8306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t="s">
        <v>8306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t="s">
        <v>8306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t="s">
        <v>8306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t="s">
        <v>8306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t="s">
        <v>8306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t="s">
        <v>8306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t="s">
        <v>8306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t="s">
        <v>8306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t="s">
        <v>8306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t="s">
        <v>8306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t="s">
        <v>8306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t="s">
        <v>8306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t="s">
        <v>8306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t="s">
        <v>8306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t="s">
        <v>8306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t="s">
        <v>8306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t="s">
        <v>8306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t="s">
        <v>8306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t="s">
        <v>8306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t="s">
        <v>8306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t="s">
        <v>8306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t="s">
        <v>8306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t="s">
        <v>8306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t="s">
        <v>8306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t="s">
        <v>8306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t="s">
        <v>8306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t="s">
        <v>8306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t="s">
        <v>8306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t="s">
        <v>8306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t="s">
        <v>8306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t="s">
        <v>8306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t="s">
        <v>8306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t="s">
        <v>8306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t="s">
        <v>8306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t="s">
        <v>8306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t="s">
        <v>8306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t="s">
        <v>8306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t="s">
        <v>8306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t="s">
        <v>8306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t="s">
        <v>8306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t="s">
        <v>8306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t="s">
        <v>8306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t="s">
        <v>8306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t="s">
        <v>8306</v>
      </c>
      <c r="P2050">
        <f t="shared" ref="P2050:P2113" si="160">ROUND(E2050/D2050*100,0)</f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t="s">
        <v>8306</v>
      </c>
      <c r="P2051">
        <f t="shared" si="160"/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t="s">
        <v>8306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t="s">
        <v>8306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t="s">
        <v>8306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t="s">
        <v>8306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t="s">
        <v>8306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t="s">
        <v>8306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t="s">
        <v>8306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t="s">
        <v>8306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t="s">
        <v>8306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t="s">
        <v>8306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t="s">
        <v>8306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t="s">
        <v>8306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t="s">
        <v>8306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t="s">
        <v>8306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t="s">
        <v>8306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t="s">
        <v>8306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t="s">
        <v>8306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t="s">
        <v>8306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t="s">
        <v>8306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t="s">
        <v>8306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t="s">
        <v>8306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t="s">
        <v>8306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t="s">
        <v>8306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t="s">
        <v>8306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t="s">
        <v>8306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t="s">
        <v>8306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t="s">
        <v>8306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t="s">
        <v>8306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t="s">
        <v>8306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t="s">
        <v>8306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t="s">
        <v>8306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t="s">
        <v>8286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t="s">
        <v>8286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t="s">
        <v>8286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t="s">
        <v>8286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t="s">
        <v>8286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t="s">
        <v>8286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t="s">
        <v>8286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t="s">
        <v>8286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t="s">
        <v>8286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t="s">
        <v>8286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t="s">
        <v>8286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t="s">
        <v>8286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t="s">
        <v>8286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t="s">
        <v>8286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t="s">
        <v>8286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t="s">
        <v>8286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t="s">
        <v>8286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t="s">
        <v>8286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t="s">
        <v>8286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t="s">
        <v>8286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t="s">
        <v>8286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t="s">
        <v>8286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t="s">
        <v>8286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t="s">
        <v>8286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t="s">
        <v>8286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t="s">
        <v>8286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t="s">
        <v>8286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t="s">
        <v>8286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t="s">
        <v>8286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t="s">
        <v>8286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t="s">
        <v>8286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t="s">
        <v>8286</v>
      </c>
      <c r="P2114">
        <f t="shared" ref="P2114:P2177" si="165">ROUND(E2114/D2114*100,0)</f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t="s">
        <v>8286</v>
      </c>
      <c r="P2115">
        <f t="shared" si="165"/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t="s">
        <v>8286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t="s">
        <v>8286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t="s">
        <v>8286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t="s">
        <v>8286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t="s">
        <v>8286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t="s">
        <v>8286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t="s">
        <v>8286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t="s">
        <v>8291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t="s">
        <v>8291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t="s">
        <v>8291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t="s">
        <v>8291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t="s">
        <v>8291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t="s">
        <v>8291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t="s">
        <v>8291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t="s">
        <v>8291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t="s">
        <v>8291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t="s">
        <v>8291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t="s">
        <v>8291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t="s">
        <v>8291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t="s">
        <v>8291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t="s">
        <v>8291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t="s">
        <v>8291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t="s">
        <v>8291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t="s">
        <v>8291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t="s">
        <v>8291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t="s">
        <v>8291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t="s">
        <v>8291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t="s">
        <v>8291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t="s">
        <v>8291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t="s">
        <v>8291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t="s">
        <v>8291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t="s">
        <v>8291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t="s">
        <v>8291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t="s">
        <v>8291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t="s">
        <v>8291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t="s">
        <v>8291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t="s">
        <v>8291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t="s">
        <v>8291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t="s">
        <v>8291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t="s">
        <v>8291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t="s">
        <v>8291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t="s">
        <v>8291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t="s">
        <v>8291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t="s">
        <v>8291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t="s">
        <v>8291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t="s">
        <v>8291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t="s">
        <v>8291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t="s">
        <v>8283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t="s">
        <v>8283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t="s">
        <v>8283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t="s">
        <v>8283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t="s">
        <v>8283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t="s">
        <v>8283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t="s">
        <v>8283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t="s">
        <v>8283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t="s">
        <v>8283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t="s">
        <v>8283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t="s">
        <v>8283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t="s">
        <v>8283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t="s">
        <v>8283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t="s">
        <v>8283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t="s">
        <v>8283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t="s">
        <v>8283</v>
      </c>
      <c r="P2178">
        <f t="shared" ref="P2178:P2241" si="170">ROUND(E2178/D2178*100,0)</f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t="s">
        <v>8283</v>
      </c>
      <c r="P2179">
        <f t="shared" si="170"/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t="s">
        <v>8283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t="s">
        <v>8283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t="s">
        <v>8283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t="s">
        <v>8308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t="s">
        <v>8308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t="s">
        <v>8308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t="s">
        <v>8308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t="s">
        <v>8308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t="s">
        <v>8308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t="s">
        <v>8308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t="s">
        <v>8308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t="s">
        <v>8308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t="s">
        <v>8308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t="s">
        <v>8308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t="s">
        <v>8308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t="s">
        <v>8308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t="s">
        <v>8308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t="s">
        <v>8308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t="s">
        <v>8308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t="s">
        <v>8308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t="s">
        <v>8308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t="s">
        <v>8308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t="s">
        <v>8308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t="s">
        <v>8287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t="s">
        <v>8287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t="s">
        <v>8287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t="s">
        <v>8287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t="s">
        <v>8287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t="s">
        <v>8287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t="s">
        <v>8287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t="s">
        <v>8287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t="s">
        <v>8287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t="s">
        <v>8287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t="s">
        <v>8287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t="s">
        <v>8287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t="s">
        <v>8287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t="s">
        <v>8287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t="s">
        <v>8287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t="s">
        <v>8287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t="s">
        <v>8287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t="s">
        <v>8287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t="s">
        <v>8287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t="s">
        <v>8287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t="s">
        <v>8308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t="s">
        <v>8308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t="s">
        <v>8308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t="s">
        <v>8308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t="s">
        <v>8308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t="s">
        <v>8308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t="s">
        <v>8308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t="s">
        <v>8308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t="s">
        <v>8308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t="s">
        <v>8308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t="s">
        <v>8308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t="s">
        <v>8308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t="s">
        <v>8308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t="s">
        <v>8308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t="s">
        <v>8308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t="s">
        <v>8308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t="s">
        <v>8308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t="s">
        <v>8308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t="s">
        <v>8308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t="s">
        <v>8308</v>
      </c>
      <c r="P2242">
        <f t="shared" ref="P2242:P2305" si="175">ROUND(E2242/D2242*100,0)</f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t="s">
        <v>8308</v>
      </c>
      <c r="P2243">
        <f t="shared" si="175"/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t="s">
        <v>8308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t="s">
        <v>8308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t="s">
        <v>8308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t="s">
        <v>8308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t="s">
        <v>8308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t="s">
        <v>8308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t="s">
        <v>8308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t="s">
        <v>8308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t="s">
        <v>8308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t="s">
        <v>8308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t="s">
        <v>8308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t="s">
        <v>8308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t="s">
        <v>8308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t="s">
        <v>8308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t="s">
        <v>8308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t="s">
        <v>8308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t="s">
        <v>8308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t="s">
        <v>8308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t="s">
        <v>8308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t="s">
        <v>8308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t="s">
        <v>8308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t="s">
        <v>8308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t="s">
        <v>8308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t="s">
        <v>8308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t="s">
        <v>8308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t="s">
        <v>8308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t="s">
        <v>8308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t="s">
        <v>8308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t="s">
        <v>8308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t="s">
        <v>8308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t="s">
        <v>8308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t="s">
        <v>8308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t="s">
        <v>8308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t="s">
        <v>8308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t="s">
        <v>8308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t="s">
        <v>8308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t="s">
        <v>8308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t="s">
        <v>8308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t="s">
        <v>8308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t="s">
        <v>8283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t="s">
        <v>8283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t="s">
        <v>8283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t="s">
        <v>8283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t="s">
        <v>8283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t="s">
        <v>8283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t="s">
        <v>8283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t="s">
        <v>8283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t="s">
        <v>8283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t="s">
        <v>8283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t="s">
        <v>8283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t="s">
        <v>8283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t="s">
        <v>8283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t="s">
        <v>8283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t="s">
        <v>8283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t="s">
        <v>8283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t="s">
        <v>8283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t="s">
        <v>8283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t="s">
        <v>8283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t="s">
        <v>8283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t="s">
        <v>8286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t="s">
        <v>8286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t="s">
        <v>8286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t="s">
        <v>8286</v>
      </c>
      <c r="P2306">
        <f t="shared" ref="P2306:P2369" si="180">ROUND(E2306/D2306*100,0)</f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t="s">
        <v>8286</v>
      </c>
      <c r="P2307">
        <f t="shared" si="180"/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t="s">
        <v>8286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t="s">
        <v>8286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t="s">
        <v>8286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t="s">
        <v>8286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t="s">
        <v>8286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t="s">
        <v>8286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t="s">
        <v>8286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t="s">
        <v>8286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t="s">
        <v>8286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t="s">
        <v>8286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t="s">
        <v>8286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t="s">
        <v>8286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t="s">
        <v>8286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t="s">
        <v>8286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t="s">
        <v>8286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t="s">
        <v>8309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t="s">
        <v>8309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t="s">
        <v>8309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t="s">
        <v>8309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t="s">
        <v>8309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t="s">
        <v>8309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t="s">
        <v>8309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t="s">
        <v>8309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t="s">
        <v>8309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t="s">
        <v>8309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t="s">
        <v>8309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t="s">
        <v>8309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t="s">
        <v>8309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t="s">
        <v>8309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t="s">
        <v>8309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t="s">
        <v>8309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t="s">
        <v>8309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t="s">
        <v>8309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t="s">
        <v>8309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t="s">
        <v>8309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t="s">
        <v>8277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t="s">
        <v>8277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t="s">
        <v>8277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t="s">
        <v>8277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t="s">
        <v>8277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t="s">
        <v>8277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t="s">
        <v>8277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t="s">
        <v>8277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t="s">
        <v>8277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t="s">
        <v>8277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t="s">
        <v>8277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t="s">
        <v>8277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t="s">
        <v>8277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t="s">
        <v>8277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t="s">
        <v>8277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t="s">
        <v>8277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t="s">
        <v>8277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t="s">
        <v>8277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t="s">
        <v>8277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t="s">
        <v>8277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t="s">
        <v>8277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t="s">
        <v>8277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t="s">
        <v>8277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t="s">
        <v>8277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t="s">
        <v>8277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t="s">
        <v>8277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t="s">
        <v>8277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t="s">
        <v>8277</v>
      </c>
      <c r="P2370">
        <f t="shared" ref="P2370:P2433" si="185">ROUND(E2370/D2370*100,0)</f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t="s">
        <v>8277</v>
      </c>
      <c r="P2371">
        <f t="shared" si="185"/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t="s">
        <v>8277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t="s">
        <v>8277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t="s">
        <v>8277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t="s">
        <v>8277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t="s">
        <v>8277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t="s">
        <v>8277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t="s">
        <v>8277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t="s">
        <v>8277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t="s">
        <v>8277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t="s">
        <v>8277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t="s">
        <v>8277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t="s">
        <v>8277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t="s">
        <v>8277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t="s">
        <v>8277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t="s">
        <v>8277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t="s">
        <v>8277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t="s">
        <v>8277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t="s">
        <v>8277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t="s">
        <v>8277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t="s">
        <v>8277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t="s">
        <v>8277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t="s">
        <v>8277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t="s">
        <v>8277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t="s">
        <v>8277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t="s">
        <v>8277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t="s">
        <v>8277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t="s">
        <v>8277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t="s">
        <v>8277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t="s">
        <v>8277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t="s">
        <v>8277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t="s">
        <v>8277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t="s">
        <v>8294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t="s">
        <v>8294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t="s">
        <v>8294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t="s">
        <v>8294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t="s">
        <v>8294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t="s">
        <v>8294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t="s">
        <v>8294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t="s">
        <v>8294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t="s">
        <v>8294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t="s">
        <v>8294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t="s">
        <v>8294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t="s">
        <v>8294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t="s">
        <v>8294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t="s">
        <v>8294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t="s">
        <v>8294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t="s">
        <v>8294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t="s">
        <v>8294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t="s">
        <v>8294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t="s">
        <v>8294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t="s">
        <v>8294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t="s">
        <v>8294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t="s">
        <v>8294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t="s">
        <v>8294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t="s">
        <v>8294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t="s">
        <v>8294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t="s">
        <v>8294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t="s">
        <v>8294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t="s">
        <v>8294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t="s">
        <v>8294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t="s">
        <v>8294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t="s">
        <v>8294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t="s">
        <v>8294</v>
      </c>
      <c r="P2434">
        <f t="shared" ref="P2434:P2497" si="190">ROUND(E2434/D2434*100,0)</f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t="s">
        <v>8294</v>
      </c>
      <c r="P2435">
        <f t="shared" si="190"/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t="s">
        <v>8294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t="s">
        <v>8294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t="s">
        <v>8294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t="s">
        <v>8294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t="s">
        <v>8294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t="s">
        <v>8294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t="s">
        <v>8294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t="s">
        <v>8309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t="s">
        <v>8309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t="s">
        <v>8309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t="s">
        <v>8309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t="s">
        <v>8309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t="s">
        <v>8309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t="s">
        <v>8309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t="s">
        <v>8309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t="s">
        <v>8309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t="s">
        <v>8309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t="s">
        <v>8309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t="s">
        <v>8309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t="s">
        <v>8309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t="s">
        <v>8309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t="s">
        <v>8309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t="s">
        <v>8309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t="s">
        <v>8309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t="s">
        <v>8309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t="s">
        <v>8309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t="s">
        <v>8309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t="s">
        <v>8286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t="s">
        <v>8286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t="s">
        <v>8286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t="s">
        <v>8286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t="s">
        <v>8286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t="s">
        <v>8286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t="s">
        <v>8286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t="s">
        <v>8286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t="s">
        <v>8286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t="s">
        <v>8286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t="s">
        <v>8286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t="s">
        <v>8286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t="s">
        <v>8286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t="s">
        <v>8286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t="s">
        <v>8286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t="s">
        <v>8286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t="s">
        <v>8286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t="s">
        <v>8286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t="s">
        <v>8286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t="s">
        <v>8286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t="s">
        <v>8286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t="s">
        <v>8286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t="s">
        <v>8286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t="s">
        <v>8286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t="s">
        <v>8286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t="s">
        <v>8286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t="s">
        <v>8286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t="s">
        <v>8286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t="s">
        <v>8286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t="s">
        <v>8286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t="s">
        <v>8286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t="s">
        <v>8286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t="s">
        <v>8286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t="s">
        <v>8286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t="s">
        <v>8286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t="s">
        <v>8286</v>
      </c>
      <c r="P2498">
        <f t="shared" ref="P2498:P2561" si="195">ROUND(E2498/D2498*100,0)</f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t="s">
        <v>8286</v>
      </c>
      <c r="P2499">
        <f t="shared" si="195"/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t="s">
        <v>8286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t="s">
        <v>8286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t="s">
        <v>8286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t="s">
        <v>8310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t="s">
        <v>8310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t="s">
        <v>8310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t="s">
        <v>8310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t="s">
        <v>8310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t="s">
        <v>8310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t="s">
        <v>8310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t="s">
        <v>8310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t="s">
        <v>8310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t="s">
        <v>8310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t="s">
        <v>8310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t="s">
        <v>8310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t="s">
        <v>8310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t="s">
        <v>8310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t="s">
        <v>8310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t="s">
        <v>8310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t="s">
        <v>8310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t="s">
        <v>8310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t="s">
        <v>8310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t="s">
        <v>8310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t="s">
        <v>8311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t="s">
        <v>8311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t="s">
        <v>8311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t="s">
        <v>8311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t="s">
        <v>8311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t="s">
        <v>8311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t="s">
        <v>8311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t="s">
        <v>8311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t="s">
        <v>8311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t="s">
        <v>8311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t="s">
        <v>8311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t="s">
        <v>8311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t="s">
        <v>8311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t="s">
        <v>8311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t="s">
        <v>8311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t="s">
        <v>8311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t="s">
        <v>8311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t="s">
        <v>8311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t="s">
        <v>8311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t="s">
        <v>8311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t="s">
        <v>8311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t="s">
        <v>8311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t="s">
        <v>8311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t="s">
        <v>8311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t="s">
        <v>8311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t="s">
        <v>8311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t="s">
        <v>8311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t="s">
        <v>8311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t="s">
        <v>8311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t="s">
        <v>8311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t="s">
        <v>8311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t="s">
        <v>8311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t="s">
        <v>8311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t="s">
        <v>8311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t="s">
        <v>8311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t="s">
        <v>8311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t="s">
        <v>8311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t="s">
        <v>8311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t="s">
        <v>8311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t="s">
        <v>8311</v>
      </c>
      <c r="P2562">
        <f t="shared" ref="P2562:P2625" si="200">ROUND(E2562/D2562*100,0)</f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t="s">
        <v>8294</v>
      </c>
      <c r="P2563">
        <f t="shared" si="200"/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t="s">
        <v>8294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t="s">
        <v>8294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t="s">
        <v>8294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t="s">
        <v>8294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t="s">
        <v>8294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t="s">
        <v>8294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t="s">
        <v>8294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t="s">
        <v>8294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t="s">
        <v>8294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t="s">
        <v>8294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t="s">
        <v>8294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t="s">
        <v>8294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t="s">
        <v>8294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t="s">
        <v>8294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t="s">
        <v>8294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t="s">
        <v>8294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t="s">
        <v>8294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t="s">
        <v>8294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t="s">
        <v>8294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t="s">
        <v>8294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t="s">
        <v>8294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t="s">
        <v>8294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t="s">
        <v>8294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t="s">
        <v>8294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t="s">
        <v>8294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t="s">
        <v>8294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t="s">
        <v>8294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t="s">
        <v>8294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t="s">
        <v>8294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t="s">
        <v>8294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t="s">
        <v>8294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t="s">
        <v>8294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t="s">
        <v>8294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t="s">
        <v>8294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t="s">
        <v>8294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t="s">
        <v>8294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t="s">
        <v>8294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t="s">
        <v>8294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t="s">
        <v>8294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t="s">
        <v>8312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t="s">
        <v>8312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t="s">
        <v>8312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t="s">
        <v>8312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t="s">
        <v>8312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t="s">
        <v>8312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t="s">
        <v>8312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t="s">
        <v>8312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t="s">
        <v>8312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t="s">
        <v>8312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t="s">
        <v>8312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t="s">
        <v>8312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t="s">
        <v>8312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t="s">
        <v>8312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t="s">
        <v>8312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t="s">
        <v>8312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t="s">
        <v>8312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t="s">
        <v>8312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t="s">
        <v>8312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t="s">
        <v>8312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t="s">
        <v>8312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t="s">
        <v>8312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t="s">
        <v>8312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t="s">
        <v>8312</v>
      </c>
      <c r="P2626">
        <f t="shared" ref="P2626:P2689" si="205">ROUND(E2626/D2626*100,0)</f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t="s">
        <v>8312</v>
      </c>
      <c r="P2627">
        <f t="shared" si="205"/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t="s">
        <v>8312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t="s">
        <v>8312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t="s">
        <v>8312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t="s">
        <v>8312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t="s">
        <v>8312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t="s">
        <v>8312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t="s">
        <v>8312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t="s">
        <v>8312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t="s">
        <v>8312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t="s">
        <v>8312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t="s">
        <v>8312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t="s">
        <v>8312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t="s">
        <v>8312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t="s">
        <v>8312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t="s">
        <v>8312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t="s">
        <v>8312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t="s">
        <v>8312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t="s">
        <v>8312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t="s">
        <v>8312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t="s">
        <v>8312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t="s">
        <v>8312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t="s">
        <v>8312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t="s">
        <v>8312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t="s">
        <v>8312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t="s">
        <v>8312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t="s">
        <v>8312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t="s">
        <v>8312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t="s">
        <v>8312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t="s">
        <v>8312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t="s">
        <v>8312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t="s">
        <v>8312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t="s">
        <v>8312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t="s">
        <v>8312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t="s">
        <v>8312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t="s">
        <v>8312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t="s">
        <v>8313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t="s">
        <v>8313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t="s">
        <v>8313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t="s">
        <v>8313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t="s">
        <v>8313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t="s">
        <v>8313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t="s">
        <v>8313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t="s">
        <v>8313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t="s">
        <v>8313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t="s">
        <v>8313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t="s">
        <v>8313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t="s">
        <v>8313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t="s">
        <v>8313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t="s">
        <v>8313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t="s">
        <v>8313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t="s">
        <v>8313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t="s">
        <v>8313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t="s">
        <v>8313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t="s">
        <v>8313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t="s">
        <v>8313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t="s">
        <v>8294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t="s">
        <v>8294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t="s">
        <v>8294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t="s">
        <v>8294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t="s">
        <v>8294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t="s">
        <v>8294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t="s">
        <v>8294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t="s">
        <v>8294</v>
      </c>
      <c r="P2690">
        <f t="shared" ref="P2690:P2753" si="210">ROUND(E2690/D2690*100,0)</f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t="s">
        <v>8294</v>
      </c>
      <c r="P2691">
        <f t="shared" si="210"/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t="s">
        <v>8294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t="s">
        <v>8294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t="s">
        <v>8294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t="s">
        <v>8294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t="s">
        <v>8294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t="s">
        <v>8294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t="s">
        <v>8294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t="s">
        <v>8294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t="s">
        <v>8294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t="s">
        <v>8294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t="s">
        <v>8294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t="s">
        <v>8314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t="s">
        <v>8314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t="s">
        <v>8314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t="s">
        <v>8314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t="s">
        <v>8314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t="s">
        <v>8314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t="s">
        <v>8314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t="s">
        <v>8314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t="s">
        <v>8314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t="s">
        <v>8314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t="s">
        <v>8314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t="s">
        <v>8314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t="s">
        <v>8314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t="s">
        <v>8314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t="s">
        <v>8314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t="s">
        <v>8314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t="s">
        <v>8314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t="s">
        <v>8314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t="s">
        <v>8314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t="s">
        <v>8314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t="s">
        <v>8306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t="s">
        <v>8306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t="s">
        <v>8306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t="s">
        <v>8306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t="s">
        <v>8306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t="s">
        <v>8306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t="s">
        <v>8306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t="s">
        <v>8306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t="s">
        <v>8306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t="s">
        <v>8306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t="s">
        <v>8306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t="s">
        <v>8306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t="s">
        <v>8306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t="s">
        <v>8306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t="s">
        <v>8306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t="s">
        <v>8306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t="s">
        <v>8306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t="s">
        <v>8306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t="s">
        <v>8306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t="s">
        <v>8306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8315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8315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8315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8315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8315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8315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8315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8315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8315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8315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8315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8315</v>
      </c>
      <c r="P2754">
        <f t="shared" ref="P2754:P2817" si="215">ROUND(E2754/D2754*100,0)</f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8315</v>
      </c>
      <c r="P2755">
        <f t="shared" si="215"/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8315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8315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8315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8315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8315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8315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8315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8315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8315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8315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8315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8315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8315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8315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8315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8315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8315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8315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8315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8315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8315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8315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8315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8315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8315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8315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8315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t="s">
        <v>8275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t="s">
        <v>8275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t="s">
        <v>8275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t="s">
        <v>8275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t="s">
        <v>8275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t="s">
        <v>8275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t="s">
        <v>8275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t="s">
        <v>8275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t="s">
        <v>8275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t="s">
        <v>8275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t="s">
        <v>8275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t="s">
        <v>8275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t="s">
        <v>8275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t="s">
        <v>8275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t="s">
        <v>8275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t="s">
        <v>8275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t="s">
        <v>8275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t="s">
        <v>8275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t="s">
        <v>8275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t="s">
        <v>8275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t="s">
        <v>8275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t="s">
        <v>8275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t="s">
        <v>8275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t="s">
        <v>8275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t="s">
        <v>8275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t="s">
        <v>8275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t="s">
        <v>8275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t="s">
        <v>8275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t="s">
        <v>8275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t="s">
        <v>8275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t="s">
        <v>8275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t="s">
        <v>8275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t="s">
        <v>8275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t="s">
        <v>8275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t="s">
        <v>8275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t="s">
        <v>8275</v>
      </c>
      <c r="P2818">
        <f t="shared" ref="P2818:P2881" si="220">ROUND(E2818/D2818*100,0)</f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t="s">
        <v>8275</v>
      </c>
      <c r="P2819">
        <f t="shared" si="220"/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t="s">
        <v>8275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t="s">
        <v>8275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t="s">
        <v>8275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t="s">
        <v>8275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t="s">
        <v>8275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t="s">
        <v>8275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t="s">
        <v>8275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t="s">
        <v>8275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t="s">
        <v>8275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t="s">
        <v>8275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t="s">
        <v>8275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t="s">
        <v>8275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t="s">
        <v>8275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t="s">
        <v>8275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t="s">
        <v>8275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t="s">
        <v>8275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t="s">
        <v>8275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t="s">
        <v>8275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t="s">
        <v>8275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t="s">
        <v>8275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t="s">
        <v>8275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t="s">
        <v>8275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t="s">
        <v>8275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t="s">
        <v>8275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t="s">
        <v>8275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t="s">
        <v>8275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t="s">
        <v>8275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t="s">
        <v>8275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t="s">
        <v>8275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t="s">
        <v>8275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t="s">
        <v>8275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t="s">
        <v>8275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t="s">
        <v>8275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t="s">
        <v>8275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t="s">
        <v>8275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t="s">
        <v>8275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t="s">
        <v>8275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t="s">
        <v>8275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t="s">
        <v>8275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t="s">
        <v>8275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t="s">
        <v>8275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t="s">
        <v>8275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t="s">
        <v>8275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t="s">
        <v>8275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t="s">
        <v>8275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t="s">
        <v>8275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t="s">
        <v>8275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t="s">
        <v>8275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t="s">
        <v>8275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t="s">
        <v>8275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t="s">
        <v>8275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t="s">
        <v>8275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t="s">
        <v>8275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t="s">
        <v>8275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t="s">
        <v>8275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t="s">
        <v>8275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t="s">
        <v>8275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t="s">
        <v>8275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t="s">
        <v>8275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t="s">
        <v>8275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t="s">
        <v>8275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t="s">
        <v>8275</v>
      </c>
      <c r="P2882">
        <f t="shared" ref="P2882:P2945" si="225">ROUND(E2882/D2882*100,0)</f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t="s">
        <v>8275</v>
      </c>
      <c r="P2883">
        <f t="shared" si="225"/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t="s">
        <v>8275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t="s">
        <v>8275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t="s">
        <v>8275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t="s">
        <v>8275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t="s">
        <v>8275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t="s">
        <v>8275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t="s">
        <v>8275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t="s">
        <v>8275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t="s">
        <v>8275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t="s">
        <v>8275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t="s">
        <v>8275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t="s">
        <v>8275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t="s">
        <v>8275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t="s">
        <v>8275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t="s">
        <v>8275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t="s">
        <v>8275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t="s">
        <v>8275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t="s">
        <v>8275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t="s">
        <v>8275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t="s">
        <v>8275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t="s">
        <v>8275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t="s">
        <v>8275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t="s">
        <v>8275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t="s">
        <v>8275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t="s">
        <v>8275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t="s">
        <v>8275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t="s">
        <v>8275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t="s">
        <v>8275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t="s">
        <v>8275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t="s">
        <v>8275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t="s">
        <v>8275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t="s">
        <v>8275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t="s">
        <v>8275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t="s">
        <v>8275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t="s">
        <v>8275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t="s">
        <v>8275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t="s">
        <v>8275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t="s">
        <v>8316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t="s">
        <v>8316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t="s">
        <v>8316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t="s">
        <v>8316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t="s">
        <v>8316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t="s">
        <v>8316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t="s">
        <v>8316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t="s">
        <v>8316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t="s">
        <v>8316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t="s">
        <v>8316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t="s">
        <v>8316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t="s">
        <v>8316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t="s">
        <v>8316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t="s">
        <v>8316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t="s">
        <v>8316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t="s">
        <v>8316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t="s">
        <v>8316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t="s">
        <v>8316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t="s">
        <v>8316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t="s">
        <v>8316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t="s">
        <v>8314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t="s">
        <v>8314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t="s">
        <v>8314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t="s">
        <v>8314</v>
      </c>
      <c r="P2946">
        <f t="shared" ref="P2946:P3009" si="230">ROUND(E2946/D2946*100,0)</f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t="s">
        <v>8314</v>
      </c>
      <c r="P2947">
        <f t="shared" si="230"/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t="s">
        <v>8314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t="s">
        <v>8314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t="s">
        <v>8314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t="s">
        <v>8314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t="s">
        <v>8314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t="s">
        <v>8314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t="s">
        <v>8314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t="s">
        <v>8314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t="s">
        <v>8314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t="s">
        <v>8314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t="s">
        <v>8314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t="s">
        <v>8314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t="s">
        <v>8314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t="s">
        <v>8314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t="s">
        <v>8314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t="s">
        <v>8275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t="s">
        <v>8275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t="s">
        <v>8275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t="s">
        <v>8275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t="s">
        <v>8275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t="s">
        <v>8275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t="s">
        <v>8275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t="s">
        <v>8275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t="s">
        <v>8275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t="s">
        <v>8275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t="s">
        <v>8275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t="s">
        <v>8275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t="s">
        <v>8275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t="s">
        <v>8275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t="s">
        <v>8275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t="s">
        <v>8275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t="s">
        <v>8275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t="s">
        <v>8275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t="s">
        <v>8275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t="s">
        <v>8275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t="s">
        <v>8314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t="s">
        <v>8314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t="s">
        <v>8314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t="s">
        <v>8314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t="s">
        <v>8314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t="s">
        <v>8314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t="s">
        <v>8314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t="s">
        <v>8314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t="s">
        <v>8314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t="s">
        <v>8314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t="s">
        <v>8314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t="s">
        <v>8314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t="s">
        <v>8314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t="s">
        <v>8314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t="s">
        <v>8314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t="s">
        <v>8314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t="s">
        <v>8314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t="s">
        <v>8314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t="s">
        <v>8314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t="s">
        <v>8314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t="s">
        <v>8314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t="s">
        <v>8314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t="s">
        <v>8314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t="s">
        <v>8314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t="s">
        <v>8314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t="s">
        <v>8314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t="s">
        <v>8314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t="s">
        <v>8314</v>
      </c>
      <c r="P3010">
        <f t="shared" ref="P3010:P3073" si="235">ROUND(E3010/D3010*100,0)</f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t="s">
        <v>8314</v>
      </c>
      <c r="P3011">
        <f t="shared" si="235"/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t="s">
        <v>8314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t="s">
        <v>8314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t="s">
        <v>8314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t="s">
        <v>8314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t="s">
        <v>8314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t="s">
        <v>8314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t="s">
        <v>8314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t="s">
        <v>8314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t="s">
        <v>8314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t="s">
        <v>8314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t="s">
        <v>8314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t="s">
        <v>8314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t="s">
        <v>8314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t="s">
        <v>8314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t="s">
        <v>8314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t="s">
        <v>8314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t="s">
        <v>8314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t="s">
        <v>8314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t="s">
        <v>8314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t="s">
        <v>8314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t="s">
        <v>8314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t="s">
        <v>8314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t="s">
        <v>8314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t="s">
        <v>8314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t="s">
        <v>8314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t="s">
        <v>8314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t="s">
        <v>8314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t="s">
        <v>8314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t="s">
        <v>8314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t="s">
        <v>8314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t="s">
        <v>8314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t="s">
        <v>8314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t="s">
        <v>8314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t="s">
        <v>8314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t="s">
        <v>8314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t="s">
        <v>8314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t="s">
        <v>8314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t="s">
        <v>8314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t="s">
        <v>8314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t="s">
        <v>8314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t="s">
        <v>8314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t="s">
        <v>8314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t="s">
        <v>8314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t="s">
        <v>8314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t="s">
        <v>8314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t="s">
        <v>8314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t="s">
        <v>8314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t="s">
        <v>8314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t="s">
        <v>8314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t="s">
        <v>8314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t="s">
        <v>8314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t="s">
        <v>8314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t="s">
        <v>8314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t="s">
        <v>8314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t="s">
        <v>8314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t="s">
        <v>8314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t="s">
        <v>8314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t="s">
        <v>8314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t="s">
        <v>8314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t="s">
        <v>8314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t="s">
        <v>8314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t="s">
        <v>8314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t="s">
        <v>8314</v>
      </c>
      <c r="P3074">
        <f t="shared" ref="P3074:P3137" si="240">ROUND(E3074/D3074*100,0)</f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t="s">
        <v>8314</v>
      </c>
      <c r="P3075">
        <f t="shared" si="240"/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t="s">
        <v>8314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t="s">
        <v>8314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t="s">
        <v>8314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t="s">
        <v>8314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t="s">
        <v>8314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t="s">
        <v>8314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t="s">
        <v>8314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t="s">
        <v>8314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t="s">
        <v>8314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t="s">
        <v>8314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t="s">
        <v>8314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t="s">
        <v>8314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t="s">
        <v>8314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t="s">
        <v>8314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t="s">
        <v>8314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t="s">
        <v>8314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t="s">
        <v>8314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t="s">
        <v>8314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t="s">
        <v>8314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t="s">
        <v>8314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t="s">
        <v>8314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t="s">
        <v>8314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t="s">
        <v>8314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t="s">
        <v>8314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t="s">
        <v>8314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t="s">
        <v>8314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t="s">
        <v>8314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t="s">
        <v>8314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t="s">
        <v>8314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t="s">
        <v>8314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t="s">
        <v>8314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t="s">
        <v>8314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t="s">
        <v>8314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t="s">
        <v>8314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t="s">
        <v>8314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t="s">
        <v>8314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t="s">
        <v>8314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t="s">
        <v>8314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t="s">
        <v>8314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t="s">
        <v>8314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t="s">
        <v>8314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t="s">
        <v>8314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t="s">
        <v>8314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t="s">
        <v>8314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t="s">
        <v>8314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t="s">
        <v>8314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t="s">
        <v>8314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t="s">
        <v>8314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t="s">
        <v>8314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t="s">
        <v>8314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t="s">
        <v>8314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t="s">
        <v>8314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t="s">
        <v>8314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t="s">
        <v>8314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t="s">
        <v>8275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t="s">
        <v>8275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t="s">
        <v>8275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t="s">
        <v>8275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t="s">
        <v>8275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t="s">
        <v>8275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t="s">
        <v>8275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t="s">
        <v>8275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t="s">
        <v>8275</v>
      </c>
      <c r="P3138">
        <f t="shared" ref="P3138:P3201" si="245">ROUND(E3138/D3138*100,0)</f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t="s">
        <v>8275</v>
      </c>
      <c r="P3139">
        <f t="shared" si="245"/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t="s">
        <v>8275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t="s">
        <v>8275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t="s">
        <v>8275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t="s">
        <v>8275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t="s">
        <v>8275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t="s">
        <v>8275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t="s">
        <v>8275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t="s">
        <v>8275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t="s">
        <v>8275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t="s">
        <v>8275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t="s">
        <v>8275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t="s">
        <v>8275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t="s">
        <v>8275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t="s">
        <v>8275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t="s">
        <v>8275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t="s">
        <v>8275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t="s">
        <v>8275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t="s">
        <v>8275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t="s">
        <v>8275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t="s">
        <v>8275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t="s">
        <v>8275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t="s">
        <v>8275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t="s">
        <v>8275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t="s">
        <v>8275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t="s">
        <v>8275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t="s">
        <v>8275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t="s">
        <v>8275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t="s">
        <v>8275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t="s">
        <v>8275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t="s">
        <v>8275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t="s">
        <v>8275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t="s">
        <v>8275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t="s">
        <v>8275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t="s">
        <v>8275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t="s">
        <v>8275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t="s">
        <v>8275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t="s">
        <v>8275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t="s">
        <v>8275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t="s">
        <v>8275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t="s">
        <v>8275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t="s">
        <v>8275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t="s">
        <v>8275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t="s">
        <v>8275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t="s">
        <v>8275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t="s">
        <v>8275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t="s">
        <v>8275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t="s">
        <v>8275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t="s">
        <v>8275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t="s">
        <v>8275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t="s">
        <v>8275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t="s">
        <v>8316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t="s">
        <v>8316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t="s">
        <v>8316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t="s">
        <v>8316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t="s">
        <v>8316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t="s">
        <v>8316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t="s">
        <v>8316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t="s">
        <v>8316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t="s">
        <v>8316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t="s">
        <v>8316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t="s">
        <v>8316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t="s">
        <v>8316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t="s">
        <v>8316</v>
      </c>
      <c r="P3202">
        <f t="shared" ref="P3202:P3265" si="250">ROUND(E3202/D3202*100,0)</f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t="s">
        <v>8316</v>
      </c>
      <c r="P3203">
        <f t="shared" si="250"/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t="s">
        <v>8316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t="s">
        <v>8316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t="s">
        <v>8316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t="s">
        <v>8316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t="s">
        <v>8316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t="s">
        <v>8316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t="s">
        <v>8275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t="s">
        <v>8275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t="s">
        <v>8275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t="s">
        <v>8275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t="s">
        <v>8275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t="s">
        <v>8275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t="s">
        <v>8275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t="s">
        <v>8275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t="s">
        <v>8275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t="s">
        <v>8275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t="s">
        <v>8275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t="s">
        <v>8275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t="s">
        <v>8275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t="s">
        <v>8275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t="s">
        <v>8275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t="s">
        <v>8275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t="s">
        <v>8275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t="s">
        <v>8275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t="s">
        <v>8275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t="s">
        <v>8275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t="s">
        <v>8275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t="s">
        <v>8275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t="s">
        <v>8275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t="s">
        <v>8275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t="s">
        <v>8275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t="s">
        <v>8275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t="s">
        <v>8275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t="s">
        <v>8275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t="s">
        <v>8275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t="s">
        <v>8275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t="s">
        <v>8275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t="s">
        <v>8275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t="s">
        <v>8275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t="s">
        <v>8275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t="s">
        <v>8275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t="s">
        <v>8275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t="s">
        <v>8275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t="s">
        <v>8275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t="s">
        <v>8275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t="s">
        <v>8275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t="s">
        <v>8275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t="s">
        <v>8275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t="s">
        <v>8275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t="s">
        <v>8275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t="s">
        <v>8275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t="s">
        <v>8275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t="s">
        <v>8275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t="s">
        <v>8275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t="s">
        <v>8275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t="s">
        <v>8275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t="s">
        <v>8275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t="s">
        <v>8275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t="s">
        <v>8275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t="s">
        <v>8275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t="s">
        <v>8275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t="s">
        <v>8275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t="s">
        <v>8275</v>
      </c>
      <c r="P3266">
        <f t="shared" ref="P3266:P3329" si="255">ROUND(E3266/D3266*100,0)</f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t="s">
        <v>8275</v>
      </c>
      <c r="P3267">
        <f t="shared" si="255"/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t="s">
        <v>8275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t="s">
        <v>8275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t="s">
        <v>8275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t="s">
        <v>8275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t="s">
        <v>8275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t="s">
        <v>8275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t="s">
        <v>8275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t="s">
        <v>8275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t="s">
        <v>8275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t="s">
        <v>8275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t="s">
        <v>8275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t="s">
        <v>8275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t="s">
        <v>8275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t="s">
        <v>8275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t="s">
        <v>8275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t="s">
        <v>8275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t="s">
        <v>8275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t="s">
        <v>8275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t="s">
        <v>8275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t="s">
        <v>8275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t="s">
        <v>8275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t="s">
        <v>8275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t="s">
        <v>8275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t="s">
        <v>8275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t="s">
        <v>8275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t="s">
        <v>8275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t="s">
        <v>8275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t="s">
        <v>8275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t="s">
        <v>8275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t="s">
        <v>8275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t="s">
        <v>8275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t="s">
        <v>8275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t="s">
        <v>8275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t="s">
        <v>8275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t="s">
        <v>8275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t="s">
        <v>8275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t="s">
        <v>8275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t="s">
        <v>8275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t="s">
        <v>8275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t="s">
        <v>8275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t="s">
        <v>8275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t="s">
        <v>8275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t="s">
        <v>8275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t="s">
        <v>8275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t="s">
        <v>8275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t="s">
        <v>8275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t="s">
        <v>8275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t="s">
        <v>8275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t="s">
        <v>8275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t="s">
        <v>8275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t="s">
        <v>8275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t="s">
        <v>8275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t="s">
        <v>8275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t="s">
        <v>8275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t="s">
        <v>8275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t="s">
        <v>8275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t="s">
        <v>8275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t="s">
        <v>8275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t="s">
        <v>8275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t="s">
        <v>8275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t="s">
        <v>8275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t="s">
        <v>8275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t="s">
        <v>8275</v>
      </c>
      <c r="P3330">
        <f t="shared" ref="P3330:P3393" si="260">ROUND(E3330/D3330*100,0)</f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t="s">
        <v>8275</v>
      </c>
      <c r="P3331">
        <f t="shared" si="260"/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t="s">
        <v>8275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t="s">
        <v>8275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t="s">
        <v>8275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t="s">
        <v>8275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t="s">
        <v>8275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t="s">
        <v>8275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t="s">
        <v>8275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t="s">
        <v>8275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t="s">
        <v>8275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t="s">
        <v>8275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t="s">
        <v>8275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t="s">
        <v>8275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t="s">
        <v>8275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t="s">
        <v>8275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t="s">
        <v>8275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t="s">
        <v>8275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t="s">
        <v>8275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t="s">
        <v>8275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t="s">
        <v>8275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t="s">
        <v>8275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t="s">
        <v>8275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t="s">
        <v>8275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t="s">
        <v>8275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t="s">
        <v>8275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t="s">
        <v>8275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t="s">
        <v>8275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t="s">
        <v>8275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t="s">
        <v>8275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t="s">
        <v>8275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t="s">
        <v>8275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t="s">
        <v>8275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t="s">
        <v>8275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t="s">
        <v>8275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t="s">
        <v>8275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t="s">
        <v>8275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t="s">
        <v>8275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t="s">
        <v>8275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t="s">
        <v>8275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t="s">
        <v>8275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t="s">
        <v>8275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t="s">
        <v>8275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t="s">
        <v>8275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t="s">
        <v>8275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t="s">
        <v>8275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t="s">
        <v>8275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t="s">
        <v>8275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t="s">
        <v>8275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t="s">
        <v>8275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t="s">
        <v>8275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t="s">
        <v>8275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t="s">
        <v>8275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t="s">
        <v>8275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t="s">
        <v>8275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t="s">
        <v>8275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t="s">
        <v>8275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t="s">
        <v>8275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t="s">
        <v>8275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t="s">
        <v>8275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t="s">
        <v>8275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t="s">
        <v>8275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t="s">
        <v>8275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t="s">
        <v>8275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t="s">
        <v>8275</v>
      </c>
      <c r="P3394">
        <f t="shared" ref="P3394:P3457" si="265">ROUND(E3394/D3394*100,0)</f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t="s">
        <v>8275</v>
      </c>
      <c r="P3395">
        <f t="shared" si="265"/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t="s">
        <v>8275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t="s">
        <v>8275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t="s">
        <v>8275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t="s">
        <v>8275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t="s">
        <v>8275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t="s">
        <v>8275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t="s">
        <v>8275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t="s">
        <v>8275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t="s">
        <v>8275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t="s">
        <v>8275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t="s">
        <v>8275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t="s">
        <v>8275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t="s">
        <v>8275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t="s">
        <v>8275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t="s">
        <v>8275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t="s">
        <v>8275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t="s">
        <v>8275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t="s">
        <v>8275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t="s">
        <v>8275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t="s">
        <v>8275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t="s">
        <v>8275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t="s">
        <v>8275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t="s">
        <v>8275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t="s">
        <v>8275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t="s">
        <v>8275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t="s">
        <v>8275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t="s">
        <v>8275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t="s">
        <v>8275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t="s">
        <v>8275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t="s">
        <v>8275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t="s">
        <v>8275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t="s">
        <v>8275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t="s">
        <v>8275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t="s">
        <v>8275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t="s">
        <v>8275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t="s">
        <v>8275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t="s">
        <v>8275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t="s">
        <v>8275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t="s">
        <v>8275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t="s">
        <v>8275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t="s">
        <v>8275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t="s">
        <v>8275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t="s">
        <v>8275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t="s">
        <v>8275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t="s">
        <v>8275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t="s">
        <v>8275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t="s">
        <v>8275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t="s">
        <v>8275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t="s">
        <v>8275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t="s">
        <v>8275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t="s">
        <v>8275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t="s">
        <v>8275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t="s">
        <v>8275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t="s">
        <v>8275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t="s">
        <v>8275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t="s">
        <v>8275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t="s">
        <v>8275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t="s">
        <v>8275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t="s">
        <v>8275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t="s">
        <v>8275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t="s">
        <v>8275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t="s">
        <v>8275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t="s">
        <v>8275</v>
      </c>
      <c r="P3458">
        <f t="shared" ref="P3458:P3521" si="270">ROUND(E3458/D3458*100,0)</f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t="s">
        <v>8275</v>
      </c>
      <c r="P3459">
        <f t="shared" si="270"/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t="s">
        <v>8275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t="s">
        <v>8275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t="s">
        <v>8275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t="s">
        <v>8275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t="s">
        <v>8275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t="s">
        <v>8275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t="s">
        <v>8275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t="s">
        <v>8275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t="s">
        <v>8275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t="s">
        <v>8275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t="s">
        <v>8275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t="s">
        <v>8275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t="s">
        <v>8275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t="s">
        <v>8275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t="s">
        <v>8275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t="s">
        <v>8275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t="s">
        <v>8275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t="s">
        <v>8275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t="s">
        <v>8275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t="s">
        <v>8275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t="s">
        <v>8275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t="s">
        <v>8275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t="s">
        <v>8275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t="s">
        <v>8275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t="s">
        <v>8275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t="s">
        <v>8275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t="s">
        <v>8275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t="s">
        <v>8275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t="s">
        <v>8275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t="s">
        <v>8275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t="s">
        <v>8275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t="s">
        <v>8275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t="s">
        <v>8275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t="s">
        <v>8275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t="s">
        <v>8275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t="s">
        <v>8275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t="s">
        <v>8275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t="s">
        <v>8275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t="s">
        <v>8275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t="s">
        <v>8275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t="s">
        <v>8275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t="s">
        <v>8275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t="s">
        <v>8275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t="s">
        <v>8275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t="s">
        <v>8275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t="s">
        <v>8275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t="s">
        <v>8275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t="s">
        <v>8275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t="s">
        <v>8275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t="s">
        <v>8275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t="s">
        <v>8275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t="s">
        <v>8275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t="s">
        <v>8275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t="s">
        <v>8275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t="s">
        <v>8275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t="s">
        <v>8275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t="s">
        <v>8275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t="s">
        <v>8275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t="s">
        <v>8275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t="s">
        <v>8275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t="s">
        <v>8275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t="s">
        <v>8275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t="s">
        <v>8275</v>
      </c>
      <c r="P3522">
        <f t="shared" ref="P3522:P3585" si="275">ROUND(E3522/D3522*100,0)</f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t="s">
        <v>8275</v>
      </c>
      <c r="P3523">
        <f t="shared" si="275"/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t="s">
        <v>8275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t="s">
        <v>8275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t="s">
        <v>8275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t="s">
        <v>8275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t="s">
        <v>8275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t="s">
        <v>8275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t="s">
        <v>8275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t="s">
        <v>8275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t="s">
        <v>8275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t="s">
        <v>8275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t="s">
        <v>8275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t="s">
        <v>8275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t="s">
        <v>8275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t="s">
        <v>8275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t="s">
        <v>8275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t="s">
        <v>8275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t="s">
        <v>8275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t="s">
        <v>8275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t="s">
        <v>8275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t="s">
        <v>8275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t="s">
        <v>8275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t="s">
        <v>8275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t="s">
        <v>8275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t="s">
        <v>8275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t="s">
        <v>8275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t="s">
        <v>8275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t="s">
        <v>8275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t="s">
        <v>8275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t="s">
        <v>8275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t="s">
        <v>8275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t="s">
        <v>8275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t="s">
        <v>8275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t="s">
        <v>8275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t="s">
        <v>8275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t="s">
        <v>8275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t="s">
        <v>8275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t="s">
        <v>8275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t="s">
        <v>8275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t="s">
        <v>8275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t="s">
        <v>8275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t="s">
        <v>8275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t="s">
        <v>8275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t="s">
        <v>8275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t="s">
        <v>8275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t="s">
        <v>8275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t="s">
        <v>8275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t="s">
        <v>8275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t="s">
        <v>8275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t="s">
        <v>8275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t="s">
        <v>8275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t="s">
        <v>8275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t="s">
        <v>8275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t="s">
        <v>8275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t="s">
        <v>8275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t="s">
        <v>8275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t="s">
        <v>8275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t="s">
        <v>8275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t="s">
        <v>8275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t="s">
        <v>8275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t="s">
        <v>8275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t="s">
        <v>8275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t="s">
        <v>8275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t="s">
        <v>8275</v>
      </c>
      <c r="P3586">
        <f t="shared" ref="P3586:P3649" si="280">ROUND(E3586/D3586*100,0)</f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t="s">
        <v>8275</v>
      </c>
      <c r="P3587">
        <f t="shared" si="280"/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t="s">
        <v>8275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t="s">
        <v>8275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t="s">
        <v>8275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t="s">
        <v>8275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t="s">
        <v>8275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t="s">
        <v>8275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t="s">
        <v>8275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t="s">
        <v>8275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t="s">
        <v>8275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t="s">
        <v>8275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t="s">
        <v>8275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t="s">
        <v>8275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t="s">
        <v>8275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t="s">
        <v>8275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t="s">
        <v>8275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t="s">
        <v>8275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t="s">
        <v>8275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t="s">
        <v>8275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t="s">
        <v>8275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t="s">
        <v>8275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t="s">
        <v>8275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t="s">
        <v>8275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t="s">
        <v>8275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t="s">
        <v>8275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t="s">
        <v>8275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t="s">
        <v>8275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t="s">
        <v>8275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t="s">
        <v>8275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t="s">
        <v>8275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t="s">
        <v>8275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t="s">
        <v>8275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t="s">
        <v>8275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t="s">
        <v>8275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t="s">
        <v>8275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t="s">
        <v>8275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t="s">
        <v>8275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t="s">
        <v>8275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t="s">
        <v>8275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t="s">
        <v>8275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t="s">
        <v>8275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t="s">
        <v>8275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t="s">
        <v>8275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t="s">
        <v>8316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t="s">
        <v>8316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t="s">
        <v>8316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t="s">
        <v>8316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t="s">
        <v>8316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t="s">
        <v>8316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t="s">
        <v>8316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t="s">
        <v>8316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t="s">
        <v>8316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t="s">
        <v>8316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t="s">
        <v>8316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t="s">
        <v>8316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t="s">
        <v>8316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t="s">
        <v>8316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t="s">
        <v>8316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t="s">
        <v>8316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t="s">
        <v>8316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t="s">
        <v>8316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t="s">
        <v>8316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t="s">
        <v>8316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t="s">
        <v>8275</v>
      </c>
      <c r="P3650">
        <f t="shared" ref="P3650:P3713" si="285">ROUND(E3650/D3650*100,0)</f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t="s">
        <v>8275</v>
      </c>
      <c r="P3651">
        <f t="shared" si="285"/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t="s">
        <v>8275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t="s">
        <v>8275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t="s">
        <v>8275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t="s">
        <v>8275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t="s">
        <v>8275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t="s">
        <v>8275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t="s">
        <v>8275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t="s">
        <v>8275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t="s">
        <v>8275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t="s">
        <v>8275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t="s">
        <v>8275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t="s">
        <v>8275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t="s">
        <v>8275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t="s">
        <v>8275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t="s">
        <v>8275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t="s">
        <v>8275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t="s">
        <v>8275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t="s">
        <v>8275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t="s">
        <v>8275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t="s">
        <v>8275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t="s">
        <v>8275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t="s">
        <v>8275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t="s">
        <v>8275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t="s">
        <v>8275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t="s">
        <v>8275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t="s">
        <v>8275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t="s">
        <v>8275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t="s">
        <v>8275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t="s">
        <v>8275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t="s">
        <v>8275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t="s">
        <v>8275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t="s">
        <v>8275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t="s">
        <v>8275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t="s">
        <v>8275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t="s">
        <v>8275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t="s">
        <v>8275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t="s">
        <v>8275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t="s">
        <v>8275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t="s">
        <v>8275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t="s">
        <v>8275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t="s">
        <v>8275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t="s">
        <v>8275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t="s">
        <v>8275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t="s">
        <v>8275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t="s">
        <v>8275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t="s">
        <v>8275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t="s">
        <v>8275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t="s">
        <v>8275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t="s">
        <v>8275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t="s">
        <v>8275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t="s">
        <v>8275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t="s">
        <v>8275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t="s">
        <v>8275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t="s">
        <v>8275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t="s">
        <v>8275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t="s">
        <v>8275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t="s">
        <v>8275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t="s">
        <v>8275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t="s">
        <v>8275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t="s">
        <v>8275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t="s">
        <v>8275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t="s">
        <v>8275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t="s">
        <v>8275</v>
      </c>
      <c r="P3714">
        <f t="shared" ref="P3714:P3777" si="290">ROUND(E3714/D3714*100,0)</f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t="s">
        <v>8275</v>
      </c>
      <c r="P3715">
        <f t="shared" si="290"/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t="s">
        <v>8275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t="s">
        <v>8275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t="s">
        <v>8275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t="s">
        <v>8275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t="s">
        <v>8275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t="s">
        <v>8275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t="s">
        <v>8275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t="s">
        <v>8275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t="s">
        <v>8275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t="s">
        <v>8275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t="s">
        <v>8275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t="s">
        <v>8275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t="s">
        <v>8275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t="s">
        <v>8275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t="s">
        <v>8275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t="s">
        <v>8275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t="s">
        <v>8275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t="s">
        <v>8275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t="s">
        <v>8275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t="s">
        <v>8275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t="s">
        <v>8275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t="s">
        <v>8275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t="s">
        <v>8275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t="s">
        <v>8275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t="s">
        <v>8275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t="s">
        <v>8275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t="s">
        <v>8275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t="s">
        <v>8275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t="s">
        <v>8275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t="s">
        <v>8275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t="s">
        <v>8275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t="s">
        <v>8275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t="s">
        <v>8275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t="s">
        <v>8275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t="s">
        <v>8316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t="s">
        <v>8316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t="s">
        <v>8316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t="s">
        <v>8316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t="s">
        <v>8316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t="s">
        <v>8316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t="s">
        <v>8316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t="s">
        <v>8316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t="s">
        <v>8316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t="s">
        <v>8316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t="s">
        <v>8316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t="s">
        <v>8316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t="s">
        <v>8316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t="s">
        <v>8316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t="s">
        <v>8316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t="s">
        <v>8316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t="s">
        <v>8316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t="s">
        <v>8316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t="s">
        <v>8316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t="s">
        <v>8316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t="s">
        <v>8316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t="s">
        <v>8316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t="s">
        <v>8316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t="s">
        <v>8316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t="s">
        <v>8316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t="s">
        <v>8316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t="s">
        <v>8316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t="s">
        <v>8316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t="s">
        <v>8316</v>
      </c>
      <c r="P3778">
        <f t="shared" ref="P3778:P3841" si="295">ROUND(E3778/D3778*100,0)</f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t="s">
        <v>8316</v>
      </c>
      <c r="P3779">
        <f t="shared" si="295"/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t="s">
        <v>8316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t="s">
        <v>8316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t="s">
        <v>8316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t="s">
        <v>8316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t="s">
        <v>8316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t="s">
        <v>8316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t="s">
        <v>8316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t="s">
        <v>8316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t="s">
        <v>8316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t="s">
        <v>8316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t="s">
        <v>8316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t="s">
        <v>8316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t="s">
        <v>8316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t="s">
        <v>8316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t="s">
        <v>8316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t="s">
        <v>8316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t="s">
        <v>8316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t="s">
        <v>8316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t="s">
        <v>8316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t="s">
        <v>8316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t="s">
        <v>8316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t="s">
        <v>8316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t="s">
        <v>8316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t="s">
        <v>8316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t="s">
        <v>8316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t="s">
        <v>8316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t="s">
        <v>8316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t="s">
        <v>8316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t="s">
        <v>8316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t="s">
        <v>8316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t="s">
        <v>8275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t="s">
        <v>8275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t="s">
        <v>8275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t="s">
        <v>8275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t="s">
        <v>8275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t="s">
        <v>8275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t="s">
        <v>8275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t="s">
        <v>8275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t="s">
        <v>8275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t="s">
        <v>8275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t="s">
        <v>8275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t="s">
        <v>8275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t="s">
        <v>8275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t="s">
        <v>8275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t="s">
        <v>8275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t="s">
        <v>8275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t="s">
        <v>8275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t="s">
        <v>8275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t="s">
        <v>8275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t="s">
        <v>8275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t="s">
        <v>8275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t="s">
        <v>8275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t="s">
        <v>8275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t="s">
        <v>8275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t="s">
        <v>8275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t="s">
        <v>8275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t="s">
        <v>8275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t="s">
        <v>8275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t="s">
        <v>8275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t="s">
        <v>8275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t="s">
        <v>8275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t="s">
        <v>8275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t="s">
        <v>8275</v>
      </c>
      <c r="P3842">
        <f t="shared" ref="P3842:P3905" si="300">ROUND(E3842/D3842*100,0)</f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t="s">
        <v>8275</v>
      </c>
      <c r="P3843">
        <f t="shared" si="300"/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t="s">
        <v>8275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t="s">
        <v>8275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t="s">
        <v>8275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t="s">
        <v>8275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t="s">
        <v>8275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t="s">
        <v>8275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t="s">
        <v>8275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t="s">
        <v>8275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t="s">
        <v>8275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t="s">
        <v>8275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t="s">
        <v>8275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t="s">
        <v>8275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t="s">
        <v>8275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t="s">
        <v>8275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t="s">
        <v>8275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t="s">
        <v>8275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t="s">
        <v>8275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t="s">
        <v>8275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t="s">
        <v>8275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t="s">
        <v>8275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t="s">
        <v>8275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t="s">
        <v>8275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t="s">
        <v>8275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t="s">
        <v>8275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t="s">
        <v>8275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t="s">
        <v>8275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t="s">
        <v>8316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t="s">
        <v>8316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t="s">
        <v>8316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t="s">
        <v>8316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t="s">
        <v>8316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t="s">
        <v>8316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t="s">
        <v>8316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t="s">
        <v>8316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t="s">
        <v>8316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t="s">
        <v>8316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t="s">
        <v>8316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t="s">
        <v>8316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t="s">
        <v>8316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t="s">
        <v>8316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t="s">
        <v>8316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t="s">
        <v>8316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t="s">
        <v>8316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t="s">
        <v>8316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t="s">
        <v>8316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t="s">
        <v>8316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t="s">
        <v>8275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t="s">
        <v>8275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t="s">
        <v>8275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t="s">
        <v>8275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t="s">
        <v>8275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t="s">
        <v>8275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t="s">
        <v>8275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t="s">
        <v>8275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t="s">
        <v>8275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t="s">
        <v>8275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t="s">
        <v>8275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t="s">
        <v>8275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t="s">
        <v>8275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t="s">
        <v>8275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t="s">
        <v>8275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t="s">
        <v>8275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t="s">
        <v>8275</v>
      </c>
      <c r="P3906">
        <f t="shared" ref="P3906:P3969" si="305">ROUND(E3906/D3906*100,0)</f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t="s">
        <v>8275</v>
      </c>
      <c r="P3907">
        <f t="shared" si="305"/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t="s">
        <v>8275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t="s">
        <v>8275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t="s">
        <v>8275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t="s">
        <v>8275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t="s">
        <v>8275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t="s">
        <v>8275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t="s">
        <v>8275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t="s">
        <v>8275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t="s">
        <v>8275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t="s">
        <v>8275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t="s">
        <v>8275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t="s">
        <v>8275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t="s">
        <v>8275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t="s">
        <v>8275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t="s">
        <v>8275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t="s">
        <v>8275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t="s">
        <v>8275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t="s">
        <v>8275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t="s">
        <v>8275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t="s">
        <v>8275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t="s">
        <v>8275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t="s">
        <v>8275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t="s">
        <v>8275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t="s">
        <v>8275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t="s">
        <v>8275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t="s">
        <v>8275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t="s">
        <v>8275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t="s">
        <v>8275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t="s">
        <v>8275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t="s">
        <v>8275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t="s">
        <v>8275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t="s">
        <v>8275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t="s">
        <v>8275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t="s">
        <v>8275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t="s">
        <v>8275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t="s">
        <v>8275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t="s">
        <v>8275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t="s">
        <v>8275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t="s">
        <v>8275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t="s">
        <v>8275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t="s">
        <v>8275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t="s">
        <v>8275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t="s">
        <v>8275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t="s">
        <v>8275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t="s">
        <v>8275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t="s">
        <v>8275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t="s">
        <v>8275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t="s">
        <v>8275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t="s">
        <v>8275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t="s">
        <v>8275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t="s">
        <v>8275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t="s">
        <v>8275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t="s">
        <v>8275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t="s">
        <v>8275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t="s">
        <v>8275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t="s">
        <v>8275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t="s">
        <v>8275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t="s">
        <v>8275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t="s">
        <v>8275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t="s">
        <v>8275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t="s">
        <v>8275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t="s">
        <v>8275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t="s">
        <v>8275</v>
      </c>
      <c r="P3970">
        <f t="shared" ref="P3970:P4033" si="310">ROUND(E3970/D3970*100,0)</f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t="s">
        <v>8275</v>
      </c>
      <c r="P3971">
        <f t="shared" si="310"/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t="s">
        <v>8275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t="s">
        <v>8275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t="s">
        <v>8275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t="s">
        <v>8275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t="s">
        <v>8275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t="s">
        <v>8275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t="s">
        <v>8275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t="s">
        <v>8275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t="s">
        <v>8275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t="s">
        <v>8275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t="s">
        <v>8275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t="s">
        <v>8275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t="s">
        <v>8275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t="s">
        <v>8275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t="s">
        <v>8275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t="s">
        <v>8275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t="s">
        <v>8275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t="s">
        <v>8275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t="s">
        <v>8275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t="s">
        <v>8275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t="s">
        <v>8275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t="s">
        <v>8275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t="s">
        <v>8275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t="s">
        <v>8275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t="s">
        <v>8275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t="s">
        <v>8275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t="s">
        <v>8275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t="s">
        <v>8275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t="s">
        <v>8275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t="s">
        <v>8275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t="s">
        <v>8275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t="s">
        <v>8275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t="s">
        <v>8275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t="s">
        <v>8275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t="s">
        <v>8275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t="s">
        <v>8275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t="s">
        <v>8275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t="s">
        <v>8275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t="s">
        <v>8275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t="s">
        <v>8275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t="s">
        <v>8275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t="s">
        <v>8275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t="s">
        <v>8275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t="s">
        <v>8275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t="s">
        <v>8275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t="s">
        <v>8275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t="s">
        <v>8275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t="s">
        <v>8275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t="s">
        <v>8275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t="s">
        <v>8275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t="s">
        <v>8275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t="s">
        <v>8275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t="s">
        <v>8275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t="s">
        <v>8275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t="s">
        <v>8275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t="s">
        <v>8275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t="s">
        <v>8275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t="s">
        <v>8275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t="s">
        <v>8275</v>
      </c>
      <c r="P4034">
        <f t="shared" ref="P4034:P4097" si="315">ROUND(E4034/D4034*100,0)</f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t="s">
        <v>8275</v>
      </c>
      <c r="P4035">
        <f t="shared" si="315"/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t="s">
        <v>8275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t="s">
        <v>8275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t="s">
        <v>8275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t="s">
        <v>8275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t="s">
        <v>8275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t="s">
        <v>8275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t="s">
        <v>8275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t="s">
        <v>8275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t="s">
        <v>8275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t="s">
        <v>8275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t="s">
        <v>8275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t="s">
        <v>8275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t="s">
        <v>8275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t="s">
        <v>8275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t="s">
        <v>8275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t="s">
        <v>8275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t="s">
        <v>8275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t="s">
        <v>8275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t="s">
        <v>8275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t="s">
        <v>8275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t="s">
        <v>8275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t="s">
        <v>8275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t="s">
        <v>8275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t="s">
        <v>8275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t="s">
        <v>8275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t="s">
        <v>8275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t="s">
        <v>8275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t="s">
        <v>8275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t="s">
        <v>8275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t="s">
        <v>8275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t="s">
        <v>8275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t="s">
        <v>8275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t="s">
        <v>8275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t="s">
        <v>8275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t="s">
        <v>8275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t="s">
        <v>8275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t="s">
        <v>8275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t="s">
        <v>8275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t="s">
        <v>8275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t="s">
        <v>8275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t="s">
        <v>8275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t="s">
        <v>8275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t="s">
        <v>8275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t="s">
        <v>8275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t="s">
        <v>8275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t="s">
        <v>8275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t="s">
        <v>8275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t="s">
        <v>8275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t="s">
        <v>8275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t="s">
        <v>8275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t="s">
        <v>8275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t="s">
        <v>8275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t="s">
        <v>8275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t="s">
        <v>8275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t="s">
        <v>8275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t="s">
        <v>8275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t="s">
        <v>8275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t="s">
        <v>8275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t="s">
        <v>8275</v>
      </c>
      <c r="P4098">
        <f t="shared" ref="P4098:P4115" si="320">ROUND(E4098/D4098*100,0)</f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>
        <f t="shared" si="320"/>
        <v>0</v>
      </c>
      <c r="Q4099">
        <f t="shared" ref="Q4099:Q4115" si="321">IFERROR(ROUND(E4099/L4099,2),0)</f>
        <v>0</v>
      </c>
      <c r="R4099" s="14">
        <f t="shared" ref="R4099:R4115" si="322">(((J4099/60)/60)/24)+DATE(1970,1,1)</f>
        <v>42344.824502314819</v>
      </c>
      <c r="S4099" s="14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t="s">
        <v>8275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t="s">
        <v>8275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t="s">
        <v>8275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t="s">
        <v>8275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t="s">
        <v>8275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t="s">
        <v>8275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t="s">
        <v>8275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t="s">
        <v>8275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t="s">
        <v>8275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t="s">
        <v>8275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t="s">
        <v>8275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t="s">
        <v>8275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4B88-337F-0843-80F9-F8D521154094}">
  <dimension ref="A1:E18"/>
  <sheetViews>
    <sheetView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8317</v>
      </c>
      <c r="B1" t="s">
        <v>8274</v>
      </c>
    </row>
    <row r="2" spans="1:5" x14ac:dyDescent="0.2">
      <c r="A2" s="10" t="s">
        <v>8337</v>
      </c>
      <c r="B2" t="s">
        <v>8322</v>
      </c>
    </row>
    <row r="4" spans="1:5" x14ac:dyDescent="0.2">
      <c r="A4" s="10" t="s">
        <v>8320</v>
      </c>
      <c r="B4" s="10" t="s">
        <v>8318</v>
      </c>
    </row>
    <row r="5" spans="1:5" x14ac:dyDescent="0.2">
      <c r="A5" s="10" t="s">
        <v>8321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2" t="s">
        <v>8331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2" t="s">
        <v>8332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2" t="s">
        <v>8333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2" t="s">
        <v>8334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2" t="s">
        <v>8325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2" t="s">
        <v>8335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2" t="s">
        <v>8326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2" t="s">
        <v>8327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2" t="s">
        <v>8328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2" t="s">
        <v>8329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2" t="s">
        <v>8330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2" t="s">
        <v>8336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2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90DF-4741-2A47-90A8-74175B581BE8}">
  <dimension ref="A1:H13"/>
  <sheetViews>
    <sheetView tabSelected="1" topLeftCell="A4" workbookViewId="0">
      <selection activeCell="I19" sqref="I19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">
      <c r="A2" t="s">
        <v>8363</v>
      </c>
      <c r="B2">
        <f>COUNTIFS(Kickstarter!$F:$F,"successful",Kickstarter!$D:$D, "&lt;10000", Kickstarter!$O:$O,"plays")</f>
        <v>622</v>
      </c>
      <c r="C2">
        <f>COUNTIFS(Kickstarter!$F:$F,"failed",Kickstarter!$D:$D, "&lt;10000", Kickstarter!$O:$O,"plays")</f>
        <v>267</v>
      </c>
      <c r="D2">
        <f>COUNTIFS(Kickstarter!$F:$F,"canceled",Kickstarter!$D:$D, "&lt;10000", Kickstarter!$O:$O,"plays")</f>
        <v>0</v>
      </c>
      <c r="E2">
        <f>SUM(B2:D2)</f>
        <v>889</v>
      </c>
      <c r="F2" s="22">
        <f>B2/E2</f>
        <v>0.69966254218222723</v>
      </c>
      <c r="G2" s="22">
        <f>C2/E2</f>
        <v>0.30033745781777277</v>
      </c>
      <c r="H2" s="22">
        <f>D2/E2</f>
        <v>0</v>
      </c>
    </row>
    <row r="3" spans="1:8" x14ac:dyDescent="0.2">
      <c r="A3" t="s">
        <v>8364</v>
      </c>
      <c r="B3">
        <f>COUNTIFS(Kickstarter!$F:$F,"successful",Kickstarter!$D:$D, "&gt;=1000", Kickstarter!$D:$D, "&lt;=4999", Kickstarter!$O:$O,"plays")</f>
        <v>388</v>
      </c>
      <c r="C3">
        <f>COUNTIFS(Kickstarter!$F:$F,"failed",Kickstarter!$D:$D, "&gt;=1000", Kickstarter!$D:$D, "&lt;=4999", Kickstarter!$O:$O,"plays")</f>
        <v>146</v>
      </c>
      <c r="D3">
        <f>COUNTIFS(Kickstarter!$F:$F,"canceled",Kickstarter!$D:$D, "&gt;=1000", Kickstarter!$D:$D, "&lt;=4999", Kickstarter!$O:$O,"plays")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t="s">
        <v>8365</v>
      </c>
      <c r="B4">
        <f>COUNTIFS(Kickstarter!$F:$F,"successful",Kickstarter!$D:$D, "&gt;=5000", Kickstarter!$D:$D, "&lt;=9999", Kickstarter!$O:$O,"plays")</f>
        <v>93</v>
      </c>
      <c r="C4">
        <f>COUNTIFS(Kickstarter!$F:$F,"failed",Kickstarter!$D:$D, "&gt;=5000", Kickstarter!$D:$D, "&lt;=9999", Kickstarter!$O:$O,"plays")</f>
        <v>76</v>
      </c>
      <c r="D4">
        <f>COUNTIFS(Kickstarter!$F:$F,"canceled",Kickstarter!$D:$D, "&gt;=5000", Kickstarter!$D:$D, "&lt;=9999", Kickstarter!$O:$O,"plays")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8366</v>
      </c>
      <c r="B5">
        <f>COUNTIFS(Kickstarter!$F:$F,"successful",Kickstarter!$D:$D, "&gt;=10000", Kickstarter!$D:$D, "&lt;=14999", Kickstarter!$O:$O,"plays")</f>
        <v>39</v>
      </c>
      <c r="C5">
        <f>COUNTIFS(Kickstarter!$F:$F,"failed",Kickstarter!$D:$D, "&gt;=10000", Kickstarter!$D:$D, "&lt;=14999", Kickstarter!$O:$O,"plays")</f>
        <v>33</v>
      </c>
      <c r="D5">
        <f>COUNTIFS(Kickstarter!$F:$F,"canceled",Kickstarter!$D:$D, "&gt;=10000", Kickstarter!$D:$D, "&lt;=14999", Kickstarter!$O:$O,"plays")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8367</v>
      </c>
      <c r="B6">
        <f>COUNTIFS(Kickstarter!$F:$F,"successful",Kickstarter!$D:$D, "&gt;=15000", Kickstarter!$D:$D, "&lt;=19999", Kickstarter!$O:$O,"plays")</f>
        <v>12</v>
      </c>
      <c r="C6">
        <f>COUNTIFS(Kickstarter!$F:$F,"failed",Kickstarter!$D:$D, "&gt;=15000", Kickstarter!$D:$D, "&lt;=19999", Kickstarter!$O:$O,"plays")</f>
        <v>12</v>
      </c>
      <c r="D6">
        <f>COUNTIFS(Kickstarter!$F:$F,"canceled",Kickstarter!$D:$D, "&gt;=15000", Kickstarter!$D:$D, "&lt;=19999", Kickstarter!$O:$O,"plays")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8368</v>
      </c>
      <c r="B7">
        <f>COUNTIFS(Kickstarter!$F:$F,"successful",Kickstarter!$D:$D, "&gt;=20000", Kickstarter!$D:$D, "&lt;=24999", Kickstarter!$O:$O,"plays")</f>
        <v>9</v>
      </c>
      <c r="C7">
        <f>COUNTIFS(Kickstarter!$F:$F,"failed",Kickstarter!$D:$D, "&gt;=20000", Kickstarter!$D:$D, "&lt;=24999", Kickstarter!$O:$O,"plays")</f>
        <v>11</v>
      </c>
      <c r="D7">
        <f>COUNTIFS(Kickstarter!$F:$F,"canceled",Kickstarter!$D:$D, "&gt;=20000", Kickstarter!$D:$D, "&lt;=24999", Kickstarter!$O:$O,"plays")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8369</v>
      </c>
      <c r="B8">
        <f>COUNTIFS(Kickstarter!$F:$F,"successful",Kickstarter!$D:$D, "&gt;=25000", Kickstarter!$D:$D, "&lt;=29999", Kickstarter!$O:$O,"plays")</f>
        <v>1</v>
      </c>
      <c r="C8">
        <f>COUNTIFS(Kickstarter!$F:$F,"failed",Kickstarter!$D:$D, "&gt;=25000", Kickstarter!$D:$D, "&lt;=29999", Kickstarter!$O:$O,"plays")</f>
        <v>4</v>
      </c>
      <c r="D8">
        <f>COUNTIFS(Kickstarter!$F:$F,"canceled",Kickstarter!$D:$D, "&gt;=25000", Kickstarter!$D:$D, "&lt;=29999", Kickstarter!$O:$O,"plays")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8370</v>
      </c>
      <c r="B9">
        <f>COUNTIFS(Kickstarter!$F:$F,"successful",Kickstarter!$D:$D, "&gt;=30000", Kickstarter!$D:$D, "&lt;=34999", Kickstarter!$O:$O,"plays")</f>
        <v>3</v>
      </c>
      <c r="C9">
        <f>COUNTIFS(Kickstarter!$F:$F,"failed",Kickstarter!$D:$D, "&gt;=30000", Kickstarter!$D:$D, "&lt;=34999", Kickstarter!$O:$O,"plays")</f>
        <v>8</v>
      </c>
      <c r="D9">
        <f>COUNTIFS(Kickstarter!$F:$F,"canceled",Kickstarter!$D:$D, "&gt;=30000", Kickstarter!$D:$D, "&lt;=34999", Kickstarter!$O:$O,"plays")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8371</v>
      </c>
      <c r="B10">
        <f>COUNTIFS(Kickstarter!$F:$F,"successful",Kickstarter!$D:$D, "&gt;=35000", Kickstarter!$D:$D, "&lt;=39999", Kickstarter!$O:$O,"plays")</f>
        <v>4</v>
      </c>
      <c r="C10">
        <f>COUNTIFS(Kickstarter!$F:$F,"failed",Kickstarter!$D:$D, "&gt;=35000", Kickstarter!$D:$D, "&lt;=39999", Kickstarter!$O:$O,"plays")</f>
        <v>2</v>
      </c>
      <c r="D10">
        <f>COUNTIFS(Kickstarter!$F:$F,"canceled",Kickstarter!$D:$D, "&gt;=35000", Kickstarter!$D:$D, "&lt;=39999", Kickstarter!$O:$O,"plays")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8372</v>
      </c>
      <c r="B11">
        <f>COUNTIFS(Kickstarter!$F:$F,"successful",Kickstarter!$D:$D, "&gt;=40000", Kickstarter!$D:$D, "&lt;=44999", Kickstarter!$O:$O,"plays")</f>
        <v>2</v>
      </c>
      <c r="C11">
        <f>COUNTIFS(Kickstarter!$F:$F,"failed",Kickstarter!$D:$D, "&gt;=40000", Kickstarter!$D:$D, "&lt;=44999", Kickstarter!$O:$O,"plays")</f>
        <v>1</v>
      </c>
      <c r="D11">
        <f>COUNTIFS(Kickstarter!$F:$F,"canceled",Kickstarter!$D:$D, "&gt;=40000", Kickstarter!$D:$D, "&lt;=44999", Kickstarter!$O:$O,"plays")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8373</v>
      </c>
      <c r="B12">
        <f>COUNTIFS(Kickstarter!$F:$F,"successful",Kickstarter!$D:$D, "&gt;=45000", Kickstarter!$D:$D, "&lt;=49999", Kickstarter!$O:$O,"plays")</f>
        <v>0</v>
      </c>
      <c r="C12">
        <f>COUNTIFS(Kickstarter!$F:$F,"failed",Kickstarter!$D:$D, "&gt;=45000", Kickstarter!$D:$D, "&lt;=49999", Kickstarter!$O:$O,"plays")</f>
        <v>1</v>
      </c>
      <c r="D12">
        <f>COUNTIFS(Kickstarter!$F:$F,"canceled",Kickstarter!$D:$D, "&gt;=45000", Kickstarter!$D:$D, "&lt;=49999", Kickstarter!$O:$O,"plays")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8374</v>
      </c>
      <c r="B13">
        <f>COUNTIFS(Kickstarter!$F:$F,"successful",Kickstarter!$D:$D, "&gt;50000", Kickstarter!$O:$O,"plays")</f>
        <v>2</v>
      </c>
      <c r="C13">
        <f>COUNTIFS(Kickstarter!$F:$F,"failed",Kickstarter!$D:$D, "&gt;50000", Kickstarter!$O:$O,"plays")</f>
        <v>10</v>
      </c>
      <c r="D13">
        <f>COUNTIFS(Kickstarter!$F:$F,"canceled",Kickstarter!$D:$D, "&gt;50000", Kickstarter!$O:$O,"plays")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27F6-44D4-644B-B269-A10C59445929}">
  <dimension ref="A1:F14"/>
  <sheetViews>
    <sheetView workbookViewId="0">
      <selection activeCell="I13" sqref="I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8322</v>
      </c>
    </row>
    <row r="3" spans="1:6" x14ac:dyDescent="0.2">
      <c r="A3" s="10" t="s">
        <v>8320</v>
      </c>
      <c r="B3" s="10" t="s">
        <v>8318</v>
      </c>
    </row>
    <row r="4" spans="1:6" x14ac:dyDescent="0.2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8267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2" t="s">
        <v>8293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2" t="s">
        <v>8290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2" t="s">
        <v>8288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8282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2" t="s">
        <v>8295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2" t="s">
        <v>8279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2" t="s">
        <v>8276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2" t="s">
        <v>8274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2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4358B-1AEA-6D45-A869-A4F0C6DF0A1A}">
  <dimension ref="A1:F47"/>
  <sheetViews>
    <sheetView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8322</v>
      </c>
    </row>
    <row r="2" spans="1:6" x14ac:dyDescent="0.2">
      <c r="A2" s="10" t="s">
        <v>8317</v>
      </c>
      <c r="B2" t="s">
        <v>8322</v>
      </c>
    </row>
    <row r="4" spans="1:6" x14ac:dyDescent="0.2">
      <c r="A4" s="10" t="s">
        <v>8320</v>
      </c>
      <c r="B4" s="10" t="s">
        <v>8318</v>
      </c>
    </row>
    <row r="5" spans="1:6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2" t="s">
        <v>8273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2" t="s">
        <v>8301</v>
      </c>
      <c r="B7" s="11">
        <v>20</v>
      </c>
      <c r="C7" s="11"/>
      <c r="D7" s="11"/>
      <c r="E7" s="11"/>
      <c r="F7" s="11">
        <v>20</v>
      </c>
    </row>
    <row r="8" spans="1:6" x14ac:dyDescent="0.2">
      <c r="A8" s="12" t="s">
        <v>8289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8315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2" t="s">
        <v>8311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2" t="s">
        <v>8272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2" t="s">
        <v>8271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2" t="s">
        <v>8287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2" t="s">
        <v>8304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2" t="s">
        <v>8281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2" t="s">
        <v>8294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2" t="s">
        <v>8305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2" t="s">
        <v>8306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2" t="s">
        <v>8286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2" t="s">
        <v>8285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2" t="s">
        <v>8313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2" t="s">
        <v>8284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2" t="s">
        <v>8292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2" t="s">
        <v>8316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2" t="s">
        <v>8300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2" t="s">
        <v>8280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2" t="s">
        <v>8307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2" t="s">
        <v>8296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2" t="s">
        <v>8302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2" t="s">
        <v>8275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2" t="s">
        <v>8303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2" t="s">
        <v>8299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2" t="s">
        <v>8310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2" t="s">
        <v>8283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2" t="s">
        <v>8270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2" t="s">
        <v>8269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2" t="s">
        <v>8309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2" t="s">
        <v>8312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2" t="s">
        <v>8314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2" t="s">
        <v>8308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2" t="s">
        <v>8268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2" t="s">
        <v>8298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2" t="s">
        <v>8291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2" t="s">
        <v>8278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2" t="s">
        <v>8277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2" t="s">
        <v>8297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2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2C3C-D468-1949-83BC-73FF8B8AEB18}">
  <dimension ref="A1:G1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8317</v>
      </c>
      <c r="B1" t="s">
        <v>8322</v>
      </c>
    </row>
    <row r="2" spans="1:7" x14ac:dyDescent="0.2">
      <c r="A2" s="10" t="s">
        <v>8337</v>
      </c>
      <c r="B2" t="s">
        <v>8322</v>
      </c>
    </row>
    <row r="4" spans="1:7" x14ac:dyDescent="0.2">
      <c r="A4" s="10" t="s">
        <v>8320</v>
      </c>
      <c r="B4" s="10" t="s">
        <v>8318</v>
      </c>
    </row>
    <row r="5" spans="1:7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8354</v>
      </c>
      <c r="G5" t="s">
        <v>8319</v>
      </c>
    </row>
    <row r="6" spans="1:7" x14ac:dyDescent="0.2">
      <c r="A6" s="12" t="s">
        <v>8354</v>
      </c>
      <c r="B6" s="11"/>
      <c r="C6" s="11"/>
      <c r="D6" s="11"/>
      <c r="E6" s="11"/>
      <c r="F6" s="11"/>
      <c r="G6" s="11"/>
    </row>
    <row r="7" spans="1:7" x14ac:dyDescent="0.2">
      <c r="A7" s="12" t="s">
        <v>8331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">
      <c r="A8" s="12" t="s">
        <v>8332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">
      <c r="A9" s="12" t="s">
        <v>8333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">
      <c r="A10" s="12" t="s">
        <v>8334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">
      <c r="A11" s="12" t="s">
        <v>8325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">
      <c r="A12" s="12" t="s">
        <v>8335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">
      <c r="A13" s="12" t="s">
        <v>8326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">
      <c r="A14" s="12" t="s">
        <v>8327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">
      <c r="A15" s="12" t="s">
        <v>8328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">
      <c r="A16" s="12" t="s">
        <v>8329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">
      <c r="A17" s="12" t="s">
        <v>8330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">
      <c r="A18" s="12" t="s">
        <v>8336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">
      <c r="A19" s="12" t="s">
        <v>8319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1B61A-6566-1F44-8E2E-6FAE5D2C32D8}">
  <dimension ref="A1:F6"/>
  <sheetViews>
    <sheetView workbookViewId="0">
      <selection activeCell="G11" sqref="G11"/>
    </sheetView>
  </sheetViews>
  <sheetFormatPr baseColWidth="10" defaultRowHeight="15" x14ac:dyDescent="0.2"/>
  <cols>
    <col min="1" max="1" width="28.6640625" bestFit="1" customWidth="1"/>
    <col min="2" max="2" width="66.83203125" style="3" customWidth="1"/>
    <col min="5" max="5" width="14.5" bestFit="1" customWidth="1"/>
    <col min="6" max="6" width="15.33203125" bestFit="1" customWidth="1"/>
  </cols>
  <sheetData>
    <row r="1" spans="1:6" s="15" customFormat="1" ht="16" x14ac:dyDescent="0.2">
      <c r="A1" s="15" t="s">
        <v>1</v>
      </c>
      <c r="B1" s="16" t="s">
        <v>4110</v>
      </c>
      <c r="C1" s="15" t="s">
        <v>8216</v>
      </c>
      <c r="D1" s="15" t="s">
        <v>8217</v>
      </c>
      <c r="E1" s="15" t="s">
        <v>8338</v>
      </c>
      <c r="F1" s="15" t="s">
        <v>8339</v>
      </c>
    </row>
    <row r="2" spans="1:6" ht="45" x14ac:dyDescent="0.2">
      <c r="A2" s="3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VLOOKUP('Edinburgh Research'!A2,Kickstarter!B:E,3,FALSE)</f>
        <v>2000</v>
      </c>
      <c r="D2" s="18">
        <f>VLOOKUP('Edinburgh Research'!A2,Kickstarter!B:E,4,FALSE)</f>
        <v>2020</v>
      </c>
      <c r="E2" s="18">
        <f>VLOOKUP('Edinburgh Research'!A2,Kickstarter!B:Q,16,FALSE)</f>
        <v>51.79</v>
      </c>
      <c r="F2">
        <f>VLOOKUP('Edinburgh Research'!A2,Kickstarter!B:Q,11,FALSE)</f>
        <v>39</v>
      </c>
    </row>
    <row r="3" spans="1:6" ht="45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VLOOKUP('Edinburgh Research'!A3,Kickstarter!B:E,3,FALSE)</f>
        <v>2000</v>
      </c>
      <c r="D3" s="18">
        <f>VLOOKUP('Edinburgh Research'!A3,Kickstarter!B:E,4,FALSE)</f>
        <v>2020</v>
      </c>
      <c r="E3" s="18">
        <f>VLOOKUP('Edinburgh Research'!A3,Kickstarter!B:Q,16,FALSE)</f>
        <v>36.07</v>
      </c>
      <c r="F3">
        <f>VLOOKUP('Edinburgh Research'!A3,Kickstarter!B:Q,11,FALSE)</f>
        <v>56</v>
      </c>
    </row>
    <row r="4" spans="1:6" ht="45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VLOOKUP('Edinburgh Research'!A4,Kickstarter!B:E,3,FALSE)</f>
        <v>1500</v>
      </c>
      <c r="D4" s="18">
        <f>VLOOKUP('Edinburgh Research'!A4,Kickstarter!B:E,4,FALSE)</f>
        <v>2576</v>
      </c>
      <c r="E4" s="18">
        <f>VLOOKUP('Edinburgh Research'!A4,Kickstarter!B:Q,16,FALSE)</f>
        <v>33.03</v>
      </c>
      <c r="F4">
        <f>VLOOKUP('Edinburgh Research'!A4,Kickstarter!B:Q,11,FALSE)</f>
        <v>78</v>
      </c>
    </row>
    <row r="5" spans="1:6" ht="30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VLOOKUP('Edinburgh Research'!A5,Kickstarter!B:E,3,FALSE)</f>
        <v>1000</v>
      </c>
      <c r="D5" s="18">
        <f>VLOOKUP('Edinburgh Research'!A5,Kickstarter!B:E,4,FALSE)</f>
        <v>1168</v>
      </c>
      <c r="E5" s="18">
        <f>VLOOKUP('Edinburgh Research'!A5,Kickstarter!B:Q,16,FALSE)</f>
        <v>44.92</v>
      </c>
      <c r="F5">
        <f>VLOOKUP('Edinburgh Research'!A5,Kickstarter!B:Q,11,FALSE)</f>
        <v>26</v>
      </c>
    </row>
    <row r="6" spans="1:6" ht="45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VLOOKUP('Edinburgh Research'!A6,Kickstarter!B:E,3,FALSE)</f>
        <v>4000</v>
      </c>
      <c r="D6" s="18">
        <f>VLOOKUP('Edinburgh Research'!A6,Kickstarter!B:E,4,FALSE)</f>
        <v>4137</v>
      </c>
      <c r="E6" s="18">
        <f>VLOOKUP('Edinburgh Research'!A6,Kickstarter!B:Q,16,FALSE)</f>
        <v>36.61</v>
      </c>
      <c r="F6">
        <f>VLOOKUP('Edinburgh Research'!A6,Kickstarter!B:Q,11,FALSE)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DD6D-F21A-2342-8B8C-A0DEF40E8EE2}">
  <dimension ref="A1:C14"/>
  <sheetViews>
    <sheetView workbookViewId="0">
      <selection activeCell="D15" sqref="D15"/>
    </sheetView>
  </sheetViews>
  <sheetFormatPr baseColWidth="10" defaultRowHeight="15" x14ac:dyDescent="0.2"/>
  <cols>
    <col min="1" max="1" width="20.6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8340</v>
      </c>
      <c r="C1" t="s">
        <v>8341</v>
      </c>
    </row>
    <row r="2" spans="1:3" x14ac:dyDescent="0.2">
      <c r="A2" t="s">
        <v>8342</v>
      </c>
      <c r="B2" s="19" t="e">
        <f>AVERAGE(#REF!)</f>
        <v>#REF!</v>
      </c>
      <c r="C2" s="20" t="e">
        <f>AVERAGE(#REF!)</f>
        <v>#REF!</v>
      </c>
    </row>
    <row r="3" spans="1:3" x14ac:dyDescent="0.2">
      <c r="A3" t="s">
        <v>8343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8346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8347</v>
      </c>
      <c r="B5" s="21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8348</v>
      </c>
      <c r="B6" s="21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8349</v>
      </c>
      <c r="B7" s="20" t="e">
        <f>B5-B6</f>
        <v>#REF!</v>
      </c>
      <c r="C7" s="20" t="e">
        <f>C5-C6</f>
        <v>#REF!</v>
      </c>
    </row>
    <row r="9" spans="1:3" x14ac:dyDescent="0.2">
      <c r="A9" t="s">
        <v>8344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8345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8350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8351</v>
      </c>
      <c r="B12" s="21" t="e">
        <f>_xlfn.QUARTILE.EXC(#REF!, 3)</f>
        <v>#REF!</v>
      </c>
      <c r="C12" s="20" t="e">
        <f>_xlfn.QUARTILE.EXC(#REF!, 3)</f>
        <v>#REF!</v>
      </c>
    </row>
    <row r="13" spans="1:3" x14ac:dyDescent="0.2">
      <c r="A13" t="s">
        <v>8352</v>
      </c>
      <c r="B13" s="21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8353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Helena Rabasco</cp:lastModifiedBy>
  <dcterms:created xsi:type="dcterms:W3CDTF">2017-04-20T15:17:24Z</dcterms:created>
  <dcterms:modified xsi:type="dcterms:W3CDTF">2021-06-15T01:02:35Z</dcterms:modified>
</cp:coreProperties>
</file>