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bascoh/Desktop/kickstarter-analysis/"/>
    </mc:Choice>
  </mc:AlternateContent>
  <xr:revisionPtr revIDLastSave="0" documentId="13_ncr:1_{F38C0DAE-35C4-1746-B7B7-9DF8C20A1834}" xr6:coauthVersionLast="47" xr6:coauthVersionMax="47" xr10:uidLastSave="{00000000-0000-0000-0000-000000000000}"/>
  <bookViews>
    <workbookView xWindow="180" yWindow="500" windowWidth="24400" windowHeight="15920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Kickstarter!$T$1:$T$4115</definedName>
    <definedName name="_xlchart.v1.0" hidden="1">'Outcomes Based on Goals'!$A$2:$A$13</definedName>
    <definedName name="_xlchart.v1.1" hidden="1">'Outcomes Based on Goals'!$F$1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1.7" hidden="1">'Outcomes Based on Goals'!$A$2:$A$13</definedName>
    <definedName name="_xlchart.v1.8" hidden="1">'Outcomes Based on Goals'!$F$1</definedName>
    <definedName name="_xlchart.v1.9" hidden="1">'Outcomes Based on Goals'!$F$2:$F$13</definedName>
  </definedNames>
  <calcPr calcId="191029"/>
  <pivotCaches>
    <pivotCache cacheId="0" r:id="rId9"/>
    <pivotCache cacheId="1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D2" i="12"/>
  <c r="B2" i="12"/>
  <c r="C13" i="9"/>
  <c r="C12" i="9"/>
  <c r="C14" i="9" s="1"/>
  <c r="C11" i="9"/>
  <c r="B13" i="9"/>
  <c r="B12" i="9"/>
  <c r="B11" i="9"/>
  <c r="C6" i="9"/>
  <c r="C5" i="9"/>
  <c r="B5" i="9"/>
  <c r="C4" i="9"/>
  <c r="B4" i="9"/>
  <c r="B6" i="9"/>
  <c r="C10" i="9"/>
  <c r="C3" i="9"/>
  <c r="C9" i="9"/>
  <c r="C2" i="9"/>
  <c r="B10" i="9"/>
  <c r="B3" i="9"/>
  <c r="B9" i="9"/>
  <c r="B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C7" i="9" l="1"/>
  <c r="B14" i="9"/>
  <c r="B7" i="9"/>
</calcChain>
</file>

<file path=xl/sharedStrings.xml><?xml version="1.0" encoding="utf-8"?>
<sst xmlns="http://schemas.openxmlformats.org/spreadsheetml/2006/main" count="28948" uniqueCount="8375">
  <si>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</si>
  <si>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</si>
  <si>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</si>
  <si>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</si>
  <si>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</si>
  <si>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</si>
  <si>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</si>
  <si>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</si>
  <si>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</si>
  <si>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</si>
  <si>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</si>
  <si>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</si>
  <si>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</si>
  <si>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</si>
  <si>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</si>
  <si>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</si>
  <si>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</si>
  <si>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</si>
  <si>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</si>
  <si>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</si>
  <si>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</si>
  <si>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</si>
  <si>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</si>
  <si>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</si>
  <si>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</si>
  <si>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</si>
  <si>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</si>
  <si>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</si>
  <si>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</si>
  <si>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</si>
  <si>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</si>
  <si>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</si>
  <si>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</si>
  <si>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</si>
  <si>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</si>
  <si>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</si>
  <si>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</si>
  <si>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</si>
  <si>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</si>
  <si>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</si>
  <si>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</si>
  <si>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</si>
  <si>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</si>
  <si>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</si>
  <si>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</si>
  <si>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</si>
  <si>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</si>
  <si>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</si>
  <si>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</si>
  <si>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</si>
  <si>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</si>
  <si>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</si>
  <si>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</si>
  <si>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</si>
  <si>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</si>
  <si>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</si>
  <si>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</si>
  <si>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</si>
  <si>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</si>
  <si>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</si>
  <si>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</si>
  <si>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</si>
  <si>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</si>
  <si>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</si>
  <si>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</si>
  <si>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</si>
  <si>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</si>
  <si>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</si>
  <si>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</si>
  <si>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</si>
  <si>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</si>
  <si>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</si>
  <si>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</si>
  <si>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</si>
  <si>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</si>
  <si>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</si>
  <si>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</si>
  <si>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</si>
  <si>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</si>
  <si>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</si>
  <si>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</si>
  <si>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</si>
  <si>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</si>
  <si>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</si>
  <si>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</si>
  <si>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</si>
  <si>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</si>
  <si>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</si>
  <si>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</si>
  <si>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</si>
  <si>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</si>
  <si>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</si>
  <si>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</si>
  <si>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</si>
  <si>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</si>
  <si>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</si>
  <si>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</si>
  <si>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</si>
  <si>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</si>
  <si>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</si>
  <si>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</si>
  <si>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</si>
  <si>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</si>
  <si>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</si>
  <si>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</si>
  <si>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</si>
  <si>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</si>
  <si>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</si>
  <si>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</si>
  <si>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</si>
  <si>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</si>
  <si>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</si>
  <si>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</si>
  <si>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</si>
  <si>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</si>
  <si>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</si>
  <si>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</si>
  <si>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</si>
  <si>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</si>
  <si>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</si>
  <si>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</si>
  <si>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</si>
  <si>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</si>
  <si>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</si>
  <si>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</si>
  <si>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</si>
  <si>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</si>
  <si>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</si>
  <si>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</si>
  <si>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</si>
  <si>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</si>
  <si>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</si>
  <si>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</si>
  <si>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</si>
  <si>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</si>
  <si>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</si>
  <si>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</si>
  <si>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</si>
  <si>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</si>
  <si>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</si>
  <si>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</si>
  <si>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</si>
  <si>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</si>
  <si>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</si>
  <si>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</si>
  <si>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</si>
  <si>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</si>
  <si>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</si>
  <si>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</si>
  <si>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</si>
  <si>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</si>
  <si>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</si>
  <si>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</si>
  <si>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</si>
  <si>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</si>
  <si>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</si>
  <si>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</si>
  <si>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</si>
  <si>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</si>
  <si>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</si>
  <si>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</si>
  <si>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</si>
  <si>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</si>
  <si>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</si>
  <si>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</si>
  <si>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</si>
  <si>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</si>
  <si>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</si>
  <si>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</si>
  <si>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</si>
  <si>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</si>
  <si>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</si>
  <si>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</si>
  <si>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</si>
  <si>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</si>
  <si>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</si>
  <si>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</si>
  <si>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</si>
  <si>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</si>
  <si>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</si>
  <si>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</si>
  <si>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</si>
  <si>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</si>
  <si>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</si>
  <si>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</si>
  <si>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</si>
  <si>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</si>
  <si>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</si>
  <si>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</si>
  <si>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</si>
  <si>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</si>
  <si>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</si>
  <si>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</si>
  <si>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</si>
  <si>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</si>
  <si>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</si>
  <si>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</si>
  <si>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</si>
  <si>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</si>
  <si>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</si>
  <si>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</si>
  <si>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</si>
  <si>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</si>
  <si>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</si>
  <si>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</si>
  <si>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</si>
  <si>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</si>
  <si>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</si>
  <si>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</si>
  <si>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</si>
  <si>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</si>
  <si>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</si>
  <si>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</si>
  <si>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</si>
  <si>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</si>
  <si>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</si>
  <si>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</si>
  <si>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</si>
  <si>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</si>
  <si>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</si>
  <si>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</si>
  <si>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</si>
  <si>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</si>
  <si>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</si>
  <si>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</si>
  <si>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</si>
  <si>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</si>
  <si>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</si>
  <si>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</si>
  <si>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</si>
  <si>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</si>
  <si>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</si>
  <si>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</si>
  <si>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</si>
  <si>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</si>
  <si>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</si>
  <si>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</si>
  <si>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</si>
  <si>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</si>
  <si>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</si>
  <si>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</si>
  <si>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</si>
  <si>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</si>
  <si>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</si>
  <si>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</si>
  <si>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</si>
  <si>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</si>
  <si>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</si>
  <si>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</si>
  <si>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</si>
  <si>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</si>
  <si>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</si>
  <si>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</si>
  <si>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</si>
  <si>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</si>
  <si>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</si>
  <si>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</si>
  <si>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</si>
  <si>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</si>
  <si>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</si>
  <si>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</si>
  <si>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</si>
  <si>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</si>
  <si>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</si>
  <si>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</si>
  <si>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</si>
  <si>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</si>
  <si>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</si>
  <si>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</si>
  <si>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</si>
  <si>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</si>
  <si>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</si>
  <si>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</si>
  <si>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</si>
  <si>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</si>
  <si>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</si>
  <si>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</si>
  <si>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</si>
  <si>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</si>
  <si>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</si>
  <si>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</si>
  <si>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</si>
  <si>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</si>
  <si>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</si>
  <si>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</si>
  <si>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</si>
  <si>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</si>
  <si>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</si>
  <si>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</si>
  <si>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</si>
  <si>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</si>
  <si>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</si>
  <si>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</si>
  <si>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</si>
  <si>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</si>
  <si>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</si>
  <si>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</si>
  <si>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</si>
  <si>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</si>
  <si>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</si>
  <si>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</si>
  <si>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</si>
  <si>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</si>
  <si>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</si>
  <si>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</si>
  <si>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</si>
  <si>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</si>
  <si>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</si>
  <si>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</si>
  <si>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</si>
  <si>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</si>
  <si>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</si>
  <si>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</si>
  <si>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</si>
  <si>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</si>
  <si>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</si>
  <si>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</si>
  <si>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</si>
  <si>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</si>
  <si>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</si>
  <si>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</si>
  <si>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</si>
  <si>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</si>
  <si>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</si>
  <si>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</si>
  <si>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</si>
  <si>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</si>
  <si>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</si>
  <si>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</si>
  <si>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</si>
  <si>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</si>
  <si>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</si>
  <si>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</si>
  <si>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</si>
  <si>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</si>
  <si>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</si>
  <si>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</si>
  <si>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</si>
  <si>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</si>
  <si>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</si>
  <si>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</si>
  <si>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</si>
  <si>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</si>
  <si>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</si>
  <si>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</si>
  <si>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</si>
  <si>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</si>
  <si>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</si>
  <si>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</si>
  <si>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</si>
  <si>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</si>
  <si>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</si>
  <si>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</si>
  <si>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</si>
  <si>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</si>
  <si>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</si>
  <si>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</si>
  <si>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</si>
  <si>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</si>
  <si>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</si>
  <si>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</si>
  <si>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</si>
  <si>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</si>
  <si>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</si>
  <si>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</si>
  <si>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</si>
  <si>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</si>
  <si>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</si>
  <si>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</si>
  <si>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</si>
  <si>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</si>
  <si>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</si>
  <si>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</si>
  <si>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</si>
  <si>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</si>
  <si>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</si>
  <si>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</si>
  <si>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</si>
  <si>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</si>
  <si>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</si>
  <si>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</si>
  <si>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</si>
  <si>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</si>
  <si>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</si>
  <si>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</si>
  <si>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</si>
  <si>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</si>
  <si>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</si>
  <si>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</si>
  <si>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</si>
  <si>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</si>
  <si>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</si>
  <si>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</si>
  <si>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</si>
  <si>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</si>
  <si>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</si>
  <si>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</si>
  <si>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</si>
  <si>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</si>
  <si>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</si>
  <si>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</si>
  <si>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</si>
  <si>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</si>
  <si>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</si>
  <si>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</si>
  <si>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</si>
  <si>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</si>
  <si>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</si>
  <si>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</si>
  <si>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</si>
  <si>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</si>
  <si>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</si>
  <si>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</si>
  <si>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</si>
  <si>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</si>
  <si>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</si>
  <si>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</si>
  <si>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</si>
  <si>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</si>
  <si>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</si>
  <si>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</si>
  <si>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</si>
  <si>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</si>
  <si>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</si>
  <si>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</si>
  <si>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</si>
  <si>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</si>
  <si>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</si>
  <si>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</si>
  <si>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</si>
  <si>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</si>
  <si>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</si>
  <si>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</si>
  <si>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</si>
  <si>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</si>
  <si>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</si>
  <si>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</si>
  <si>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</si>
  <si>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</si>
  <si>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</si>
  <si>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</si>
  <si>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</si>
  <si>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</si>
  <si>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</si>
  <si>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</si>
  <si>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</si>
  <si>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</si>
  <si>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</si>
  <si>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</si>
  <si>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</si>
  <si>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</si>
  <si>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</si>
  <si>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</si>
  <si>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</si>
  <si>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</si>
  <si>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</si>
  <si>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</si>
  <si>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</si>
  <si>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</si>
  <si>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</si>
  <si>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</si>
  <si>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</si>
  <si>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</si>
  <si>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</si>
  <si>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</si>
  <si>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</si>
  <si>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</si>
  <si>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</si>
  <si>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</si>
  <si>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</si>
  <si>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</si>
  <si>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</si>
  <si>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</si>
  <si>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</si>
  <si>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</si>
  <si>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</si>
  <si>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</si>
  <si>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</si>
  <si>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</si>
  <si>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</si>
  <si>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</si>
  <si>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</si>
  <si>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</si>
  <si>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</si>
  <si>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</si>
  <si>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</si>
  <si>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</si>
  <si>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</si>
  <si>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</si>
  <si>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</si>
  <si>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</si>
  <si>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</si>
  <si>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</si>
  <si>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</si>
  <si>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</si>
  <si>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</si>
  <si>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</si>
  <si>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</si>
  <si>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</si>
  <si>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</si>
  <si>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</si>
  <si>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</si>
  <si>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</si>
  <si>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</si>
  <si>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</si>
  <si>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</si>
  <si>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</si>
  <si>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</si>
  <si>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</si>
  <si>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</si>
  <si>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</si>
  <si>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</si>
  <si>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</si>
  <si>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</si>
  <si>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</si>
  <si>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</si>
  <si>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</si>
  <si>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</si>
  <si>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</si>
  <si>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</si>
  <si>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</si>
  <si>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</si>
  <si>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</si>
  <si>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</si>
  <si>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</si>
  <si>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</si>
  <si>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</si>
  <si>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</si>
  <si>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</si>
  <si>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</si>
  <si>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</si>
  <si>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</si>
  <si>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</si>
  <si>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</si>
  <si>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</si>
  <si>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</si>
  <si>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</si>
  <si>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</si>
  <si>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</si>
  <si>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</si>
  <si>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</si>
  <si>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</si>
  <si>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</si>
  <si>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</si>
  <si>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</si>
  <si>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</si>
  <si>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</si>
  <si>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</si>
  <si>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</si>
  <si>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</si>
  <si>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</si>
  <si>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</si>
  <si>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</si>
  <si>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</si>
  <si>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</si>
  <si>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</si>
  <si>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</si>
  <si>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</si>
  <si>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</si>
  <si>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</si>
  <si>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</si>
  <si>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</si>
  <si>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</si>
  <si>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</si>
  <si>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</si>
  <si>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</si>
  <si>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</si>
  <si>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</si>
  <si>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</si>
  <si>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</si>
  <si>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</si>
  <si>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</si>
  <si>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</si>
  <si>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</si>
  <si>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</si>
  <si>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</si>
  <si>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</si>
  <si>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</si>
  <si>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</si>
  <si>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</si>
  <si>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</si>
  <si>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</si>
  <si>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</si>
  <si>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</si>
  <si>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</si>
  <si>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</si>
  <si>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</si>
  <si>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</si>
  <si>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</si>
  <si>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</si>
  <si>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</si>
  <si>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</si>
  <si>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</si>
  <si>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</si>
  <si>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</si>
  <si>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</si>
  <si>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</si>
  <si>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</si>
  <si>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</si>
  <si>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</si>
  <si>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</si>
  <si>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</si>
  <si>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</si>
  <si>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</si>
  <si>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</si>
  <si>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</si>
  <si>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</si>
  <si>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</si>
  <si>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</si>
  <si>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</si>
  <si>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</si>
  <si>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</si>
  <si>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</si>
  <si>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</si>
  <si>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</si>
  <si>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</si>
  <si>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</si>
  <si>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</si>
  <si>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</si>
  <si>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</si>
  <si>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</si>
  <si>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</si>
  <si>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</si>
  <si>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</si>
  <si>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</si>
  <si>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</si>
  <si>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</si>
  <si>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</si>
  <si>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</si>
  <si>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</si>
  <si>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</si>
  <si>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</si>
  <si>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</si>
  <si>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</si>
  <si>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</si>
  <si>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</si>
  <si>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</si>
  <si>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</si>
  <si>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</si>
  <si>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</si>
  <si>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</si>
  <si>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</si>
  <si>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</si>
  <si>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</si>
  <si>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</si>
  <si>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</si>
  <si>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</si>
  <si>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</si>
  <si>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</si>
  <si>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</si>
  <si>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</si>
  <si>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</si>
  <si>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</si>
  <si>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</si>
  <si>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</si>
  <si>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</si>
  <si>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</si>
  <si>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</si>
  <si>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</si>
  <si>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</si>
  <si>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</si>
  <si>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</si>
  <si>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</si>
  <si>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</si>
  <si>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</si>
  <si>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</si>
  <si>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</si>
  <si>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</si>
  <si>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</si>
  <si>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</si>
  <si>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</si>
  <si>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</si>
  <si>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</si>
  <si>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</si>
  <si>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</si>
  <si>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</si>
  <si>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</si>
  <si>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</si>
  <si>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</si>
  <si>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</si>
  <si>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</si>
  <si>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</si>
  <si>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</si>
  <si>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</si>
  <si>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</si>
  <si>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</si>
  <si>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</si>
  <si>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</si>
  <si>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</si>
  <si>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</si>
  <si>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</si>
  <si>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</si>
  <si>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</si>
  <si>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</si>
  <si>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</si>
  <si>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</si>
  <si>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</si>
  <si>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</si>
  <si>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</si>
  <si>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</si>
  <si>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</si>
  <si>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</si>
  <si>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</si>
  <si>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</si>
  <si>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</si>
  <si>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</si>
  <si>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</si>
  <si>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</si>
  <si>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</si>
  <si>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</si>
  <si>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</si>
  <si>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</si>
  <si>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</si>
  <si>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</si>
  <si>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</si>
  <si>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</si>
  <si>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</si>
  <si>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</si>
  <si>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</si>
  <si>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</si>
  <si>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</si>
  <si>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</si>
  <si>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</si>
  <si>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</si>
  <si>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</si>
  <si>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</si>
  <si>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</si>
  <si>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</si>
  <si>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</si>
  <si>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</si>
  <si>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</si>
  <si>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</si>
  <si>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</si>
  <si>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</si>
  <si>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</si>
  <si>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</si>
  <si>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</si>
  <si>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</si>
  <si>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</si>
  <si>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</si>
  <si>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</si>
  <si>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</si>
  <si>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</si>
  <si>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</si>
  <si>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</si>
  <si>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</si>
  <si>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</si>
  <si>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</si>
  <si>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</si>
  <si>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</si>
  <si>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</si>
  <si>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</si>
  <si>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</si>
  <si>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</si>
  <si>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</si>
  <si>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</si>
  <si>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</si>
  <si>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</si>
  <si>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</si>
  <si>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</si>
  <si>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</si>
  <si>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</si>
  <si>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</si>
  <si>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</si>
  <si>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</si>
  <si>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</si>
  <si>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</si>
  <si>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</si>
  <si>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</si>
  <si>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</si>
  <si>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</si>
  <si>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</si>
  <si>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</si>
  <si>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</si>
  <si>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</si>
  <si>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</si>
  <si>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</si>
  <si>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</si>
  <si>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</si>
  <si>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</si>
  <si>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</si>
  <si>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</si>
  <si>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</si>
  <si>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</si>
  <si>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</si>
  <si>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</si>
  <si>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</si>
  <si>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</si>
  <si>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</si>
  <si>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</si>
  <si>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</si>
  <si>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</si>
  <si>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</si>
  <si>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</si>
  <si>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</si>
  <si>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</si>
  <si>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</si>
  <si>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</si>
  <si>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</si>
  <si>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</si>
  <si>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</si>
  <si>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</si>
  <si>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</si>
  <si>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</si>
  <si>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</si>
  <si>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</si>
  <si>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</si>
  <si>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</si>
  <si>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</si>
  <si>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</si>
  <si>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</si>
  <si>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</si>
  <si>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</si>
  <si>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</si>
  <si>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</si>
  <si>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</si>
  <si>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</si>
  <si>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</si>
  <si>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</si>
  <si>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</si>
  <si>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</si>
  <si>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</si>
  <si>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</si>
  <si>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</si>
  <si>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</si>
  <si>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</si>
  <si>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</si>
  <si>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</si>
  <si>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</si>
  <si>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</si>
  <si>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</si>
  <si>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</si>
  <si>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</si>
  <si>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</si>
  <si>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</si>
  <si>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</si>
  <si>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</si>
  <si>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</si>
  <si>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</si>
  <si>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</si>
  <si>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</si>
  <si>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</si>
  <si>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</si>
  <si>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</si>
  <si>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</si>
  <si>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</si>
  <si>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</si>
  <si>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</si>
  <si>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</si>
  <si>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</si>
  <si>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</si>
  <si>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</si>
  <si>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</si>
  <si>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</si>
  <si>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</si>
  <si>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</si>
  <si>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</si>
  <si>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</si>
  <si>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</si>
  <si>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</si>
  <si>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</si>
  <si>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</si>
  <si>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</si>
  <si>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</si>
  <si>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</si>
  <si>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</si>
  <si>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</si>
  <si>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</si>
  <si>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</si>
  <si>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</si>
  <si>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</si>
  <si>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</si>
  <si>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</si>
  <si>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</si>
  <si>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</si>
  <si>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</si>
  <si>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</si>
  <si>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</si>
  <si>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</si>
  <si>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</si>
  <si>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</si>
  <si>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</si>
  <si>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</si>
  <si>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</si>
  <si>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</si>
  <si>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</si>
  <si>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</si>
  <si>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</si>
  <si>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</si>
  <si>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</si>
  <si>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</si>
  <si>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</si>
  <si>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</si>
  <si>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</si>
  <si>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</si>
  <si>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</si>
  <si>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</si>
  <si>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</si>
  <si>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</si>
  <si>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</si>
  <si>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</si>
  <si>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</si>
  <si>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</si>
  <si>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</si>
  <si>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</si>
  <si>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</si>
  <si>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</si>
  <si>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</si>
  <si>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</si>
  <si>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</si>
  <si>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</si>
  <si>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</si>
  <si>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</si>
  <si>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</si>
  <si>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</si>
  <si>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</si>
  <si>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</si>
  <si>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</si>
  <si>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</si>
  <si>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</si>
  <si>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</si>
  <si>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</si>
  <si>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</si>
  <si>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</si>
  <si>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</si>
  <si>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</si>
  <si>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</si>
  <si>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</si>
  <si>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</si>
  <si>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</si>
  <si>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</si>
  <si>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</si>
  <si>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</si>
  <si>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</si>
  <si>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</si>
  <si>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</si>
  <si>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</si>
  <si>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</si>
  <si>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</si>
  <si>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</si>
  <si>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</si>
  <si>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</si>
  <si>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</si>
  <si>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</si>
  <si>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</si>
  <si>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</si>
  <si>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</si>
  <si>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</si>
  <si>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</si>
  <si>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</si>
  <si>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</si>
  <si>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</si>
  <si>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</si>
  <si>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</si>
  <si>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</si>
  <si>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</si>
  <si>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</si>
  <si>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</si>
  <si>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</si>
  <si>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</si>
  <si>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</si>
  <si>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</si>
  <si>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</si>
  <si>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</si>
  <si>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</si>
  <si>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</si>
  <si>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</si>
  <si>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</si>
  <si>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</si>
  <si>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</si>
  <si>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</si>
  <si>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</si>
  <si>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</si>
  <si>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</si>
  <si>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</si>
  <si>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</si>
  <si>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</si>
  <si>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</si>
  <si>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</si>
  <si>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</si>
  <si>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</si>
  <si>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</si>
  <si>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</si>
  <si>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</si>
  <si>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</si>
  <si>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</si>
  <si>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</si>
  <si>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</si>
  <si>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</si>
  <si>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</si>
  <si>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</si>
  <si>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</si>
  <si>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</si>
  <si>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</si>
  <si>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</si>
  <si>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</si>
  <si>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</si>
  <si>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</si>
  <si>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</si>
  <si>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</si>
  <si>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</si>
  <si>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</si>
  <si>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</si>
  <si>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</si>
  <si>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</si>
  <si>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</si>
  <si>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</si>
  <si>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</si>
  <si>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</si>
  <si>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</si>
  <si>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</si>
  <si>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</si>
  <si>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</si>
  <si>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</si>
  <si>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</si>
  <si>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</si>
  <si>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</si>
  <si>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</si>
  <si>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</si>
  <si>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</si>
  <si>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</si>
  <si>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</si>
  <si>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</si>
  <si>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</si>
  <si>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</si>
  <si>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</si>
  <si>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</si>
  <si>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</si>
  <si>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</si>
  <si>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</si>
  <si>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</si>
  <si>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</si>
  <si>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</si>
  <si>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</si>
  <si>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</si>
  <si>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</si>
  <si>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</si>
  <si>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</si>
  <si>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</si>
  <si>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</si>
  <si>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</si>
  <si>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</si>
  <si>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</si>
  <si>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</si>
  <si>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</si>
  <si>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</si>
  <si>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</si>
  <si>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</si>
  <si>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</si>
  <si>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</si>
  <si>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</si>
  <si>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</si>
  <si>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</si>
  <si>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</si>
  <si>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</si>
  <si>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</si>
  <si>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</si>
  <si>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</si>
  <si>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</si>
  <si>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</si>
  <si>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</si>
  <si>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</si>
  <si>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</si>
  <si>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</si>
  <si>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</si>
  <si>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</si>
  <si>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</si>
  <si>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</si>
  <si>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</si>
  <si>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</si>
  <si>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</si>
  <si>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</si>
  <si>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</si>
  <si>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</si>
  <si>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</si>
  <si>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</si>
  <si>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</si>
  <si>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</si>
  <si>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</si>
  <si>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</si>
  <si>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</si>
  <si>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</si>
  <si>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</si>
  <si>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</si>
  <si>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</si>
  <si>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</si>
  <si>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</si>
  <si>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</si>
  <si>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</si>
  <si>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</si>
  <si>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</si>
  <si>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</si>
  <si>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</si>
  <si>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</si>
  <si>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</si>
  <si>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</si>
  <si>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</si>
  <si>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</si>
  <si>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</si>
  <si>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</si>
  <si>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</si>
  <si>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</si>
  <si>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</si>
  <si>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</si>
  <si>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</si>
  <si>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</si>
  <si>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</si>
  <si>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</si>
  <si>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</si>
  <si>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</si>
  <si>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</si>
  <si>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</si>
  <si>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</si>
  <si>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</si>
  <si>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</si>
  <si>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</si>
  <si>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</si>
  <si>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</si>
  <si>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</si>
  <si>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</si>
  <si>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</si>
  <si>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</si>
  <si>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</si>
  <si>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</si>
  <si>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</si>
  <si>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</si>
  <si>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</si>
  <si>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</si>
  <si>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</si>
  <si>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</si>
  <si>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</si>
  <si>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</si>
  <si>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</si>
  <si>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</si>
  <si>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</si>
  <si>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</si>
  <si>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</si>
  <si>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</si>
  <si>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</si>
  <si>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</si>
  <si>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</si>
  <si>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</si>
  <si>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</si>
  <si>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</si>
  <si>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</si>
  <si>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</si>
  <si>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</si>
  <si>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</si>
  <si>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</si>
  <si>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</si>
  <si>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</si>
  <si>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</si>
  <si>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</si>
  <si>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</si>
  <si>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</si>
  <si>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</si>
  <si>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</si>
  <si>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</si>
  <si>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</si>
  <si>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</si>
  <si>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</si>
  <si>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</si>
  <si>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</si>
  <si>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</si>
  <si>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</si>
  <si>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</si>
  <si>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</si>
  <si>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</si>
  <si>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</si>
  <si>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</si>
  <si>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</si>
  <si>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</si>
  <si>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</si>
  <si>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</si>
  <si>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</si>
  <si>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</si>
  <si>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</si>
  <si>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</si>
  <si>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</si>
  <si>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</si>
  <si>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</si>
  <si>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</si>
  <si>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</si>
  <si>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</si>
  <si>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</si>
  <si>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</si>
  <si>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</si>
  <si>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</si>
  <si>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</si>
  <si>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</si>
  <si>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</si>
  <si>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</si>
  <si>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</si>
  <si>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</si>
  <si>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</si>
  <si>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</si>
  <si>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</si>
  <si>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</si>
  <si>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</si>
  <si>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</si>
  <si>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</si>
  <si>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</si>
  <si>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</si>
  <si>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</si>
  <si>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</si>
  <si>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</si>
  <si>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</si>
  <si>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</si>
  <si>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</si>
  <si>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</si>
  <si>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</si>
  <si>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</si>
  <si>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</si>
  <si>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</si>
  <si>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</si>
  <si>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</si>
  <si>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</si>
  <si>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</si>
  <si>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</si>
  <si>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</si>
  <si>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</si>
  <si>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</si>
  <si>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</si>
  <si>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</si>
  <si>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</si>
  <si>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</si>
  <si>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</si>
  <si>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</si>
  <si>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</si>
  <si>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</si>
  <si>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</si>
  <si>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</si>
  <si>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</si>
  <si>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</si>
  <si>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</si>
  <si>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</si>
  <si>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</si>
  <si>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</si>
  <si>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</si>
  <si>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</si>
  <si>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</si>
  <si>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</si>
  <si>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</si>
  <si>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</si>
  <si>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</si>
  <si>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</si>
  <si>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</si>
  <si>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</si>
  <si>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</si>
  <si>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</si>
  <si>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</si>
  <si>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</si>
  <si>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</si>
  <si>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</si>
  <si>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</si>
  <si>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</si>
  <si>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</si>
  <si>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</si>
  <si>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</si>
  <si>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</si>
  <si>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</si>
  <si>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</si>
  <si>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</si>
  <si>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</si>
  <si>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</si>
  <si>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</si>
  <si>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</si>
  <si>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</si>
  <si>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</si>
  <si>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</si>
  <si>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</si>
  <si>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</si>
  <si>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</si>
  <si>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</si>
  <si>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</si>
  <si>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</si>
  <si>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</si>
  <si>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</si>
  <si>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</si>
  <si>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</si>
  <si>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</si>
  <si>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</si>
  <si>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</si>
  <si>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</si>
  <si>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</si>
  <si>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</si>
  <si>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</si>
  <si>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</si>
  <si>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</si>
  <si>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</si>
  <si>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</si>
  <si>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</si>
  <si>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</si>
  <si>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</si>
  <si>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</si>
  <si>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</si>
  <si>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</si>
  <si>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</si>
  <si>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</si>
  <si>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</si>
  <si>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</si>
  <si>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</si>
  <si>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</si>
  <si>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</si>
  <si>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</si>
  <si>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</si>
  <si>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</si>
  <si>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</si>
  <si>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</si>
  <si>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</si>
  <si>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</si>
  <si>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</si>
  <si>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</si>
  <si>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</si>
  <si>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</si>
  <si>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</si>
  <si>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</si>
  <si>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</si>
  <si>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</si>
  <si>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</si>
  <si>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</si>
  <si>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</si>
  <si>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</si>
  <si>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</si>
  <si>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</si>
  <si>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</si>
  <si>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</si>
  <si>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</si>
  <si>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</si>
  <si>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</si>
  <si>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</si>
  <si>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</si>
  <si>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</si>
  <si>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</si>
  <si>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</si>
  <si>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</si>
  <si>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</si>
  <si>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</si>
  <si>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</si>
  <si>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</si>
  <si>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</si>
  <si>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</si>
  <si>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</si>
  <si>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</si>
  <si>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</si>
  <si>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</si>
  <si>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</si>
  <si>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</si>
  <si>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</si>
  <si>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</si>
  <si>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</si>
  <si>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</si>
  <si>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</si>
  <si>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</si>
  <si>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</si>
  <si>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</si>
  <si>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</si>
  <si>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</si>
  <si>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</si>
  <si>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</si>
  <si>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</si>
  <si>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</si>
  <si>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</si>
  <si>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</si>
  <si>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</si>
  <si>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</si>
  <si>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</si>
  <si>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</si>
  <si>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</si>
  <si>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</si>
  <si>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</si>
  <si>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</si>
  <si>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</si>
  <si>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</si>
  <si>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</si>
  <si>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</si>
  <si>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</si>
  <si>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</si>
  <si>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</si>
  <si>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</si>
  <si>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</si>
  <si>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</si>
  <si>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</si>
  <si>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</si>
  <si>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</si>
  <si>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</si>
  <si>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</si>
  <si>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</si>
  <si>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</si>
  <si>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</si>
  <si>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</si>
  <si>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</si>
  <si>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</si>
  <si>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</si>
  <si>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</si>
  <si>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</si>
  <si>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</si>
  <si>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</si>
  <si>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</si>
  <si>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</si>
  <si>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</si>
  <si>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</si>
  <si>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</si>
  <si>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</si>
  <si>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</si>
  <si>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</si>
  <si>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</si>
  <si>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</si>
  <si>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</si>
  <si>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</si>
  <si>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</si>
  <si>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</si>
  <si>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</si>
  <si>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</si>
  <si>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</si>
  <si>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</si>
  <si>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</si>
  <si>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</si>
  <si>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</si>
  <si>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</si>
  <si>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</si>
  <si>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</si>
  <si>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</si>
  <si>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</si>
  <si>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</si>
  <si>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</si>
  <si>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</si>
  <si>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</si>
  <si>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</si>
  <si>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</si>
  <si>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</si>
  <si>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</si>
  <si>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</si>
  <si>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</si>
  <si>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</si>
  <si>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</si>
  <si>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</si>
  <si>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</si>
  <si>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</si>
  <si>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</si>
  <si>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</si>
  <si>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</si>
  <si>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</si>
  <si>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</si>
  <si>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</si>
  <si>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</si>
  <si>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</si>
  <si>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</si>
  <si>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</si>
  <si>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</si>
  <si>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</si>
  <si>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</si>
  <si>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</si>
  <si>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</si>
  <si>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</si>
  <si>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</si>
  <si>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</si>
  <si>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</si>
  <si>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</si>
  <si>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</si>
  <si>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</si>
  <si>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</si>
  <si>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</si>
  <si>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</si>
  <si>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</si>
  <si>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</si>
  <si>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</si>
  <si>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</si>
  <si>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</si>
  <si>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</si>
  <si>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</si>
  <si>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</si>
  <si>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</si>
  <si>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</si>
  <si>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</si>
  <si>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</si>
  <si>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</si>
  <si>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</si>
  <si>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</si>
  <si>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</si>
  <si>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</si>
  <si>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</si>
  <si>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</si>
  <si>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</si>
  <si>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</si>
  <si>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</si>
  <si>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</si>
  <si>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</si>
  <si>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</si>
  <si>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</si>
  <si>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</si>
  <si>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</si>
  <si>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</si>
  <si>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</si>
  <si>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</si>
  <si>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</si>
  <si>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</si>
  <si>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</si>
  <si>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</si>
  <si>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</si>
  <si>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</si>
  <si>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</si>
  <si>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</si>
  <si>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</si>
  <si>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</si>
  <si>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</si>
  <si>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</si>
  <si>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</si>
  <si>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</si>
  <si>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</si>
  <si>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</si>
  <si>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</si>
  <si>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</si>
  <si>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</si>
  <si>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</si>
  <si>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</si>
  <si>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</si>
  <si>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</si>
  <si>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</si>
  <si>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</si>
  <si>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</si>
  <si>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</si>
  <si>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</si>
  <si>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</si>
  <si>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</si>
  <si>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</si>
  <si>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</si>
  <si>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</si>
  <si>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</si>
  <si>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</si>
  <si>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</si>
  <si>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</si>
  <si>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</si>
  <si>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</si>
  <si>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</si>
  <si>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</si>
  <si>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</si>
  <si>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</si>
  <si>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</si>
  <si>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</si>
  <si>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</si>
  <si>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</si>
  <si>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</si>
  <si>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</si>
  <si>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</si>
  <si>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</si>
  <si>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</si>
  <si>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</si>
  <si>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</si>
  <si>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</si>
  <si>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</si>
  <si>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</si>
  <si>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</si>
  <si>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</si>
  <si>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</si>
  <si>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</si>
  <si>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</si>
  <si>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</si>
  <si>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</si>
  <si>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</si>
  <si>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</si>
  <si>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</si>
  <si>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</si>
  <si>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</si>
  <si>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</si>
  <si>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</si>
  <si>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</si>
  <si>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</si>
  <si>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</si>
  <si>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</si>
  <si>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</si>
  <si>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</si>
  <si>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</si>
  <si>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</si>
  <si>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</si>
  <si>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</si>
  <si>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</si>
  <si>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</si>
  <si>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</si>
  <si>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</si>
  <si>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</si>
  <si>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</si>
  <si>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</si>
  <si>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</si>
  <si>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</si>
  <si>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</si>
  <si>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</si>
  <si>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</si>
  <si>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</si>
  <si>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</si>
  <si>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</si>
  <si>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</si>
  <si>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</si>
  <si>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</si>
  <si>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</si>
  <si>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</si>
  <si>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</si>
  <si>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</si>
  <si>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</si>
  <si>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</si>
  <si>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</si>
  <si>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</si>
  <si>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</si>
  <si>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</si>
  <si>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</si>
  <si>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</si>
  <si>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</si>
  <si>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</si>
  <si>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</si>
  <si>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</si>
  <si>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</si>
  <si>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</si>
  <si>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</si>
  <si>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</si>
  <si>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</si>
  <si>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</si>
  <si>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</si>
  <si>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</si>
  <si>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</si>
  <si>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</si>
  <si>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</si>
  <si>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</si>
  <si>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</si>
  <si>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</si>
  <si>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</si>
  <si>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</si>
  <si>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</si>
  <si>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</si>
  <si>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</si>
  <si>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</si>
  <si>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</si>
  <si>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</si>
  <si>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</si>
  <si>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</si>
  <si>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</si>
  <si>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</si>
  <si>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</si>
  <si>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</si>
  <si>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</si>
  <si>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</si>
  <si>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</si>
  <si>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</si>
  <si>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</si>
  <si>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</si>
  <si>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</si>
  <si>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</si>
  <si>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</si>
  <si>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</si>
  <si>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</si>
  <si>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</si>
  <si>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</si>
  <si>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</si>
  <si>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</si>
  <si>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</si>
  <si>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</si>
  <si>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</si>
  <si>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</si>
  <si>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</si>
  <si>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</si>
  <si>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</si>
  <si>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</si>
  <si>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</si>
  <si>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</si>
  <si>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</si>
  <si>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</si>
  <si>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</si>
  <si>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</si>
  <si>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</si>
  <si>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</si>
  <si>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</si>
  <si>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</si>
  <si>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</si>
  <si>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</si>
  <si>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</si>
  <si>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</si>
  <si>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</si>
  <si>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</si>
  <si>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</si>
  <si>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</si>
  <si>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</si>
  <si>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</si>
  <si>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</si>
  <si>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</si>
  <si>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</si>
  <si>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</si>
  <si>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</si>
  <si>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</si>
  <si>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</si>
  <si>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</si>
  <si>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</si>
  <si>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</si>
  <si>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</si>
  <si>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</si>
  <si>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</si>
  <si>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</si>
  <si>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</si>
  <si>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</si>
  <si>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</si>
  <si>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</si>
  <si>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</si>
  <si>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</si>
  <si>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</si>
  <si>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</si>
  <si>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</si>
  <si>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</si>
  <si>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</si>
  <si>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</si>
  <si>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</si>
  <si>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</si>
  <si>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</si>
  <si>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</si>
  <si>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</si>
  <si>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</si>
  <si>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</si>
  <si>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</si>
  <si>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</si>
  <si>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</si>
  <si>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</si>
  <si>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</si>
  <si>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</si>
  <si>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</si>
  <si>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</si>
  <si>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</si>
  <si>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</si>
  <si>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</si>
  <si>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</si>
  <si>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</si>
  <si>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</si>
  <si>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</si>
  <si>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</si>
  <si>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</si>
  <si>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</si>
  <si>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</si>
  <si>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</si>
  <si>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</si>
  <si>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</si>
  <si>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</si>
  <si>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</si>
  <si>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</si>
  <si>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</si>
  <si>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</si>
  <si>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</si>
  <si>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</si>
  <si>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</si>
  <si>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</si>
  <si>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</si>
  <si>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</si>
  <si>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</si>
  <si>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</si>
  <si>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</si>
  <si>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</si>
  <si>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</si>
  <si>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</si>
  <si>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</si>
  <si>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</si>
  <si>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</si>
  <si>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</si>
  <si>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</si>
  <si>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</si>
  <si>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</si>
  <si>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</si>
  <si>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</si>
  <si>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</si>
  <si>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</si>
  <si>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</si>
  <si>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</si>
  <si>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</si>
  <si>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</si>
  <si>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</si>
  <si>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</si>
  <si>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</si>
  <si>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</si>
  <si>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</si>
  <si>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</si>
  <si>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</si>
  <si>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</si>
  <si>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</si>
  <si>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</si>
  <si>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</si>
  <si>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</si>
  <si>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</si>
  <si>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</si>
  <si>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</si>
  <si>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</si>
  <si>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</si>
  <si>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</si>
  <si>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</si>
  <si>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</si>
  <si>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</si>
  <si>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</si>
  <si>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</si>
  <si>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</si>
  <si>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</si>
  <si>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</si>
  <si>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</si>
  <si>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</si>
  <si>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</si>
  <si>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</si>
  <si>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</si>
  <si>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</si>
  <si>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</si>
  <si>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</si>
  <si>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</si>
  <si>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</si>
  <si>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</si>
  <si>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</si>
  <si>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</si>
  <si>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</si>
  <si>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</si>
  <si>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</si>
  <si>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</si>
  <si>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</si>
  <si>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</si>
  <si>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</si>
  <si>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</si>
  <si>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</si>
  <si>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</si>
  <si>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</si>
  <si>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</si>
  <si>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</si>
  <si>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</si>
  <si>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</si>
  <si>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</si>
  <si>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</si>
  <si>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</si>
  <si>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</si>
  <si>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</si>
  <si>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</si>
  <si>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</si>
  <si>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</si>
  <si>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</si>
  <si>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</si>
  <si>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</si>
  <si>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</si>
  <si>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</si>
  <si>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</si>
  <si>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</si>
  <si>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</si>
  <si>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</si>
  <si>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</si>
  <si>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</si>
  <si>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</si>
  <si>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</si>
  <si>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</si>
  <si>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</si>
  <si>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</si>
  <si>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</si>
  <si>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</si>
  <si>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</si>
  <si>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</si>
  <si>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</si>
  <si>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</si>
  <si>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</si>
  <si>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</si>
  <si>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</si>
  <si>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</si>
  <si>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</si>
  <si>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</si>
  <si>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</si>
  <si>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</si>
  <si>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</si>
  <si>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</si>
  <si>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</si>
  <si>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</si>
  <si>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</si>
  <si>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</si>
  <si>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</si>
  <si>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</si>
  <si>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</si>
  <si>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</si>
  <si>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</si>
  <si>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</si>
  <si>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</si>
  <si>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</si>
  <si>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</si>
  <si>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</si>
  <si>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</si>
  <si>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</si>
  <si>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</si>
  <si>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</si>
  <si>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</si>
  <si>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</si>
  <si>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</si>
  <si>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</si>
  <si>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</si>
  <si>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</si>
  <si>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</si>
  <si>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</si>
  <si>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</si>
  <si>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</si>
  <si>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</si>
  <si>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</si>
  <si>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</si>
  <si>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</si>
  <si>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</si>
  <si>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</si>
  <si>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</si>
  <si>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</si>
  <si>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</si>
  <si>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</si>
  <si>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</si>
  <si>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</si>
  <si>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</si>
  <si>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</si>
  <si>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</si>
  <si>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</si>
  <si>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</si>
  <si>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</si>
  <si>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</si>
  <si>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</si>
  <si>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</si>
  <si>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</si>
  <si>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</si>
  <si>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</si>
  <si>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</si>
  <si>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</si>
  <si>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</si>
  <si>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</si>
  <si>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</si>
  <si>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</si>
  <si>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</si>
  <si>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</si>
  <si>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</si>
  <si>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</si>
  <si>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</si>
  <si>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</si>
  <si>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</si>
  <si>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</si>
  <si>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</si>
  <si>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</si>
  <si>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</si>
  <si>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</si>
  <si>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</si>
  <si>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</si>
  <si>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</si>
  <si>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</si>
  <si>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</si>
  <si>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</si>
  <si>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</si>
  <si>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</si>
  <si>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</si>
  <si>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</si>
  <si>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</si>
  <si>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</si>
  <si>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</si>
  <si>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</si>
  <si>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</si>
  <si>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</si>
  <si>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</si>
  <si>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</si>
  <si>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</si>
  <si>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</si>
  <si>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</si>
  <si>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</si>
  <si>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</si>
  <si>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</si>
  <si>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</si>
  <si>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</si>
  <si>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</si>
  <si>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</si>
  <si>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</si>
  <si>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</si>
  <si>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</si>
  <si>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</si>
  <si>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</si>
  <si>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</si>
  <si>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</si>
  <si>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</si>
  <si>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</si>
  <si>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</si>
  <si>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</si>
  <si>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</si>
  <si>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</si>
  <si>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</si>
  <si>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</si>
  <si>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</si>
  <si>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</si>
  <si>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</si>
  <si>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</si>
  <si>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</si>
  <si>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</si>
  <si>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</si>
  <si>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</si>
  <si>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</si>
  <si>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</si>
  <si>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</si>
  <si>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</si>
  <si>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</si>
  <si>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</si>
  <si>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</si>
  <si>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</si>
  <si>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</si>
  <si>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</si>
  <si>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</si>
  <si>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</si>
  <si>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</si>
  <si>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</si>
  <si>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</si>
  <si>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</si>
  <si>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</si>
  <si>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</si>
  <si>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</si>
  <si>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</si>
  <si>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</si>
  <si>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</si>
  <si>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</si>
  <si>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</si>
  <si>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</si>
  <si>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</si>
  <si>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</si>
  <si>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</si>
  <si>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</si>
  <si>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</si>
  <si>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</si>
  <si>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</si>
  <si>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</si>
  <si>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</si>
  <si>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</si>
  <si>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</si>
  <si>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</si>
  <si>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</si>
  <si>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</si>
  <si>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</si>
  <si>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</si>
  <si>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</si>
  <si>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</si>
  <si>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</si>
  <si>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</si>
  <si>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</si>
  <si>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</si>
  <si>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</si>
  <si>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</si>
  <si>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</si>
  <si>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</si>
  <si>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</si>
  <si>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</si>
  <si>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</si>
  <si>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</si>
  <si>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</si>
  <si>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</si>
  <si>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</si>
  <si>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</si>
  <si>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</si>
  <si>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</si>
  <si>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</si>
  <si>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</si>
  <si>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</si>
  <si>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</si>
  <si>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</si>
  <si>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</si>
  <si>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</si>
  <si>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</si>
  <si>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</si>
  <si>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</si>
  <si>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</si>
  <si>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</si>
  <si>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</si>
  <si>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</si>
  <si>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</si>
  <si>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</si>
  <si>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</si>
  <si>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</si>
  <si>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</si>
  <si>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</si>
  <si>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</si>
  <si>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</si>
  <si>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</si>
  <si>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</si>
  <si>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</si>
  <si>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</si>
  <si>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</si>
  <si>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</si>
  <si>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</si>
  <si>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</si>
  <si>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</si>
  <si>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</si>
  <si>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</si>
  <si>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</si>
  <si>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</si>
  <si>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</si>
  <si>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</si>
  <si>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</si>
  <si>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</si>
  <si>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</si>
  <si>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</si>
  <si>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</si>
  <si>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</si>
  <si>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</si>
  <si>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</si>
  <si>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</si>
  <si>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</si>
  <si>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</si>
  <si>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</si>
  <si>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</si>
  <si>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</si>
  <si>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</si>
  <si>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</si>
  <si>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</si>
  <si>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</si>
  <si>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</si>
  <si>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</si>
  <si>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</si>
  <si>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</si>
  <si>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</si>
  <si>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</si>
  <si>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</si>
  <si>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</si>
  <si>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</si>
  <si>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</si>
  <si>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</si>
  <si>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</si>
  <si>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</si>
  <si>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</si>
  <si>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</si>
  <si>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</si>
  <si>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</si>
  <si>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</si>
  <si>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</si>
  <si>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</si>
  <si>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</si>
  <si>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</si>
  <si>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</si>
  <si>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</si>
  <si>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</si>
  <si>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</si>
  <si>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</si>
  <si>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</si>
  <si>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</si>
  <si>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</si>
  <si>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</si>
  <si>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</si>
  <si>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</si>
  <si>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</si>
  <si>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</si>
  <si>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</si>
  <si>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</si>
  <si>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</si>
  <si>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</si>
  <si>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</si>
  <si>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</si>
  <si>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</si>
  <si>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</si>
  <si>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</si>
  <si>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</si>
  <si>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</si>
  <si>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</si>
  <si>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</si>
  <si>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</si>
  <si>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</si>
  <si>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</si>
  <si>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</si>
  <si>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</si>
  <si>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</si>
  <si>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</si>
  <si>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</si>
  <si>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</si>
  <si>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</si>
  <si>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</si>
  <si>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</si>
  <si>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</si>
  <si>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</si>
  <si>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</si>
  <si>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</si>
  <si>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</si>
  <si>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</si>
  <si>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</si>
  <si>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</si>
  <si>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</si>
  <si>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</si>
  <si>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</si>
  <si>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</si>
  <si>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</si>
  <si>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</si>
  <si>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</si>
  <si>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</si>
  <si>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</si>
  <si>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</si>
  <si>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</si>
  <si>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</si>
  <si>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</si>
  <si>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</si>
  <si>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</si>
  <si>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</si>
  <si>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</si>
  <si>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</si>
  <si>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</si>
  <si>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</si>
  <si>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</si>
  <si>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</si>
  <si>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</si>
  <si>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</si>
  <si>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</si>
  <si>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</si>
  <si>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</si>
  <si>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</si>
  <si>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</si>
  <si>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</si>
  <si>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</si>
  <si>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</si>
  <si>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</si>
  <si>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</si>
  <si>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</si>
  <si>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</si>
  <si>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</si>
  <si>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</si>
  <si>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</si>
  <si>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</si>
  <si>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</si>
  <si>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</si>
  <si>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</si>
  <si>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</si>
  <si>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</si>
  <si>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</si>
  <si>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</si>
  <si>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</si>
  <si>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</si>
  <si>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</si>
  <si>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</si>
  <si>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</si>
  <si>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</si>
  <si>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</si>
  <si>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</si>
  <si>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</si>
  <si>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</si>
  <si>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</si>
  <si>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</si>
  <si>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</si>
  <si>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</si>
  <si>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</si>
  <si>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</si>
  <si>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</si>
  <si>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</si>
  <si>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</si>
  <si>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</si>
  <si>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</si>
  <si>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</si>
  <si>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</si>
  <si>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</si>
  <si>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</si>
  <si>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</si>
  <si>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</si>
  <si>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</si>
  <si>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</si>
  <si>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</si>
  <si>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</si>
  <si>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</si>
  <si>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</si>
  <si>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</si>
  <si>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</si>
  <si>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</si>
  <si>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</si>
  <si>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</si>
  <si>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</si>
  <si>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</si>
  <si>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</si>
  <si>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</si>
  <si>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</si>
  <si>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</si>
  <si>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</si>
  <si>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</si>
  <si>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</si>
  <si>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</si>
  <si>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</si>
  <si>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</si>
  <si>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</si>
  <si>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</si>
  <si>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</si>
  <si>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</si>
  <si>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</si>
  <si>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</si>
  <si>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</si>
  <si>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</si>
  <si>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</si>
  <si>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</si>
  <si>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</si>
  <si>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</si>
  <si>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</si>
  <si>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</si>
  <si>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</si>
  <si>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</si>
  <si>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</si>
  <si>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</si>
  <si>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</si>
  <si>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</si>
  <si>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</si>
  <si>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</si>
  <si>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</si>
  <si>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</si>
  <si>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</si>
  <si>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</si>
  <si>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</si>
  <si>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</si>
  <si>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</si>
  <si>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</si>
  <si>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</si>
  <si>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</si>
  <si>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</si>
  <si>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</si>
  <si>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</si>
  <si>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</si>
  <si>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</si>
  <si>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</si>
  <si>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</si>
  <si>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</si>
  <si>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</si>
  <si>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</si>
  <si>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</si>
  <si>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</si>
  <si>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</si>
  <si>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</si>
  <si>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</si>
  <si>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</si>
  <si>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</si>
  <si>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</si>
  <si>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</si>
  <si>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</si>
  <si>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</si>
  <si>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</si>
  <si>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</si>
  <si>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</si>
  <si>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</si>
  <si>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</si>
  <si>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</si>
  <si>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</si>
  <si>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</si>
  <si>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</si>
  <si>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</si>
  <si>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</si>
  <si>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</si>
  <si>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</si>
  <si>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</si>
  <si>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</si>
  <si>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</si>
  <si>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</si>
  <si>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</si>
  <si>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</si>
  <si>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</si>
  <si>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</si>
  <si>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</si>
  <si>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</si>
  <si>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</si>
  <si>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</si>
  <si>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</si>
  <si>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</si>
  <si>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</si>
  <si>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</si>
  <si>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</si>
  <si>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</si>
  <si>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</si>
  <si>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</si>
  <si>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</si>
  <si>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</si>
  <si>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</si>
  <si>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</si>
  <si>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</si>
  <si>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</si>
  <si>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</si>
  <si>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</si>
  <si>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</si>
  <si>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</si>
  <si>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</si>
  <si>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</si>
  <si>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</si>
  <si>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</si>
  <si>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</si>
  <si>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</si>
  <si>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</si>
  <si>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</si>
  <si>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</si>
  <si>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</si>
  <si>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</si>
  <si>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</si>
  <si>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</si>
  <si>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</si>
  <si>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</si>
  <si>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</si>
  <si>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</si>
  <si>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</si>
  <si>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</si>
  <si>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</si>
  <si>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</si>
  <si>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</si>
  <si>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</si>
  <si>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</si>
  <si>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</si>
  <si>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</si>
  <si>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</si>
  <si>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</si>
  <si>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</si>
  <si>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</si>
  <si>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</si>
  <si>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</si>
  <si>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</si>
  <si>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</si>
  <si>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</si>
  <si>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</si>
  <si>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</si>
  <si>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</si>
  <si>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</si>
  <si>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</si>
  <si>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</si>
  <si>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</si>
  <si>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</si>
  <si>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</si>
  <si>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</si>
  <si>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</si>
  <si>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</si>
  <si>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</si>
  <si>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</si>
  <si>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</si>
  <si>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</si>
  <si>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</si>
  <si>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</si>
  <si>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</si>
  <si>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</si>
  <si>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</si>
  <si>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</si>
  <si>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</si>
  <si>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</si>
  <si>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</si>
  <si>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</si>
  <si>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</si>
  <si>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</si>
  <si>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</si>
  <si>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</si>
  <si>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</si>
  <si>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</si>
  <si>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</si>
  <si>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</si>
  <si>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</si>
  <si>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</si>
  <si>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</si>
  <si>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</si>
  <si>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</si>
  <si>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</si>
  <si>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</si>
  <si>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</si>
  <si>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</si>
  <si>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</si>
  <si>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</si>
  <si>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</si>
  <si>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</si>
  <si>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</si>
  <si>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</si>
  <si>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</si>
  <si>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</si>
  <si>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</si>
  <si>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</si>
  <si>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</si>
  <si>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</si>
  <si>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</si>
  <si>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</si>
  <si>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</si>
  <si>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</si>
  <si>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</si>
  <si>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</si>
  <si>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</si>
  <si>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</si>
  <si>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</si>
  <si>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</si>
  <si>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</si>
  <si>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</si>
  <si>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</si>
  <si>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</si>
  <si>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</si>
  <si>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</si>
  <si>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</si>
  <si>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</si>
  <si>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</si>
  <si>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</si>
  <si>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</si>
  <si>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</si>
  <si>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</si>
  <si>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</si>
  <si>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</si>
  <si>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</si>
  <si>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</si>
  <si>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</si>
  <si>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</si>
  <si>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</si>
  <si>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</si>
  <si>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</si>
  <si>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</si>
  <si>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</si>
  <si>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</si>
  <si>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</si>
  <si>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</si>
  <si>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</si>
  <si>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</si>
  <si>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</si>
  <si>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</si>
  <si>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</si>
  <si>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</si>
  <si>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</si>
  <si>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</si>
  <si>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</si>
  <si>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</si>
  <si>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</si>
  <si>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</si>
  <si>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</si>
  <si>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</si>
  <si>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</si>
  <si>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</si>
  <si>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</si>
  <si>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</si>
  <si>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</si>
  <si>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</si>
  <si>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</si>
  <si>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</si>
  <si>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</si>
  <si>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</si>
  <si>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</si>
  <si>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</si>
  <si>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</si>
  <si>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</si>
  <si>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</si>
  <si>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</si>
  <si>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</si>
  <si>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</si>
  <si>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</si>
  <si>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</si>
  <si>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</si>
  <si>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</si>
  <si>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</si>
  <si>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</si>
  <si>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</si>
  <si>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</si>
  <si>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</si>
  <si>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</si>
  <si>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</si>
  <si>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</si>
  <si>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</si>
  <si>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</si>
  <si>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</si>
  <si>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</si>
  <si>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</si>
  <si>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</si>
  <si>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</si>
  <si>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</si>
  <si>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</si>
  <si>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</si>
  <si>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</si>
  <si>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</si>
  <si>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</si>
  <si>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</si>
  <si>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</si>
  <si>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</si>
  <si>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</si>
  <si>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</si>
  <si>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</si>
  <si>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</si>
  <si>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</si>
  <si>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</si>
  <si>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</si>
  <si>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</si>
  <si>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</si>
  <si>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</si>
  <si>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</si>
  <si>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</si>
  <si>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</si>
  <si>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</si>
  <si>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</si>
  <si>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</si>
  <si>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</si>
  <si>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</si>
  <si>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</si>
  <si>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</si>
  <si>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</si>
  <si>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</si>
  <si>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</si>
  <si>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</si>
  <si>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</si>
  <si>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</si>
  <si>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</si>
  <si>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</si>
  <si>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</si>
  <si>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</si>
  <si>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</si>
  <si>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</si>
  <si>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</si>
  <si>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</si>
  <si>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</si>
  <si>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</si>
  <si>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</si>
  <si>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</si>
  <si>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</si>
  <si>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</si>
  <si>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</si>
  <si>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</si>
  <si>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</si>
  <si>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</si>
  <si>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</si>
  <si>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</si>
  <si>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</si>
  <si>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</si>
  <si>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</si>
  <si>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</si>
  <si>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</si>
  <si>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</si>
  <si>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</si>
  <si>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</si>
  <si>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</si>
  <si>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</si>
  <si>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</si>
  <si>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</si>
  <si>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</si>
  <si>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</si>
  <si>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</si>
  <si>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</si>
  <si>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</si>
  <si>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</si>
  <si>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</si>
  <si>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</si>
  <si>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</si>
  <si>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</si>
  <si>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</si>
  <si>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</si>
  <si>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</si>
  <si>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</si>
  <si>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</si>
  <si>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</si>
  <si>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</si>
  <si>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</si>
  <si>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</si>
  <si>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</si>
  <si>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</si>
  <si>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</si>
  <si>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</si>
  <si>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</si>
  <si>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</si>
  <si>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</si>
  <si>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</si>
  <si>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</si>
  <si>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</si>
  <si>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</si>
  <si>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</si>
  <si>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</si>
  <si>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</si>
  <si>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</si>
  <si>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</si>
  <si>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</si>
  <si>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</si>
  <si>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</si>
  <si>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</si>
  <si>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</si>
  <si>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</si>
  <si>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</si>
  <si>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</si>
  <si>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</si>
  <si>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</si>
  <si>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</si>
  <si>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</si>
  <si>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</si>
  <si>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</si>
  <si>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</si>
  <si>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</si>
  <si>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</si>
  <si>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</si>
  <si>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</si>
  <si>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</si>
  <si>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</si>
  <si>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</si>
  <si>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</si>
  <si>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</si>
  <si>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</si>
  <si>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</si>
  <si>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</si>
  <si>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</si>
  <si>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</si>
  <si>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</si>
  <si>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</si>
  <si>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</si>
  <si>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</si>
  <si>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</si>
  <si>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</si>
  <si>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</si>
  <si>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</si>
  <si>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</si>
  <si>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</si>
  <si>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</si>
  <si>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</si>
  <si>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</si>
  <si>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</si>
  <si>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</si>
  <si>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</si>
  <si>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</si>
  <si>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</si>
  <si>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</si>
  <si>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</si>
  <si>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</si>
  <si>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</si>
  <si>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</si>
  <si>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</si>
  <si>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</si>
  <si>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</si>
  <si>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</si>
  <si>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</si>
  <si>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</si>
  <si>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</si>
  <si>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</si>
  <si>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</si>
  <si>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</si>
  <si>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</si>
  <si>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</si>
  <si>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</si>
  <si>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</si>
  <si>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</si>
  <si>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</si>
  <si>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</si>
  <si>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</si>
  <si>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</si>
  <si>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</si>
  <si>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</si>
  <si>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</si>
  <si>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</si>
  <si>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</si>
  <si>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</si>
  <si>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</si>
  <si>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</si>
  <si>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</si>
  <si>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</si>
  <si>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</si>
  <si>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</si>
  <si>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</si>
  <si>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</si>
  <si>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</si>
  <si>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</si>
  <si>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</si>
  <si>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</si>
  <si>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</si>
  <si>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</si>
  <si>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</si>
  <si>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</si>
  <si>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</si>
  <si>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</si>
  <si>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</si>
  <si>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</si>
  <si>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</si>
  <si>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</si>
  <si>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</si>
  <si>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</si>
  <si>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</si>
  <si>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</si>
  <si>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</si>
  <si>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</si>
  <si>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</si>
  <si>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</si>
  <si>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</si>
  <si>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</si>
  <si>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</si>
  <si>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</si>
  <si>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</si>
  <si>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</si>
  <si>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</si>
  <si>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</si>
  <si>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</si>
  <si>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</si>
  <si>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</si>
  <si>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</si>
  <si>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</si>
  <si>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</si>
  <si>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</si>
  <si>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</si>
  <si>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</si>
  <si>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</si>
  <si>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</si>
  <si>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</si>
  <si>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</si>
  <si>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</si>
  <si>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</si>
  <si>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</si>
  <si>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</si>
  <si>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</si>
  <si>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</si>
  <si>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</si>
  <si>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</si>
  <si>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</si>
  <si>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</si>
  <si>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</si>
  <si>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</si>
  <si>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</si>
  <si>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</si>
  <si>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</si>
  <si>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</si>
  <si>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</si>
  <si>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</si>
  <si>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</si>
  <si>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</si>
  <si>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</si>
  <si>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</si>
  <si>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</si>
  <si>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</si>
  <si>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</si>
  <si>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</si>
  <si>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</si>
  <si>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</si>
  <si>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</si>
  <si>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</si>
  <si>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</si>
  <si>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</si>
  <si>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</si>
  <si>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</si>
  <si>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</si>
  <si>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</si>
  <si>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</si>
  <si>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</si>
  <si>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</si>
  <si>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</si>
  <si>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</si>
  <si>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</si>
  <si>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</si>
  <si>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</si>
  <si>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</si>
  <si>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</si>
  <si>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</si>
  <si>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</si>
  <si>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</si>
  <si>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</si>
  <si>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</si>
  <si>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</si>
  <si>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</si>
  <si>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</si>
  <si>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</si>
  <si>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</si>
  <si>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</si>
  <si>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</si>
  <si>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</si>
  <si>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</si>
  <si>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</si>
  <si>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</si>
  <si>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</si>
  <si>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</si>
  <si>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</si>
  <si>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</si>
  <si>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</si>
  <si>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</si>
  <si>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</si>
  <si>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</si>
  <si>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</si>
  <si>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</si>
  <si>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</si>
  <si>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</si>
  <si>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</si>
  <si>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</si>
  <si>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</si>
  <si>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</si>
  <si>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</si>
  <si>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</si>
  <si>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</si>
  <si>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</si>
  <si>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</si>
  <si>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</si>
  <si>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</si>
  <si>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</si>
  <si>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</si>
  <si>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</si>
  <si>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</si>
  <si>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</si>
  <si>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</si>
  <si>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</si>
  <si>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</si>
  <si>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</si>
  <si>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</si>
  <si>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</si>
  <si>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</si>
  <si>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</si>
  <si>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</si>
  <si>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</si>
  <si>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</si>
  <si>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</si>
  <si>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</si>
  <si>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</si>
  <si>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</si>
  <si>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</si>
  <si>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</si>
  <si>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</si>
  <si>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</si>
  <si>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</si>
  <si>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</si>
  <si>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</si>
  <si>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</si>
  <si>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</si>
  <si>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</si>
  <si>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</si>
  <si>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</si>
  <si>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</si>
  <si>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</si>
  <si>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</si>
  <si>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</si>
  <si>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</si>
  <si>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</si>
  <si>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</si>
  <si>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</si>
  <si>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</si>
  <si>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</si>
  <si>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</si>
  <si>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</si>
  <si>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</si>
  <si>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</si>
  <si>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</si>
  <si>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</si>
  <si>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</si>
  <si>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</si>
  <si>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</si>
  <si>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</si>
  <si>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</si>
  <si>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</si>
  <si>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</si>
  <si>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</si>
  <si>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</si>
  <si>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</si>
  <si>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</si>
  <si>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</si>
  <si>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</si>
  <si>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</si>
  <si>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</si>
  <si>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</si>
  <si>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</si>
  <si>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</si>
  <si>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</si>
  <si>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</si>
  <si>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</si>
  <si>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</si>
  <si>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</si>
  <si>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</si>
  <si>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</si>
  <si>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</si>
  <si>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</si>
  <si>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</si>
  <si>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</si>
  <si>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</si>
  <si>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</si>
  <si>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</si>
  <si>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</si>
  <si>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</si>
  <si>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</si>
  <si>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</si>
  <si>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</si>
  <si>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</si>
  <si>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</si>
  <si>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</si>
  <si>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</si>
  <si>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</si>
  <si>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</si>
  <si>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</si>
  <si>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</si>
  <si>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</si>
  <si>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</si>
  <si>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</si>
  <si>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</si>
  <si>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</si>
  <si>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</si>
  <si>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</si>
  <si>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</si>
  <si>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</si>
  <si>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</si>
  <si>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</si>
  <si>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</si>
  <si>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</si>
  <si>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</si>
  <si>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</si>
  <si>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</si>
  <si>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</si>
  <si>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</si>
  <si>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</si>
  <si>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</si>
  <si>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</si>
  <si>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</si>
  <si>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</si>
  <si>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</si>
  <si>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</si>
  <si>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</si>
  <si>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</si>
  <si>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</si>
  <si>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</si>
  <si>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</si>
  <si>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</si>
  <si>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</si>
  <si>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</si>
  <si>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</si>
  <si>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</si>
  <si>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</si>
  <si>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</si>
  <si>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</si>
  <si>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</si>
  <si>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</si>
  <si>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</si>
  <si>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</si>
  <si>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</si>
  <si>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</si>
  <si>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</si>
  <si>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</si>
  <si>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</si>
  <si>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</si>
  <si>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</si>
  <si>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</si>
  <si>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</si>
  <si>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</si>
  <si>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</si>
  <si>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</si>
  <si>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</si>
  <si>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</si>
  <si>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</si>
  <si>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</si>
  <si>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</si>
  <si>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</si>
  <si>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</si>
  <si>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</si>
  <si>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</si>
  <si>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</si>
  <si>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</si>
  <si>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</si>
  <si>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</si>
  <si>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</si>
  <si>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</si>
  <si>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</si>
  <si>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</si>
  <si>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</si>
  <si>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</si>
  <si>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</si>
  <si>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</si>
  <si>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</si>
  <si>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</si>
  <si>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</si>
  <si>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</si>
  <si>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</si>
  <si>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</si>
  <si>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</si>
  <si>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</si>
  <si>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</si>
  <si>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</si>
  <si>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</si>
  <si>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</si>
  <si>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</si>
  <si>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</si>
  <si>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</si>
  <si>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</si>
  <si>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</si>
  <si>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</si>
  <si>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</si>
  <si>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</si>
  <si>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</si>
  <si>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</si>
  <si>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</si>
  <si>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</si>
  <si>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</si>
  <si>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</si>
  <si>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</si>
  <si>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</si>
  <si>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</si>
  <si>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</si>
  <si>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</si>
  <si>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</si>
  <si>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</si>
  <si>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</si>
  <si>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</si>
  <si>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</si>
  <si>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</si>
  <si>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</si>
  <si>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</si>
  <si>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</si>
  <si>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</si>
  <si>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</si>
  <si>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</si>
  <si>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</si>
  <si>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</si>
  <si>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</si>
  <si>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</si>
  <si>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</si>
  <si>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</si>
  <si>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</si>
  <si>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</si>
  <si>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</si>
  <si>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</si>
  <si>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</si>
  <si>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</si>
  <si>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</si>
  <si>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</si>
  <si>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</si>
  <si>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</si>
  <si>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</si>
  <si>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</si>
  <si>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</si>
  <si>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</si>
  <si>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</si>
  <si>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</si>
  <si>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</si>
  <si>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</si>
  <si>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</si>
  <si>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</si>
  <si>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</si>
  <si>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</si>
  <si>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</si>
  <si>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</si>
  <si>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</si>
  <si>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</si>
  <si>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</si>
  <si>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</si>
  <si>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</si>
  <si>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</si>
  <si>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</si>
  <si>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</si>
  <si>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</si>
  <si>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</si>
  <si>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</si>
  <si>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</si>
  <si>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</si>
  <si>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</si>
  <si>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</si>
  <si>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</si>
  <si>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</si>
  <si>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</si>
  <si>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</si>
  <si>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</si>
  <si>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</si>
  <si>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</si>
  <si>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</si>
  <si>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</si>
  <si>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</si>
  <si>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</si>
  <si>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</si>
  <si>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</si>
  <si>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</si>
  <si>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</si>
  <si>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</si>
  <si>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</si>
  <si>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</si>
  <si>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</si>
  <si>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</si>
  <si>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</si>
  <si>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</si>
  <si>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</si>
  <si>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</si>
  <si>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</si>
  <si>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</si>
  <si>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</si>
  <si>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</si>
  <si>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</si>
  <si>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</si>
  <si>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</si>
  <si>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</si>
  <si>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</si>
  <si>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</si>
  <si>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</si>
  <si>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</si>
  <si>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</si>
  <si>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</si>
  <si>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</si>
  <si>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</si>
  <si>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</si>
  <si>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</si>
  <si>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</si>
  <si>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</si>
  <si>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</si>
  <si>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</si>
  <si>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</si>
  <si>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</si>
  <si>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</si>
  <si>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</si>
  <si>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</si>
  <si>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</si>
  <si>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</si>
  <si>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</si>
  <si>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</si>
  <si>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</si>
  <si>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</si>
  <si>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</si>
  <si>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</si>
  <si>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</si>
  <si>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</si>
  <si>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</si>
  <si>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</si>
  <si>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</si>
  <si>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</si>
  <si>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</si>
  <si>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</si>
  <si>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</si>
  <si>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</si>
  <si>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</si>
  <si>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</si>
  <si>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</si>
  <si>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</si>
  <si>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</si>
  <si>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</si>
  <si>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</si>
  <si>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</si>
  <si>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</si>
  <si>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</si>
  <si>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</si>
  <si>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</si>
  <si>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</si>
  <si>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</si>
  <si>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</si>
  <si>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</si>
  <si>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</si>
  <si>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</si>
  <si>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</si>
  <si>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</si>
  <si>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</si>
  <si>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</si>
  <si>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</si>
  <si>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</si>
  <si>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</si>
  <si>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</si>
  <si>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</si>
  <si>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</si>
  <si>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</si>
  <si>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</si>
  <si>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</si>
  <si>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</si>
  <si>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</si>
  <si>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</si>
  <si>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</si>
  <si>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</si>
  <si>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</si>
  <si>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</si>
  <si>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</si>
  <si>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</si>
  <si>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</si>
  <si>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</si>
  <si>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</si>
  <si>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</si>
  <si>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</si>
  <si>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</si>
  <si>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</si>
  <si>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</si>
  <si>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</si>
  <si>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</si>
  <si>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</si>
  <si>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</si>
  <si>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</si>
  <si>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</si>
  <si>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</si>
  <si>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</si>
  <si>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</si>
  <si>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</si>
  <si>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</si>
  <si>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</si>
  <si>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</si>
  <si>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</si>
  <si>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</si>
  <si>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</si>
  <si>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</si>
  <si>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</si>
  <si>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</si>
  <si>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</si>
  <si>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</si>
  <si>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</si>
  <si>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</si>
  <si>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</si>
  <si>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</si>
  <si>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</si>
  <si>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</si>
  <si>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</si>
  <si>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</si>
  <si>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</si>
  <si>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</si>
  <si>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</si>
  <si>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</si>
  <si>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</si>
  <si>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</si>
  <si>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</si>
  <si>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</si>
  <si>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</si>
  <si>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</si>
  <si>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</si>
  <si>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</si>
  <si>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</si>
  <si>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</si>
  <si>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</si>
  <si>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</si>
  <si>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</si>
  <si>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</si>
  <si>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</si>
  <si>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</si>
  <si>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</si>
  <si>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</si>
  <si>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</si>
  <si>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</si>
  <si>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</si>
  <si>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</si>
  <si>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</si>
  <si>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</si>
  <si>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</si>
  <si>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</si>
  <si>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</si>
  <si>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</si>
  <si>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</si>
  <si>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</si>
  <si>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</si>
  <si>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</si>
  <si>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</si>
  <si>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</si>
  <si>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</si>
  <si>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</si>
  <si>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</si>
  <si>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</si>
  <si>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</si>
  <si>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</si>
  <si>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</si>
  <si>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</si>
  <si>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</si>
  <si>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</si>
  <si>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</si>
  <si>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</si>
  <si>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</si>
  <si>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</si>
  <si>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</si>
  <si>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</si>
  <si>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</si>
  <si>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</si>
  <si>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</si>
  <si>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</si>
  <si>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</si>
  <si>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</si>
  <si>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</si>
  <si>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</si>
  <si>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</si>
  <si>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</si>
  <si>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</si>
  <si>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</si>
  <si>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</si>
  <si>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</si>
  <si>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</si>
  <si>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</si>
  <si>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</si>
  <si>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</si>
  <si>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</si>
  <si>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</si>
  <si>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</si>
  <si>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</si>
  <si>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</si>
  <si>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</si>
  <si>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</si>
  <si>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</si>
  <si>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</si>
  <si>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</si>
  <si>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</si>
  <si>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</si>
  <si>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</si>
  <si>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</si>
  <si>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</si>
  <si>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</si>
  <si>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</si>
  <si>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</si>
  <si>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</si>
  <si>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</si>
  <si>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</si>
  <si>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</si>
  <si>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</si>
  <si>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</si>
  <si>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</si>
  <si>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</si>
  <si>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</si>
  <si>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</si>
  <si>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</si>
  <si>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</si>
  <si>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</si>
  <si>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</si>
  <si>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</si>
  <si>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</si>
  <si>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</si>
  <si>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</si>
  <si>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</si>
  <si>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</si>
  <si>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</si>
  <si>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</si>
  <si>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</si>
  <si>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</si>
  <si>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</si>
  <si>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</si>
  <si>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</si>
  <si>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</si>
  <si>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</si>
  <si>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</si>
  <si>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</si>
  <si>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</si>
  <si>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</si>
  <si>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</si>
  <si>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</si>
  <si>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</si>
  <si>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</si>
  <si>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</si>
  <si>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</si>
  <si>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</si>
  <si>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</si>
  <si>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</si>
  <si>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</si>
  <si>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</si>
  <si>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</si>
  <si>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</si>
  <si>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</si>
  <si>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</si>
  <si>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</si>
  <si>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</si>
  <si>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</si>
  <si>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</si>
  <si>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</si>
  <si>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</si>
  <si>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</si>
  <si>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</si>
  <si>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</si>
  <si>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</si>
  <si>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</si>
  <si>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</si>
  <si>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</si>
  <si>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</si>
  <si>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</si>
  <si>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</si>
  <si>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</si>
  <si>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</si>
  <si>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</si>
  <si>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</si>
  <si>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</si>
  <si>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</si>
  <si>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</si>
  <si>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</si>
  <si>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</si>
  <si>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</si>
  <si>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</si>
  <si>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</si>
  <si>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</si>
  <si>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</si>
  <si>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</si>
  <si>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</si>
  <si>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</si>
  <si>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</si>
  <si>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</si>
  <si>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</si>
  <si>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</si>
  <si>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</si>
  <si>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</si>
  <si>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</si>
  <si>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</si>
  <si>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</si>
  <si>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</si>
  <si>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</si>
  <si>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</si>
  <si>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</si>
  <si>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</si>
  <si>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</si>
  <si>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</si>
  <si>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</si>
  <si>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</si>
  <si>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</si>
  <si>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</si>
  <si>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</si>
  <si>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</si>
  <si>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</si>
  <si>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</si>
  <si>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</si>
  <si>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</si>
  <si>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</si>
  <si>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</si>
  <si>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</si>
  <si>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</si>
  <si>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</si>
  <si>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</si>
  <si>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</si>
  <si>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</si>
  <si>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</si>
  <si>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</si>
  <si>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</si>
  <si>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</si>
  <si>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</si>
  <si>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</si>
  <si>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</si>
  <si>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</si>
  <si>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</si>
  <si>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</si>
  <si>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</si>
  <si>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</si>
  <si>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</si>
  <si>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</si>
  <si>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</si>
  <si>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</si>
  <si>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</si>
  <si>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</si>
  <si>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</si>
  <si>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</si>
  <si>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</si>
  <si>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</si>
  <si>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</si>
  <si>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</si>
  <si>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</si>
  <si>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</si>
  <si>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</si>
  <si>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</si>
  <si>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</si>
  <si>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</si>
  <si>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</si>
  <si>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</si>
  <si>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</si>
  <si>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</si>
  <si>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</si>
  <si>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</si>
  <si>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</si>
  <si>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</si>
  <si>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</si>
  <si>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</si>
  <si>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</si>
  <si>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</si>
  <si>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</si>
  <si>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</si>
  <si>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</si>
  <si>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</si>
  <si>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</si>
  <si>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</si>
  <si>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</si>
  <si>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</si>
  <si>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</si>
  <si>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</si>
  <si>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</si>
  <si>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</si>
  <si>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</si>
  <si>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</si>
  <si>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</si>
  <si>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</si>
  <si>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</si>
  <si>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</si>
  <si>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</si>
  <si>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</si>
  <si>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</si>
  <si>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</si>
  <si>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</si>
  <si>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</si>
  <si>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</si>
  <si>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</si>
  <si>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</si>
  <si>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</si>
  <si>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</si>
  <si>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</si>
  <si>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</si>
  <si>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</si>
  <si>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</si>
  <si>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</si>
  <si>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</si>
  <si>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</si>
  <si>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</si>
  <si>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</si>
  <si>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</si>
  <si>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</si>
  <si>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</si>
  <si>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</si>
  <si>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</si>
  <si>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</si>
  <si>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</si>
  <si>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</si>
  <si>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</si>
  <si>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</si>
  <si>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</si>
  <si>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</si>
  <si>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</si>
  <si>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</si>
  <si>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</si>
  <si>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</si>
  <si>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</si>
  <si>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</si>
  <si>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</si>
  <si>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</si>
  <si>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</si>
  <si>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</si>
  <si>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</si>
  <si>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</si>
  <si>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</si>
  <si>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</si>
  <si>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</si>
  <si>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</si>
  <si>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</si>
  <si>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</si>
  <si>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</si>
  <si>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</si>
  <si>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</si>
  <si>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</si>
  <si>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</si>
  <si>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</si>
  <si>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</si>
  <si>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</si>
  <si>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</si>
  <si>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</si>
  <si>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</si>
  <si>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</si>
  <si>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</si>
  <si>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</si>
  <si>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</si>
  <si>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</si>
  <si>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</si>
  <si>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</si>
  <si>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</si>
  <si>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</si>
  <si>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</si>
  <si>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</si>
  <si>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</si>
  <si>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</si>
  <si>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</si>
  <si>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</si>
  <si>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</si>
  <si>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</si>
  <si>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</si>
  <si>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</si>
  <si>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</si>
  <si>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</si>
  <si>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</si>
  <si>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</si>
  <si>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</si>
  <si>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</si>
  <si>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</si>
  <si>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</si>
  <si>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</si>
  <si>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</si>
  <si>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</si>
  <si>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</si>
  <si>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</si>
  <si>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</si>
  <si>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</si>
  <si>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</si>
  <si>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</si>
  <si>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</si>
  <si>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</si>
  <si>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</si>
  <si>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</si>
  <si>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</si>
  <si>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</si>
  <si>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</si>
  <si>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</si>
  <si>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</si>
  <si>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</si>
  <si>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</si>
  <si>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</si>
  <si>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</si>
  <si>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</si>
  <si>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</si>
  <si>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</si>
  <si>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</si>
  <si>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</si>
  <si>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</si>
  <si>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</si>
  <si>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</si>
  <si>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</si>
  <si>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</si>
  <si>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</si>
  <si>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</si>
  <si>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</si>
  <si>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</si>
  <si>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</si>
  <si>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</si>
  <si>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</si>
  <si>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</si>
  <si>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</si>
  <si>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</si>
  <si>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</si>
  <si>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</si>
  <si>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</si>
  <si>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</si>
  <si>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</si>
  <si>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</si>
  <si>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</si>
  <si>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</si>
  <si>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</si>
  <si>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</si>
  <si>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</si>
  <si>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</si>
  <si>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</si>
  <si>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</si>
  <si>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</si>
  <si>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</si>
  <si>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</si>
  <si>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</si>
  <si>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</si>
  <si>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</si>
  <si>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</si>
  <si>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</si>
  <si>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</si>
  <si>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</si>
  <si>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</si>
  <si>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</si>
  <si>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</si>
  <si>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</si>
  <si>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</si>
  <si>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</si>
  <si>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</si>
  <si>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</si>
  <si>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</si>
  <si>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</si>
  <si>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</si>
  <si>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</si>
  <si>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</si>
  <si>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</si>
  <si>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</si>
  <si>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</si>
  <si>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</si>
  <si>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</si>
  <si>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</si>
  <si>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</si>
  <si>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</si>
  <si>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</si>
  <si>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</si>
  <si>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</si>
  <si>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</si>
  <si>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</si>
  <si>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</si>
  <si>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</si>
  <si>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</si>
  <si>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</si>
  <si>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</si>
  <si>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</si>
  <si>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</si>
  <si>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</si>
  <si>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</si>
  <si>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</si>
  <si>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</si>
  <si>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</si>
  <si>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</si>
  <si>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</si>
  <si>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</si>
  <si>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</si>
  <si>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</si>
  <si>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</si>
  <si>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</si>
  <si>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</si>
  <si>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</si>
  <si>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</si>
  <si>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</si>
  <si>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</si>
  <si>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</si>
  <si>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</si>
  <si>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</si>
  <si>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</si>
  <si>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</si>
  <si>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</si>
  <si>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</si>
  <si>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</si>
  <si>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</si>
  <si>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</si>
  <si>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</si>
  <si>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</si>
  <si>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</si>
  <si>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</si>
  <si>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</si>
  <si>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</si>
  <si>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</si>
  <si>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</si>
  <si>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</si>
  <si>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</si>
  <si>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</si>
  <si>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</si>
  <si>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</si>
  <si>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</si>
  <si>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</si>
  <si>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</si>
  <si>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</si>
  <si>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</si>
  <si>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</si>
  <si>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</si>
  <si>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</si>
  <si>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</si>
  <si>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</si>
  <si>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</si>
  <si>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</si>
  <si>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</si>
  <si>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</si>
  <si>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</si>
  <si>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</si>
  <si>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</si>
  <si>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</si>
  <si>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</si>
  <si>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</si>
  <si>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</si>
  <si>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</si>
  <si>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</si>
  <si>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</si>
  <si>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</si>
  <si>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</si>
  <si>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</si>
  <si>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</si>
  <si>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</si>
  <si>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</si>
  <si>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</si>
  <si>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</si>
  <si>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</si>
  <si>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</si>
  <si>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</si>
  <si>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</si>
  <si>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</si>
  <si>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</si>
  <si>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</si>
  <si>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</si>
  <si>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</si>
  <si>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</si>
  <si>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</si>
  <si>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</si>
  <si>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</si>
  <si>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</si>
  <si>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</si>
  <si>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</si>
  <si>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</si>
  <si>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</si>
  <si>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</si>
  <si>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</si>
  <si>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</si>
  <si>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</si>
  <si>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</si>
  <si>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</si>
  <si>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</si>
  <si>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</si>
  <si>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</si>
  <si>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</si>
  <si>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</si>
  <si>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</si>
  <si>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</si>
  <si>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</si>
  <si>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</si>
  <si>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</si>
  <si>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</si>
  <si>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</si>
  <si>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</si>
  <si>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</si>
  <si>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</si>
  <si>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</si>
  <si>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</si>
  <si>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</si>
  <si>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</si>
  <si>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</si>
  <si>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</si>
  <si>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</si>
  <si>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</si>
  <si>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</si>
  <si>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</si>
  <si>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</si>
  <si>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</si>
  <si>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</si>
  <si>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</si>
  <si>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</si>
  <si>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</si>
  <si>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</si>
  <si>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</si>
  <si>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</si>
  <si>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</si>
  <si>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</si>
  <si>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</si>
  <si>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</si>
  <si>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</si>
  <si>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</si>
  <si>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</si>
  <si>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</si>
  <si>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</si>
  <si>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</si>
  <si>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</si>
  <si>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</si>
  <si>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</si>
  <si>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</si>
  <si>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</si>
  <si>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</si>
  <si>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</si>
  <si>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</si>
  <si>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</si>
  <si>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</si>
  <si>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</si>
  <si>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</si>
  <si>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</si>
  <si>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</si>
  <si>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</si>
  <si>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</si>
  <si>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</si>
  <si>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</si>
  <si>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</si>
  <si>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</si>
  <si>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</si>
  <si>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</si>
  <si>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</si>
  <si>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</si>
  <si>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</si>
  <si>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</si>
  <si>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</si>
  <si>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</si>
  <si>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</si>
  <si>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</si>
  <si>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</si>
  <si>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</si>
  <si>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</si>
  <si>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</si>
  <si>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</si>
  <si>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</si>
  <si>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</si>
  <si>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</si>
  <si>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</si>
  <si>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</si>
  <si>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</si>
  <si>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</si>
  <si>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</si>
  <si>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</si>
  <si>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</si>
  <si>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</si>
  <si>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</si>
  <si>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</si>
  <si>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</si>
  <si>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</si>
  <si>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</si>
  <si>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</si>
  <si>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</si>
  <si>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</si>
  <si>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</si>
  <si>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</si>
  <si>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</si>
  <si>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</si>
  <si>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</si>
  <si>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</si>
  <si>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</si>
  <si>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</si>
  <si>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</si>
  <si>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</si>
  <si>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</si>
  <si>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</si>
  <si>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</si>
  <si>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</si>
  <si>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</si>
  <si>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</si>
  <si>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</si>
  <si>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</si>
  <si>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</si>
  <si>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</si>
  <si>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</si>
  <si>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</si>
  <si>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</si>
  <si>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</si>
  <si>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</si>
  <si>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</si>
  <si>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</si>
  <si>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</si>
  <si>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</si>
  <si>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</si>
  <si>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</si>
  <si>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</si>
  <si>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</si>
  <si>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</si>
  <si>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</si>
  <si>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</si>
  <si>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</si>
  <si>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</si>
  <si>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</si>
  <si>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</si>
  <si>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</si>
  <si>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</si>
  <si>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</si>
  <si>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</si>
  <si>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</si>
  <si>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</si>
  <si>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</si>
  <si>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</si>
  <si>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</si>
  <si>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</si>
  <si>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</si>
  <si>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</si>
  <si>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</si>
  <si>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</si>
  <si>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</si>
  <si>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</si>
  <si>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</si>
  <si>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</si>
  <si>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</si>
  <si>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</si>
  <si>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</si>
  <si>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</si>
  <si>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</si>
  <si>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</si>
  <si>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</si>
  <si>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</si>
  <si>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</si>
  <si>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</si>
  <si>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</si>
  <si>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</si>
  <si>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</si>
  <si>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</si>
  <si>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</si>
  <si>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</si>
  <si>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</si>
  <si>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</si>
  <si>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</si>
  <si>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</si>
  <si>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</si>
  <si>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</si>
  <si>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</si>
  <si>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</si>
  <si>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</si>
  <si>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</si>
  <si>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</si>
  <si>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</si>
  <si>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</si>
  <si>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</si>
  <si>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</si>
  <si>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</si>
  <si>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</si>
  <si>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</si>
  <si>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</si>
  <si>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</si>
  <si>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</si>
  <si>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</si>
  <si>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</si>
  <si>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</si>
  <si>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</si>
  <si>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</si>
  <si>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</si>
  <si>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</si>
  <si>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</si>
  <si>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</si>
  <si>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</si>
  <si>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</si>
  <si>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</si>
  <si>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</si>
  <si>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</si>
  <si>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</si>
  <si>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</si>
  <si>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</si>
  <si>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</si>
  <si>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</si>
  <si>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</si>
  <si>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</si>
  <si>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</si>
  <si>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</si>
  <si>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</si>
  <si>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</si>
  <si>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</si>
  <si>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</si>
  <si>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</si>
  <si>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</si>
  <si>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</si>
  <si>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</si>
  <si>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</si>
  <si>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</si>
  <si>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</si>
  <si>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</si>
  <si>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</si>
  <si>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</si>
  <si>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</si>
  <si>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</si>
  <si>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</si>
  <si>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</si>
  <si>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</si>
  <si>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</si>
  <si>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</si>
  <si>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</si>
  <si>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</si>
  <si>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</si>
  <si>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</si>
  <si>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</si>
  <si>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</si>
  <si>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</si>
  <si>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</si>
  <si>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</si>
  <si>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</si>
  <si>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</si>
  <si>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</si>
  <si>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</si>
  <si>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</si>
  <si>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</si>
  <si>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</si>
  <si>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</si>
  <si>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</si>
  <si>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</si>
  <si>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</si>
  <si>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</si>
  <si>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</si>
  <si>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</si>
  <si>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</si>
  <si>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</si>
  <si>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</si>
  <si>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</si>
  <si>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</si>
  <si>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</si>
  <si>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</si>
  <si>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</si>
  <si>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</si>
  <si>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</si>
  <si>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</si>
  <si>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</si>
  <si>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</si>
  <si>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</si>
  <si>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</si>
  <si>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</si>
  <si>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</si>
  <si>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</si>
  <si>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</si>
  <si>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</si>
  <si>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</si>
  <si>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</si>
  <si>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</si>
  <si>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</si>
  <si>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</si>
  <si>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</si>
  <si>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</si>
  <si>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</si>
  <si>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</si>
  <si>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</si>
  <si>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</si>
  <si>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</si>
  <si>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</si>
  <si>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</si>
  <si>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</si>
  <si>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</si>
  <si>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</si>
  <si>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</si>
  <si>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</si>
  <si>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</si>
  <si>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</si>
  <si>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</si>
  <si>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</si>
  <si>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</si>
  <si>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</si>
  <si>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</si>
  <si>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</si>
  <si>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</si>
  <si>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</si>
  <si>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</si>
  <si>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</si>
  <si>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</si>
  <si>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</si>
  <si>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</si>
  <si>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</si>
  <si>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</si>
  <si>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</si>
  <si>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</si>
  <si>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</si>
  <si>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</si>
  <si>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</si>
  <si>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</si>
  <si>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</si>
  <si>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</si>
  <si>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</si>
  <si>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</si>
  <si>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</si>
  <si>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</si>
  <si>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</si>
  <si>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</si>
  <si>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</si>
  <si>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</si>
  <si>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</si>
  <si>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</si>
  <si>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</si>
  <si>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</si>
  <si>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</si>
  <si>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</si>
  <si>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</si>
  <si>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</si>
  <si>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</si>
  <si>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</si>
  <si>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</si>
  <si>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</si>
  <si>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</si>
  <si>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</si>
  <si>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</si>
  <si>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</si>
  <si>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</si>
  <si>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</si>
  <si>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</si>
  <si>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</si>
  <si>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</si>
  <si>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</si>
  <si>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</si>
  <si>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</si>
  <si>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</si>
  <si>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</si>
  <si>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</si>
  <si>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</si>
  <si>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</si>
  <si>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</si>
  <si>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</si>
  <si>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</si>
  <si>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</si>
  <si>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</si>
  <si>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</si>
  <si>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</si>
  <si>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</si>
  <si>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</si>
  <si>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</si>
  <si>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</si>
  <si>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</si>
  <si>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</si>
  <si>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</si>
  <si>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</si>
  <si>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</si>
  <si>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</si>
  <si>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</si>
  <si>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</si>
  <si>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</si>
  <si>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</si>
  <si>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</si>
  <si>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</si>
  <si>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</si>
  <si>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</si>
  <si>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</si>
  <si>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</si>
  <si>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</si>
  <si>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</si>
  <si>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</si>
  <si>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</si>
  <si>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</si>
  <si>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</si>
  <si>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</si>
  <si>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</si>
  <si>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</si>
  <si>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</si>
  <si>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</si>
  <si>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</si>
  <si>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</si>
  <si>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</si>
  <si>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</si>
  <si>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</si>
  <si>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</si>
  <si>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</si>
  <si>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</si>
  <si>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</si>
  <si>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</si>
  <si>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</si>
  <si>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</si>
  <si>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</si>
  <si>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</si>
  <si>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</si>
  <si>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</si>
  <si>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</si>
  <si>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</si>
  <si>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</si>
  <si>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</si>
  <si>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</si>
  <si>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</si>
  <si>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</si>
  <si>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</si>
  <si>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</si>
  <si>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</si>
  <si>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</si>
  <si>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</si>
  <si>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</si>
  <si>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</si>
  <si>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</si>
  <si>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</si>
  <si>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</si>
  <si>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</si>
  <si>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</si>
  <si>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</si>
  <si>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</si>
  <si>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</si>
  <si>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</si>
  <si>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</si>
  <si>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</si>
  <si>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</si>
  <si>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</si>
  <si>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</si>
  <si>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</si>
  <si>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</si>
  <si>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</si>
  <si>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</si>
  <si>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</si>
  <si>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</si>
  <si>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</si>
  <si>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</si>
  <si>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</si>
  <si>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</si>
  <si>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</si>
  <si>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</si>
  <si>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</si>
  <si>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</si>
  <si>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</si>
  <si>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</si>
  <si>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</si>
  <si>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</si>
  <si>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</si>
  <si>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</si>
  <si>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</si>
  <si>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</si>
  <si>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</si>
  <si>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</si>
  <si>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</si>
  <si>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</si>
  <si>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</si>
  <si>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</si>
  <si>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</si>
  <si>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</si>
  <si>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</si>
  <si>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</si>
  <si>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</si>
  <si>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</si>
  <si>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</si>
  <si>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</si>
  <si>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</si>
  <si>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</si>
  <si>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</si>
  <si>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</si>
  <si>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</si>
  <si>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</si>
  <si>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</si>
  <si>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</si>
  <si>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</si>
  <si>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</si>
  <si>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</si>
  <si>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</si>
  <si>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</si>
  <si>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</si>
  <si>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</si>
  <si>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</si>
  <si>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</si>
  <si>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</si>
  <si>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</si>
  <si>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</si>
  <si>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</si>
  <si>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</si>
  <si>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</si>
  <si>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</si>
  <si>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</si>
  <si>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</si>
  <si>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</si>
  <si>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</si>
  <si>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</si>
  <si>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</si>
  <si>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</si>
  <si>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</si>
  <si>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</si>
  <si>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</si>
  <si>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</si>
  <si>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</si>
  <si>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</si>
  <si>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</si>
  <si>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</si>
  <si>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</si>
  <si>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</si>
  <si>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</si>
  <si>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</si>
  <si>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</si>
  <si>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</si>
  <si>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</si>
  <si>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</si>
  <si>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</si>
  <si>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</si>
  <si>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</si>
  <si>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</si>
  <si>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</si>
  <si>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</si>
  <si>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</si>
  <si>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</si>
  <si>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</si>
  <si>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</si>
  <si>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</si>
  <si>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</si>
  <si>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</si>
  <si>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</si>
  <si>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</si>
  <si>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</si>
  <si>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</si>
  <si>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</si>
  <si>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</si>
  <si>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</si>
  <si>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</si>
  <si>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</si>
  <si>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</si>
  <si>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</si>
  <si>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</si>
  <si>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</si>
  <si>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</si>
  <si>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</si>
  <si>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</si>
  <si>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</si>
  <si>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</si>
  <si>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</si>
  <si>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</si>
  <si>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</si>
  <si>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</si>
  <si>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</si>
  <si>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</si>
  <si>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</si>
  <si>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</si>
  <si>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</si>
  <si>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</si>
  <si>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</si>
  <si>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</si>
  <si>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</si>
  <si>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</si>
  <si>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</si>
  <si>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</si>
  <si>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</si>
  <si>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</si>
  <si>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</si>
  <si>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</si>
  <si>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</si>
  <si>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</si>
  <si>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</si>
  <si>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</si>
  <si>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</si>
  <si>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</si>
  <si>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</si>
  <si>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</si>
  <si>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</si>
  <si>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</si>
  <si>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</si>
  <si>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</si>
  <si>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</si>
  <si>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</si>
  <si>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</si>
  <si>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</si>
  <si>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</si>
  <si>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</si>
  <si>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</si>
  <si>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</si>
  <si>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</si>
  <si>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</si>
  <si>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</si>
  <si>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</si>
  <si>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</si>
  <si>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</si>
  <si>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</si>
  <si>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</si>
  <si>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</si>
  <si>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</si>
  <si>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</si>
  <si>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</si>
  <si>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</si>
  <si>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</si>
  <si>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</si>
  <si>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</si>
  <si>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</si>
  <si>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</si>
  <si>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</si>
  <si>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</si>
  <si>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</si>
  <si>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</si>
  <si>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</si>
  <si>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</si>
  <si>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</si>
  <si>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</si>
  <si>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</si>
  <si>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</si>
  <si>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</si>
  <si>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</si>
  <si>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</si>
  <si>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</si>
  <si>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</si>
  <si>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</si>
  <si>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</si>
  <si>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</si>
  <si>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</si>
  <si>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</si>
  <si>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</si>
  <si>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</si>
  <si>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</si>
  <si>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</si>
  <si>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</si>
  <si>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</si>
  <si>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</si>
  <si>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</si>
  <si>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</si>
  <si>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</si>
  <si>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</si>
  <si>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</si>
  <si>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</si>
  <si>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</si>
  <si>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</si>
  <si>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</si>
  <si>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</si>
  <si>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</si>
  <si>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</si>
  <si>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</si>
  <si>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</si>
  <si>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</si>
  <si>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</si>
  <si>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</si>
  <si>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</si>
  <si>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</si>
  <si>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</si>
  <si>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</si>
  <si>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</si>
  <si>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</si>
  <si>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</si>
  <si>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</si>
  <si>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</si>
  <si>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</si>
  <si>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</si>
  <si>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</si>
  <si>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</si>
  <si>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</si>
  <si>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</si>
  <si>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</si>
  <si>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</si>
  <si>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</si>
  <si>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</si>
  <si>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</si>
  <si>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</si>
  <si>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</si>
  <si>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</si>
  <si>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</si>
  <si>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</si>
  <si>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</si>
  <si>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</si>
  <si>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</si>
  <si>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</si>
  <si>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</si>
  <si>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</si>
  <si>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</si>
  <si>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</si>
  <si>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</si>
  <si>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</si>
  <si>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</si>
  <si>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</si>
  <si>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</si>
  <si>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</si>
  <si>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</si>
  <si>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</si>
  <si>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</si>
  <si>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</si>
  <si>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</si>
  <si>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</si>
  <si>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</si>
  <si>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</si>
  <si>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</si>
  <si>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</si>
  <si>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</si>
  <si>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</si>
  <si>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</si>
  <si>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</si>
  <si>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</si>
  <si>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</si>
  <si>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</si>
  <si>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</si>
  <si>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</si>
  <si>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</si>
  <si>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</si>
  <si>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</si>
  <si>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</si>
  <si>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</si>
  <si>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</si>
  <si>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</si>
  <si>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</si>
  <si>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</si>
  <si>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</si>
  <si>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</si>
  <si>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</si>
  <si>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</si>
  <si>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</si>
  <si>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</si>
  <si>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</si>
  <si>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</si>
  <si>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</si>
  <si>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</si>
  <si>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</si>
  <si>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</si>
  <si>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</si>
  <si>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</si>
  <si>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</si>
  <si>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</si>
  <si>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</si>
  <si>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</si>
  <si>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</si>
  <si>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</si>
  <si>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</si>
  <si>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</si>
  <si>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</si>
  <si>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</si>
  <si>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</si>
  <si>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</si>
  <si>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</si>
  <si>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</si>
  <si>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</si>
  <si>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</si>
  <si>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</si>
  <si>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</si>
  <si>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</si>
  <si>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</si>
  <si>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</si>
  <si>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</si>
  <si>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</si>
  <si>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</si>
  <si>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</si>
  <si>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</si>
  <si>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</si>
  <si>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</si>
  <si>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</si>
  <si>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</si>
  <si>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</si>
  <si>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</si>
  <si>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</si>
  <si>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</si>
  <si>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</si>
  <si>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</si>
  <si>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</si>
  <si>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</si>
  <si>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</si>
  <si>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</si>
  <si>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</si>
  <si>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</si>
  <si>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</si>
  <si>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</si>
  <si>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</si>
  <si>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</si>
  <si>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</si>
  <si>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</si>
  <si>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</si>
  <si>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</si>
  <si>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</si>
  <si>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</si>
  <si>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</si>
  <si>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</si>
  <si>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</si>
  <si>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</si>
  <si>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</si>
  <si>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</si>
  <si>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</si>
  <si>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</si>
  <si>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</si>
  <si>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</si>
  <si>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</si>
  <si>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</si>
  <si>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</si>
  <si>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</si>
  <si>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</si>
  <si>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</si>
  <si>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</si>
  <si>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</si>
  <si>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</si>
  <si>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</si>
  <si>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</si>
  <si>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</si>
  <si>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</si>
  <si>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</si>
  <si>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</si>
  <si>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</si>
  <si>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</si>
  <si>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</si>
  <si>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</si>
  <si>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</si>
  <si>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</si>
  <si>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</si>
  <si>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</si>
  <si>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</si>
  <si>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</si>
  <si>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</si>
  <si>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</si>
  <si>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</si>
  <si>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</si>
  <si>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</si>
  <si>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</si>
  <si>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</si>
  <si>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</si>
  <si>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</si>
  <si>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</si>
  <si>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</si>
  <si>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</si>
  <si>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</si>
  <si>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</si>
  <si>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</si>
  <si>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</si>
  <si>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</si>
  <si>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</si>
  <si>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</si>
  <si>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</si>
  <si>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</si>
  <si>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</si>
  <si>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</si>
  <si>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</si>
  <si>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</si>
  <si>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</si>
  <si>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</si>
  <si>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</si>
  <si>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</si>
  <si>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</si>
  <si>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</si>
  <si>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</si>
  <si>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</si>
  <si>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</si>
  <si>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</si>
  <si>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</si>
  <si>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</si>
  <si>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</si>
  <si>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</si>
  <si>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</si>
  <si>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</si>
  <si>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</si>
  <si>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</si>
  <si>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</si>
  <si>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</si>
  <si>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</si>
  <si>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</si>
  <si>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</si>
  <si>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</si>
  <si>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</si>
  <si>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</si>
  <si>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</si>
  <si>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</si>
  <si>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</si>
  <si>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</si>
  <si>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</si>
  <si>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</si>
  <si>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</si>
  <si>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</si>
  <si>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</si>
  <si>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</si>
  <si>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</si>
  <si>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</si>
  <si>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</si>
  <si>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</si>
  <si>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</si>
  <si>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</si>
  <si>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</si>
  <si>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</si>
  <si>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</si>
  <si>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</si>
  <si>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</si>
  <si>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</si>
  <si>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</si>
  <si>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</si>
  <si>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</si>
  <si>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</si>
  <si>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</si>
  <si>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</si>
  <si>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</si>
  <si>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</si>
  <si>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</si>
  <si>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</si>
  <si>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</si>
  <si>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</si>
  <si>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</si>
  <si>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</si>
  <si>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</si>
  <si>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</si>
  <si>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</si>
  <si>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</si>
  <si>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</si>
  <si>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</si>
  <si>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</si>
  <si>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</si>
  <si>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</si>
  <si>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</si>
  <si>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</si>
  <si>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</si>
  <si>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</si>
  <si>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</si>
  <si>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</si>
  <si>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</si>
  <si>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</si>
  <si>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</si>
  <si>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</si>
  <si>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</si>
  <si>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</si>
  <si>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</si>
  <si>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</si>
  <si>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</si>
  <si>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</si>
  <si>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</si>
  <si>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</si>
  <si>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</si>
  <si>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</si>
  <si>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</si>
  <si>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</si>
  <si>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</si>
  <si>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</si>
  <si>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</si>
  <si>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</si>
  <si>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</si>
  <si>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</si>
  <si>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</si>
  <si>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</si>
  <si>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</si>
  <si>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</si>
  <si>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</si>
  <si>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</si>
  <si>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</si>
  <si>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</si>
  <si>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</si>
  <si>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</si>
  <si>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</si>
  <si>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</si>
  <si>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</si>
  <si>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</si>
  <si>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</si>
  <si>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</si>
  <si>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</si>
  <si>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</si>
  <si>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</si>
  <si>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</si>
  <si>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</si>
  <si>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</si>
  <si>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</si>
  <si>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</si>
  <si>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</si>
  <si>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</si>
  <si>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</si>
  <si>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</si>
  <si>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</si>
  <si>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</si>
  <si>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</si>
  <si>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</si>
  <si>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</si>
  <si>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</si>
  <si>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</si>
  <si>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</si>
  <si>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</si>
  <si>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</si>
  <si>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</si>
  <si>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</si>
  <si>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</si>
  <si>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</si>
  <si>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</si>
  <si>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</si>
  <si>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</si>
  <si>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</si>
  <si>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</si>
  <si>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</si>
  <si>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</si>
  <si>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</si>
  <si>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</si>
  <si>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</si>
  <si>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</si>
  <si>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</si>
  <si>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</si>
  <si>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</si>
  <si>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</si>
  <si>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</si>
  <si>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</si>
  <si>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</si>
  <si>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</si>
  <si>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</si>
  <si>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</si>
  <si>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</si>
  <si>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</si>
  <si>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</si>
  <si>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</si>
  <si>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</si>
  <si>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</si>
  <si>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</si>
  <si>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</si>
  <si>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</si>
  <si>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</si>
  <si>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</si>
  <si>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</si>
  <si>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</si>
  <si>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</si>
  <si>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</si>
  <si>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</si>
  <si>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</si>
  <si>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</si>
  <si>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</si>
  <si>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</si>
  <si>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</si>
  <si>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</si>
  <si>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</si>
  <si>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</si>
  <si>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</si>
  <si>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</si>
  <si>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</si>
  <si>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</si>
  <si>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</si>
  <si>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</si>
  <si>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</si>
  <si>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</si>
  <si>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</si>
  <si>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</si>
  <si>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</si>
  <si>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</si>
  <si>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</si>
  <si>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</si>
  <si>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</si>
  <si>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</si>
  <si>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</si>
  <si>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</si>
  <si>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</si>
  <si>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</si>
  <si>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</si>
  <si>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</si>
  <si>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</si>
  <si>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</si>
  <si>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</si>
  <si>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</si>
  <si>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</si>
  <si>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</si>
  <si>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</si>
  <si>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</si>
  <si>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</si>
  <si>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</si>
  <si>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</si>
  <si>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</si>
  <si>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</si>
  <si>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</si>
  <si>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</si>
  <si>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</si>
  <si>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</si>
  <si>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</si>
  <si>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</si>
  <si>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</si>
  <si>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</si>
  <si>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</si>
  <si>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</si>
  <si>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</si>
  <si>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</si>
  <si>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</si>
  <si>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</si>
  <si>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</si>
  <si>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</si>
  <si>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</si>
  <si>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</si>
  <si>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</si>
  <si>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</si>
  <si>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</si>
  <si>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</si>
  <si>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</si>
  <si>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</si>
  <si>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</si>
  <si>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</si>
  <si>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</si>
  <si>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</si>
  <si>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</si>
  <si>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</si>
  <si>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</si>
  <si>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</si>
  <si>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</si>
  <si>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</si>
  <si>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</si>
  <si>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</si>
  <si>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</si>
  <si>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</si>
  <si>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</si>
  <si>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</si>
  <si>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</si>
  <si>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</si>
  <si>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</si>
  <si>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</si>
  <si>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</si>
  <si>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</si>
  <si>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</si>
  <si>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</si>
  <si>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</si>
  <si>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</si>
  <si>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</si>
  <si>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</si>
  <si>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</si>
  <si>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</si>
  <si>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</si>
  <si>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</si>
  <si>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</si>
  <si>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</si>
  <si>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</si>
  <si>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</si>
  <si>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</si>
  <si>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</si>
  <si>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</si>
  <si>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</si>
  <si>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</si>
  <si>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</si>
  <si>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</si>
  <si>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</si>
  <si>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</si>
  <si>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</si>
  <si>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</si>
  <si>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</si>
  <si>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</si>
  <si>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</si>
  <si>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</si>
  <si>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</si>
  <si>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</si>
  <si>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</si>
  <si>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</si>
  <si>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</si>
  <si>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</si>
  <si>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</si>
  <si>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</si>
  <si>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</si>
  <si>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</si>
  <si>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</si>
  <si>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</si>
  <si>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</si>
  <si>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</si>
  <si>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</si>
  <si>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</si>
  <si>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</si>
  <si>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</si>
  <si>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</si>
  <si>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</si>
  <si>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</si>
  <si>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</si>
  <si>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</si>
  <si>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</si>
  <si>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</si>
  <si>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</si>
  <si>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</si>
  <si>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</si>
  <si>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</si>
  <si>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</si>
  <si>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</si>
  <si>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</si>
  <si>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</si>
  <si>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</si>
  <si>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</si>
  <si>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</si>
  <si>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</si>
  <si>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</si>
  <si>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</si>
  <si>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</si>
  <si>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</si>
  <si>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</si>
  <si>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</si>
  <si>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</si>
  <si>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</si>
  <si>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</si>
  <si>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</si>
  <si>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</si>
  <si>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</si>
  <si>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</si>
  <si>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</si>
  <si>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</si>
  <si>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</si>
  <si>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</si>
  <si>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</si>
  <si>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</si>
  <si>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</si>
  <si>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</si>
  <si>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</si>
  <si>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</si>
  <si>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</si>
  <si>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</si>
  <si>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</si>
  <si>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</si>
  <si>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</si>
  <si>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</si>
  <si>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</si>
  <si>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</si>
  <si>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</si>
  <si>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</si>
  <si>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</si>
  <si>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</si>
  <si>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</si>
  <si>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</si>
  <si>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</si>
  <si>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</si>
  <si>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</si>
  <si>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</si>
  <si>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</si>
  <si>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</si>
  <si>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</si>
  <si>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</si>
  <si>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</si>
  <si>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</si>
  <si>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</si>
  <si>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</si>
  <si>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</si>
  <si>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</si>
  <si>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</si>
  <si>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</si>
  <si>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</si>
  <si>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</si>
  <si>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</si>
  <si>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</si>
  <si>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</si>
  <si>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</si>
  <si>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</si>
  <si>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</si>
  <si>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</si>
  <si>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</si>
  <si>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</si>
  <si>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</si>
  <si>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</si>
  <si>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</si>
  <si>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</si>
  <si>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</si>
  <si>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</si>
  <si>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</si>
  <si>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</si>
  <si>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</si>
  <si>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</si>
  <si>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</si>
  <si>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</si>
  <si>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</si>
  <si>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</si>
  <si>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</si>
  <si>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</si>
  <si>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</si>
  <si>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</si>
  <si>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</si>
  <si>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</si>
  <si>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</si>
  <si>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</si>
  <si>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</si>
  <si>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</si>
  <si>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</si>
  <si>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</si>
  <si>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</si>
  <si>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</si>
  <si>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</si>
  <si>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</si>
  <si>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</si>
  <si>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</si>
  <si>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</si>
  <si>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</si>
  <si>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</si>
  <si>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</si>
  <si>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</si>
  <si>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</si>
  <si>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</si>
  <si>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</si>
  <si>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</si>
  <si>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</si>
  <si>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</si>
  <si>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</si>
  <si>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</si>
  <si>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</si>
  <si>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</si>
  <si>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</si>
  <si>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</si>
  <si>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</si>
  <si>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</si>
  <si>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</si>
  <si>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</si>
  <si>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</si>
  <si>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</si>
  <si>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</si>
  <si>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</si>
  <si>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</si>
  <si>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</si>
  <si>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</si>
  <si>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</si>
  <si>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</si>
  <si>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</si>
  <si>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</si>
  <si>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</si>
  <si>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</si>
  <si>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</si>
  <si>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</si>
  <si>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</si>
  <si>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</si>
  <si>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</si>
  <si>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</si>
  <si>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</si>
  <si>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</si>
  <si>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</si>
  <si>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</si>
  <si>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</si>
  <si>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</si>
  <si>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</si>
  <si>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</si>
  <si>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</si>
  <si>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</si>
  <si>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</si>
  <si>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</si>
  <si>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</si>
  <si>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</si>
  <si>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</si>
  <si>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</si>
  <si>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</si>
  <si>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</si>
  <si>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</si>
  <si>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</si>
  <si>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</si>
  <si>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</si>
  <si>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</si>
  <si>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</si>
  <si>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</si>
  <si>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</si>
  <si>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</si>
  <si>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</si>
  <si>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</si>
  <si>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</si>
  <si>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</si>
  <si>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</si>
  <si>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</si>
  <si>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</si>
  <si>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</si>
  <si>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</si>
  <si>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</si>
  <si>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</si>
  <si>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</si>
  <si>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</si>
  <si>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</si>
  <si>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</si>
  <si>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</si>
  <si>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</si>
  <si>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</si>
  <si>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</si>
  <si>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</si>
  <si>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</si>
  <si>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</si>
  <si>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</si>
  <si>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</si>
  <si>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</si>
  <si>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</si>
  <si>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</si>
  <si>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</si>
  <si>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</si>
  <si>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</si>
  <si>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</si>
  <si>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</si>
  <si>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</si>
  <si>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</si>
  <si>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</si>
  <si>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</si>
  <si>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</si>
  <si>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</si>
  <si>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</si>
  <si>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</si>
  <si>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</si>
  <si>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</si>
  <si>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</si>
  <si>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</si>
  <si>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</si>
  <si>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</si>
  <si>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</si>
  <si>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</si>
  <si>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</si>
  <si>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</si>
  <si>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</si>
  <si>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</si>
  <si>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</si>
  <si>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</si>
  <si>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</si>
  <si>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</si>
  <si>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</si>
  <si>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</si>
  <si>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</si>
  <si>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</si>
  <si>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</si>
  <si>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</si>
  <si>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</si>
  <si>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</si>
  <si>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</si>
  <si>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</si>
  <si>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</si>
  <si>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</si>
  <si>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</si>
  <si>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</si>
  <si>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</si>
  <si>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</si>
  <si>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</si>
  <si>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</si>
  <si>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</si>
  <si>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</si>
  <si>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</si>
  <si>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</si>
  <si>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</si>
  <si>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</si>
  <si>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</si>
  <si>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</si>
  <si>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</si>
  <si>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</si>
  <si>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</si>
  <si>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</si>
  <si>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</si>
  <si>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</si>
  <si>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</si>
  <si>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</si>
  <si>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</si>
  <si>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</si>
  <si>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</si>
  <si>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</si>
  <si>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</si>
  <si>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</si>
  <si>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</si>
  <si>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</si>
  <si>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</si>
  <si>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</si>
  <si>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</si>
  <si>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</si>
  <si>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</si>
  <si>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</si>
  <si>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</si>
  <si>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</si>
  <si>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</si>
  <si>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</si>
  <si>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</si>
  <si>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</si>
  <si>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</si>
  <si>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</si>
  <si>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</si>
  <si>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</si>
  <si>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</si>
  <si>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</si>
  <si>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</si>
  <si>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</si>
  <si>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</si>
  <si>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</si>
  <si>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</si>
  <si>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</si>
  <si>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</si>
  <si>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</si>
  <si>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</si>
  <si>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</si>
  <si>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</si>
  <si>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</si>
  <si>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</si>
  <si>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</si>
  <si>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</si>
  <si>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</si>
  <si>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</si>
  <si>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</si>
  <si>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</si>
  <si>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</si>
  <si>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</si>
  <si>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</si>
  <si>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</si>
  <si>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</si>
  <si>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</si>
  <si>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</si>
  <si>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</si>
  <si>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</si>
  <si>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</si>
  <si>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</si>
  <si>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</si>
  <si>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</si>
  <si>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</si>
  <si>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</si>
  <si>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</si>
  <si>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</si>
  <si>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</si>
  <si>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</si>
  <si>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</si>
  <si>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</si>
  <si>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</si>
  <si>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</si>
  <si>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</si>
  <si>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</si>
  <si>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</si>
  <si>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</si>
  <si>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</si>
  <si>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</si>
  <si>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</si>
  <si>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</si>
  <si>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</si>
  <si>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</si>
  <si>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</si>
  <si>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</si>
  <si>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</si>
  <si>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</si>
  <si>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</si>
  <si>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</si>
  <si>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</si>
  <si>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</si>
  <si>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</si>
  <si>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</si>
  <si>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</si>
  <si>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</si>
  <si>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</si>
  <si>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</si>
  <si>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</si>
  <si>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</si>
  <si>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</si>
  <si>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</si>
  <si>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</si>
  <si>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</si>
  <si>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</si>
  <si>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</si>
  <si>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</si>
  <si>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</si>
  <si>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</si>
  <si>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</si>
  <si>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</si>
  <si>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</si>
  <si>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</si>
  <si>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</si>
  <si>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</si>
  <si>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</si>
  <si>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</si>
  <si>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</si>
  <si>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</si>
  <si>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</si>
  <si>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</si>
  <si>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</si>
  <si>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</si>
  <si>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</si>
  <si>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</si>
  <si>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</si>
  <si>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</si>
  <si>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</si>
  <si>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</si>
  <si>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</si>
  <si>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</si>
  <si>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</si>
  <si>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</si>
  <si>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</si>
  <si>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</si>
  <si>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</si>
  <si>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</si>
  <si>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</si>
  <si>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</si>
  <si>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</si>
  <si>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</si>
  <si>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</si>
  <si>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</si>
  <si>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</si>
  <si>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</si>
  <si>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</si>
  <si>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</si>
  <si>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</si>
  <si>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</si>
  <si>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</si>
  <si>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</si>
  <si>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</si>
  <si>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</si>
  <si>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</si>
  <si>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</si>
  <si>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</si>
  <si>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</si>
  <si>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</si>
  <si>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</si>
  <si>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</si>
  <si>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</si>
  <si>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</si>
  <si>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</si>
  <si>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</si>
  <si>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</si>
  <si>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</si>
  <si>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</si>
  <si>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</si>
  <si>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</si>
  <si>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</si>
  <si>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</si>
  <si>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</si>
  <si>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</si>
  <si>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</si>
  <si>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</si>
  <si>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</si>
  <si>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</si>
  <si>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</si>
  <si>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</si>
  <si>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</si>
  <si>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</si>
  <si>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</si>
  <si>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</si>
  <si>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</si>
  <si>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</si>
  <si>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</si>
  <si>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</si>
  <si>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</si>
  <si>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</si>
  <si>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</si>
  <si>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</si>
  <si>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</si>
  <si>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</si>
  <si>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</si>
  <si>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</si>
  <si>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</si>
  <si>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</si>
  <si>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</si>
  <si>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</si>
  <si>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</si>
  <si>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</si>
  <si>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</si>
  <si>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</si>
  <si>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</si>
  <si>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</si>
  <si>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</si>
  <si>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</si>
  <si>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</si>
  <si>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</si>
  <si>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</si>
  <si>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</si>
  <si>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</si>
  <si>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</si>
  <si>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</si>
  <si>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</si>
  <si>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</si>
  <si>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</si>
  <si>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</si>
  <si>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</si>
  <si>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</si>
  <si>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</si>
  <si>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</si>
  <si>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</si>
  <si>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</si>
  <si>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</si>
  <si>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</si>
  <si>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</si>
  <si>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</si>
  <si>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</si>
  <si>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</si>
  <si>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</si>
  <si>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</si>
  <si>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</si>
  <si>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</si>
  <si>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</si>
  <si>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</si>
  <si>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</si>
  <si>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</si>
  <si>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</si>
  <si>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</si>
  <si>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</si>
  <si>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</si>
  <si>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</si>
  <si>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</si>
  <si>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</si>
  <si>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</si>
  <si>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</si>
  <si>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</si>
  <si>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</si>
  <si>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</si>
  <si>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</si>
  <si>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</si>
  <si>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</si>
  <si>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</si>
  <si>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</si>
  <si>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</si>
  <si>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</si>
  <si>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</si>
  <si>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</si>
  <si>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</si>
  <si>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</si>
  <si>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</si>
  <si>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</si>
  <si>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</si>
  <si>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</si>
  <si>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</si>
  <si>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</si>
  <si>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</si>
  <si>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</si>
  <si>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</si>
  <si>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</si>
  <si>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</si>
  <si>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</si>
  <si>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</si>
  <si>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</si>
  <si>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</si>
  <si>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</si>
  <si>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</si>
  <si>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</si>
  <si>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</si>
  <si>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</si>
  <si>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</si>
  <si>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</si>
  <si>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</si>
  <si>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</si>
  <si>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</si>
  <si>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</si>
  <si>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</si>
  <si>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</si>
  <si>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</si>
  <si>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</si>
  <si>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</si>
  <si>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</si>
  <si>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</si>
  <si>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</si>
  <si>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</si>
  <si>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</si>
  <si>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</si>
  <si>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</si>
  <si>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</si>
  <si>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</si>
  <si>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</si>
  <si>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</si>
  <si>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</si>
  <si>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</si>
  <si>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</si>
  <si>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</si>
  <si>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</si>
  <si>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</si>
  <si>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</si>
  <si>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</si>
  <si>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</si>
  <si>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</si>
  <si>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</si>
  <si>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</si>
  <si>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</si>
  <si>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</si>
  <si>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</si>
  <si>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</si>
  <si>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</si>
  <si>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</si>
  <si>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</si>
  <si>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</si>
  <si>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</si>
  <si>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</si>
  <si>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</si>
  <si>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</si>
  <si>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</si>
  <si>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</si>
  <si>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</si>
  <si>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</si>
  <si>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</si>
  <si>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</si>
  <si>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</si>
  <si>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</si>
  <si>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</si>
  <si>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</si>
  <si>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</si>
  <si>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</si>
  <si>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</si>
  <si>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</si>
  <si>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</si>
  <si>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</si>
  <si>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</si>
  <si>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</si>
  <si>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</si>
  <si>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</si>
  <si>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</si>
  <si>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</si>
  <si>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</si>
  <si>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</si>
  <si>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</si>
  <si>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</si>
  <si>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</si>
  <si>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</si>
  <si>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</si>
  <si>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</si>
  <si>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</si>
  <si>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</si>
  <si>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</si>
  <si>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</si>
  <si>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</si>
  <si>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</si>
  <si>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</si>
  <si>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</si>
  <si>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</si>
  <si>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</si>
  <si>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</si>
  <si>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</si>
  <si>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</si>
  <si>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</si>
  <si>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</si>
  <si>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</si>
  <si>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</si>
  <si>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</si>
  <si>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</si>
  <si>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</si>
  <si>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</si>
  <si>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</si>
  <si>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</si>
  <si>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</si>
  <si>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</si>
  <si>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</si>
  <si>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</si>
  <si>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</si>
  <si>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</si>
  <si>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</si>
  <si>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</si>
  <si>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</si>
  <si>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</si>
  <si>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</si>
  <si>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</si>
  <si>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</si>
  <si>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</si>
  <si>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</si>
  <si>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</si>
  <si>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</si>
  <si>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</si>
  <si>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</si>
  <si>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</si>
  <si>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</si>
  <si>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</si>
  <si>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</si>
  <si>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</si>
  <si>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</si>
  <si>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</si>
  <si>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</si>
  <si>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</si>
  <si>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</si>
  <si>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</si>
  <si>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</si>
  <si>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</si>
  <si>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</si>
  <si>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</si>
  <si>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</si>
  <si>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</si>
  <si>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</si>
  <si>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</si>
  <si>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</si>
  <si>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</si>
  <si>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</si>
  <si>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</si>
  <si>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</si>
  <si>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</si>
  <si>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</si>
  <si>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</si>
  <si>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</si>
  <si>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</si>
  <si>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</si>
  <si>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</si>
  <si>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</si>
  <si>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</si>
  <si>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</si>
  <si>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</si>
  <si>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</si>
  <si>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</si>
  <si>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</si>
  <si>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</si>
  <si>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</si>
  <si>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</si>
  <si>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</si>
  <si>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</si>
  <si>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</si>
  <si>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</si>
  <si>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</si>
  <si>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</si>
  <si>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</si>
  <si>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</si>
  <si>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</si>
  <si>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</si>
  <si>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</si>
  <si>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</si>
  <si>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</si>
  <si>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</si>
  <si>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</si>
  <si>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</si>
  <si>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</si>
  <si>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</si>
  <si>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</si>
  <si>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</si>
  <si>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</si>
  <si>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</si>
  <si>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</si>
  <si>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</si>
  <si>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</si>
  <si>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</si>
  <si>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</si>
  <si>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</si>
  <si>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</si>
  <si>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</si>
  <si>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</si>
  <si>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</si>
  <si>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</si>
  <si>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</si>
  <si>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</si>
  <si>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</si>
  <si>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</si>
  <si>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</si>
  <si>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</si>
  <si>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</si>
  <si>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</si>
  <si>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</si>
  <si>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</si>
  <si>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</si>
  <si>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</si>
  <si>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</si>
  <si>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</si>
  <si>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</si>
  <si>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</si>
  <si>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</si>
  <si>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</si>
  <si>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</si>
  <si>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</si>
  <si>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</si>
  <si>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</si>
  <si>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</si>
  <si>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</si>
  <si>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</si>
  <si>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</si>
  <si>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</si>
  <si>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</si>
  <si>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</si>
  <si>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</si>
  <si>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</si>
  <si>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</si>
  <si>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</si>
  <si>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</si>
  <si>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</si>
  <si>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</si>
  <si>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</si>
  <si>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</si>
  <si>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</si>
  <si>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</si>
  <si>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</si>
  <si>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</si>
  <si>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</si>
  <si>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</si>
  <si>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</si>
  <si>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</si>
  <si>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</si>
  <si>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</si>
  <si>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</si>
  <si>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</si>
  <si>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</si>
  <si>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</si>
  <si>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</si>
  <si>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</si>
  <si>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</si>
  <si>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</si>
  <si>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</si>
  <si>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</si>
  <si>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</si>
  <si>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</si>
  <si>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</si>
  <si>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</si>
  <si>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</si>
  <si>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</si>
  <si>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</si>
  <si>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</si>
  <si>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</si>
  <si>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</si>
  <si>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</si>
  <si>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</si>
  <si>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</si>
  <si>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</si>
  <si>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</si>
  <si>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</si>
  <si>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</si>
  <si>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</si>
  <si>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</si>
  <si>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</si>
  <si>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</si>
  <si>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</si>
  <si>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</si>
  <si>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</si>
  <si>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</si>
  <si>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</si>
  <si>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</si>
  <si>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</si>
  <si>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</si>
  <si>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</si>
  <si>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</si>
  <si>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</si>
  <si>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</si>
  <si>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</si>
  <si>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</si>
  <si>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</si>
  <si>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</si>
  <si>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</si>
  <si>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</si>
  <si>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</si>
  <si>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</si>
  <si>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</si>
  <si>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</si>
  <si>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</si>
  <si>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</si>
  <si>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</si>
  <si>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</si>
  <si>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</si>
  <si>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</si>
  <si>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</si>
  <si>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</si>
  <si>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</si>
  <si>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</si>
  <si>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</si>
  <si>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</si>
  <si>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</si>
  <si>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</si>
  <si>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</si>
  <si>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</si>
  <si>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</si>
  <si>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</si>
  <si>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</si>
  <si>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</si>
  <si>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</si>
  <si>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</si>
  <si>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</si>
  <si>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</si>
  <si>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</si>
  <si>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</si>
  <si>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</si>
  <si>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</si>
  <si>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</si>
  <si>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</si>
  <si>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</si>
  <si>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</si>
  <si>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</si>
  <si>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</si>
  <si>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</si>
  <si>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</si>
  <si>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</si>
  <si>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</si>
  <si>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</si>
  <si>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</si>
  <si>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</si>
  <si>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</si>
  <si>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</si>
  <si>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</si>
  <si>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</si>
  <si>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</si>
  <si>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</si>
  <si>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</si>
  <si>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</si>
  <si>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</si>
  <si>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</si>
  <si>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</si>
  <si>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</si>
  <si>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</si>
  <si>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</si>
  <si>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</si>
  <si>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</si>
  <si>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</si>
  <si>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</si>
  <si>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</si>
  <si>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</si>
  <si>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</si>
  <si>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</si>
  <si>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</si>
  <si>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</si>
  <si>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</si>
  <si>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</si>
  <si>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</si>
  <si>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</si>
  <si>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</si>
  <si>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</si>
  <si>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</si>
  <si>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</si>
  <si>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</si>
  <si>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</si>
  <si>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</si>
  <si>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</si>
  <si>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</si>
  <si>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</si>
  <si>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</si>
  <si>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</si>
  <si>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</si>
  <si>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</si>
  <si>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</si>
  <si>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</si>
  <si>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</si>
  <si>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</si>
  <si>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</si>
  <si>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</si>
  <si>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</si>
  <si>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</si>
  <si>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</si>
  <si>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</si>
  <si>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</si>
  <si>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</si>
  <si>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</si>
  <si>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</si>
  <si>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</si>
  <si>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</si>
  <si>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</si>
  <si>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</si>
  <si>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</si>
  <si>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</si>
  <si>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</si>
  <si>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</si>
  <si>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</si>
  <si>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</si>
  <si>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</si>
  <si>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</si>
  <si>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</si>
  <si>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</si>
  <si>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</si>
  <si>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</si>
  <si>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</si>
  <si>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</si>
  <si>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</si>
  <si>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</si>
  <si>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</si>
  <si>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</si>
  <si>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</si>
  <si>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</si>
  <si>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</si>
  <si>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</si>
  <si>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</si>
  <si>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</si>
  <si>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</si>
  <si>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</si>
  <si>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</si>
  <si>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</si>
  <si>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</si>
  <si>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</si>
  <si>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</si>
  <si>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</si>
  <si>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</si>
  <si>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</si>
  <si>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</si>
  <si>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</si>
  <si>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</si>
  <si>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</si>
  <si>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</si>
  <si>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</si>
  <si>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</si>
  <si>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</si>
  <si>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</si>
  <si>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</si>
  <si>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</si>
  <si>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</si>
  <si>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</si>
  <si>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</si>
  <si>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</si>
  <si>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</si>
  <si>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</si>
  <si>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</si>
  <si>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</si>
  <si>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</si>
  <si>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</si>
  <si>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</si>
  <si>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</si>
  <si>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</si>
  <si>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</si>
  <si>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</si>
  <si>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</si>
  <si>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</si>
  <si>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</si>
  <si>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</si>
  <si>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</si>
  <si>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</si>
  <si>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</si>
  <si>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</si>
  <si>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</si>
  <si>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</si>
  <si>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</si>
  <si>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</si>
  <si>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</si>
  <si>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</si>
  <si>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</si>
  <si>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</si>
  <si>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</si>
  <si>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</si>
  <si>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</si>
  <si>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</si>
  <si>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</si>
  <si>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</si>
  <si>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</si>
  <si>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</si>
  <si>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</si>
  <si>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</si>
  <si>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</si>
  <si>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</si>
  <si>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</si>
  <si>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</si>
  <si>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</si>
  <si>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</si>
  <si>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</si>
  <si>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</si>
  <si>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</si>
  <si>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</si>
  <si>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</si>
  <si>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</si>
  <si>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</si>
  <si>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</si>
  <si>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</si>
  <si>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</si>
  <si>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</si>
  <si>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</si>
  <si>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</si>
  <si>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</si>
  <si>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</si>
  <si>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</si>
  <si>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</si>
  <si>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</si>
  <si>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</si>
  <si>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</si>
  <si>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</si>
  <si>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</si>
  <si>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</si>
  <si>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</si>
  <si>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</si>
  <si>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</si>
  <si>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</si>
  <si>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</si>
  <si>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</si>
  <si>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</si>
  <si>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</si>
  <si>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</si>
  <si>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</si>
  <si>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</si>
  <si>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</si>
  <si>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</si>
  <si>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</si>
  <si>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</si>
  <si>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</si>
  <si>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</si>
  <si>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</si>
  <si>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</si>
  <si>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</si>
  <si>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</si>
  <si>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</si>
  <si>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</si>
  <si>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</si>
  <si>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</si>
  <si>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</si>
  <si>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</si>
  <si>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</si>
  <si>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</si>
  <si>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</si>
  <si>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</si>
  <si>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</si>
  <si>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</si>
  <si>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</si>
  <si>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</si>
  <si>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</si>
  <si>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</si>
  <si>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</si>
  <si>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</si>
  <si>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</si>
  <si>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</si>
  <si>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</si>
  <si>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</si>
  <si>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</si>
  <si>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</si>
  <si>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</si>
  <si>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</si>
  <si>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</si>
  <si>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</si>
  <si>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</si>
  <si>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</si>
  <si>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</si>
  <si>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</si>
  <si>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</si>
  <si>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</si>
  <si>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</si>
  <si>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</si>
  <si>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</si>
  <si>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</si>
  <si>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</si>
  <si>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</si>
  <si>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</si>
  <si>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</si>
  <si>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</si>
  <si>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</si>
  <si>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</si>
  <si>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</si>
  <si>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</si>
  <si>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</si>
  <si>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</si>
  <si>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</si>
  <si>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</si>
  <si>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</si>
  <si>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</si>
  <si>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</si>
  <si>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</si>
  <si>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</si>
  <si>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</si>
  <si>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</si>
  <si>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</si>
  <si>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</si>
  <si>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</si>
  <si>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</si>
  <si>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</si>
  <si>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</si>
  <si>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</si>
  <si>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</si>
  <si>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</si>
  <si>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</si>
  <si>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</si>
  <si>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</si>
  <si>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</si>
  <si>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</si>
  <si>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</si>
  <si>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</si>
  <si>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</si>
  <si>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</si>
  <si>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</si>
  <si>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</si>
  <si>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</si>
  <si>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</si>
  <si>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</si>
  <si>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</si>
  <si>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</si>
  <si>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</si>
  <si>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</si>
  <si>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</si>
  <si>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</si>
  <si>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</si>
  <si>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</si>
  <si>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</si>
  <si>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</si>
  <si>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</si>
  <si>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</si>
  <si>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</si>
  <si>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</si>
  <si>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</si>
  <si>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</si>
  <si>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</si>
  <si>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</si>
  <si>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</si>
  <si>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</si>
  <si>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</si>
  <si>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</si>
  <si>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</si>
  <si>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</si>
  <si>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</si>
  <si>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</si>
  <si>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</si>
  <si>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</si>
  <si>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</si>
  <si>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</si>
  <si>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</si>
  <si>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</si>
  <si>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</si>
  <si>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</si>
  <si>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</si>
  <si>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</si>
  <si>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</si>
  <si>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</si>
  <si>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</si>
  <si>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</si>
  <si>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</si>
  <si>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</si>
  <si>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</si>
  <si>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</si>
  <si>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</si>
  <si>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</si>
  <si>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</si>
  <si>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</si>
  <si>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</si>
  <si>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</si>
  <si>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</si>
  <si>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</si>
  <si>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</si>
  <si>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</si>
  <si>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</si>
  <si>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</si>
  <si>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</si>
  <si>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</si>
  <si>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</si>
  <si>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</si>
  <si>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</si>
  <si>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</si>
  <si>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</si>
  <si>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</si>
  <si>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</si>
  <si>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</si>
  <si>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</si>
  <si>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</si>
  <si>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</si>
  <si>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</si>
  <si>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</si>
  <si>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</si>
  <si>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</si>
  <si>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</si>
  <si>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</si>
  <si>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</si>
  <si>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</si>
  <si>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</si>
  <si>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</si>
  <si>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</si>
  <si>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</si>
  <si>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</si>
  <si>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</si>
  <si>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</si>
  <si>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</si>
  <si>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</si>
  <si>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</si>
  <si>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</si>
  <si>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</si>
  <si>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</si>
  <si>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</si>
  <si>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</si>
  <si>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</si>
  <si>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</si>
  <si>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</si>
  <si>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</si>
  <si>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</si>
  <si>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</si>
  <si>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</si>
  <si>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</si>
  <si>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</si>
  <si>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</si>
  <si>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</si>
  <si>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</si>
  <si>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</si>
  <si>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</si>
  <si>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</si>
  <si>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</si>
  <si>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</si>
  <si>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</si>
  <si>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</si>
  <si>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</si>
  <si>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</si>
  <si>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</si>
  <si>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</si>
  <si>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</si>
  <si>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</si>
  <si>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</si>
  <si>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</si>
  <si>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</si>
  <si>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</si>
  <si>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</si>
  <si>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</si>
  <si>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</si>
  <si>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</si>
  <si>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</si>
  <si>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</si>
  <si>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</si>
  <si>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</si>
  <si>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</si>
  <si>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</si>
  <si>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</si>
  <si>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</si>
  <si>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</si>
  <si>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</si>
  <si>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</si>
  <si>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</si>
  <si>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</si>
  <si>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</si>
  <si>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</si>
  <si>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</si>
  <si>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</si>
  <si>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</si>
  <si>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</si>
  <si>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</si>
  <si>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</si>
  <si>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</si>
  <si>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</si>
  <si>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</si>
  <si>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</si>
  <si>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</si>
  <si>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</si>
  <si>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</si>
  <si>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</si>
  <si>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</si>
  <si>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</si>
  <si>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</si>
  <si>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</si>
  <si>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</si>
  <si>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</si>
  <si>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</si>
  <si>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</si>
  <si>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</si>
  <si>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</si>
  <si>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</si>
  <si>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</si>
  <si>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</si>
  <si>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</si>
  <si>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</si>
  <si>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</si>
  <si>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</si>
  <si>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</si>
  <si>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</si>
  <si>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</si>
  <si>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</si>
  <si>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</si>
  <si>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</si>
  <si>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</si>
  <si>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</si>
  <si>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</si>
  <si>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</si>
  <si>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</si>
  <si>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</si>
  <si>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</si>
  <si>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</si>
  <si>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</si>
  <si>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</si>
  <si>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</si>
  <si>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</si>
  <si>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</si>
  <si>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</si>
  <si>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</si>
  <si>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</si>
  <si>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</si>
  <si>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</si>
  <si>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</si>
  <si>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</si>
  <si>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</si>
  <si>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</si>
  <si>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</si>
  <si>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</si>
  <si>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</si>
  <si>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</si>
  <si>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</si>
  <si>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</si>
  <si>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</si>
  <si>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</si>
  <si>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</si>
  <si>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</si>
  <si>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</si>
  <si>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</si>
  <si>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</si>
  <si>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</si>
  <si>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</si>
  <si>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</si>
  <si>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</si>
  <si>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</si>
  <si>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</si>
  <si>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</si>
  <si>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</si>
  <si>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</si>
  <si>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</si>
  <si>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</si>
  <si>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</si>
  <si>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</si>
  <si>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</si>
  <si>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</si>
  <si>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</si>
  <si>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</si>
  <si>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</si>
  <si>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</si>
  <si>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</si>
  <si>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</si>
  <si>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</si>
  <si>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</si>
  <si>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</si>
  <si>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</si>
  <si>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</si>
  <si>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</si>
  <si>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</si>
  <si>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</si>
  <si>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</si>
  <si>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</si>
  <si>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</si>
  <si>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</si>
  <si>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</si>
  <si>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</si>
  <si>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</si>
  <si>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</si>
  <si>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</si>
  <si>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</si>
  <si>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</si>
  <si>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</si>
  <si>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</si>
  <si>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</si>
  <si>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</si>
  <si>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</si>
  <si>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</si>
  <si>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</si>
  <si>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</si>
  <si>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</si>
  <si>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</si>
  <si>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</si>
  <si>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</si>
  <si>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</si>
  <si>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</si>
  <si>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</si>
  <si>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</si>
  <si>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</si>
  <si>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</si>
  <si>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</si>
  <si>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</si>
  <si>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</si>
  <si>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</si>
  <si>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</si>
  <si>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</si>
  <si>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</si>
  <si>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</si>
  <si>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</si>
  <si>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</si>
  <si>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</si>
  <si>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</si>
  <si>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</si>
  <si>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</si>
  <si>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</si>
  <si>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</si>
  <si>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</si>
  <si>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</si>
  <si>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</si>
  <si>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</si>
  <si>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</si>
  <si>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</si>
  <si>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</si>
  <si>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</si>
  <si>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</si>
  <si>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</si>
  <si>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</si>
  <si>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</si>
  <si>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</si>
  <si>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</si>
  <si>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</si>
  <si>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</si>
  <si>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</si>
  <si>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</si>
  <si>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</si>
  <si>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</si>
  <si>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</si>
  <si>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</si>
  <si>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</si>
  <si>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</si>
  <si>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</si>
  <si>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</si>
  <si>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</si>
  <si>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</si>
  <si>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</si>
  <si>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</si>
  <si>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</si>
  <si>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</si>
  <si>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</si>
  <si>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</si>
  <si>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</si>
  <si>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</si>
  <si>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</si>
  <si>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</si>
  <si>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</si>
  <si>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</si>
  <si>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</si>
  <si>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</si>
  <si>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</si>
  <si>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</si>
  <si>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</si>
  <si>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</si>
  <si>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</si>
  <si>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</si>
  <si>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</si>
  <si>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</si>
  <si>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</si>
  <si>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</si>
  <si>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</si>
  <si>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</si>
  <si>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</si>
  <si>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</si>
  <si>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</si>
  <si>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</si>
  <si>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</si>
  <si>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</si>
  <si>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</si>
  <si>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</si>
  <si>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</si>
  <si>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</si>
  <si>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</si>
  <si>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</si>
  <si>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</si>
  <si>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</si>
  <si>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</si>
  <si>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</si>
  <si>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</si>
  <si>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</si>
  <si>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</si>
  <si>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</si>
  <si>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</si>
  <si>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</si>
  <si>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</si>
  <si>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</si>
  <si>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</si>
  <si>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</si>
  <si>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</si>
  <si>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</si>
  <si>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</si>
  <si>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</si>
  <si>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</si>
  <si>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</si>
  <si>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</si>
  <si>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</si>
  <si>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</si>
  <si>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</si>
  <si>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</si>
  <si>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</si>
  <si>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</si>
  <si>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</si>
  <si>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</si>
  <si>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</si>
  <si>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</si>
  <si>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</si>
  <si>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</si>
  <si>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</si>
  <si>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</si>
  <si>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</si>
  <si>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</si>
  <si>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</si>
  <si>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</si>
  <si>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</si>
  <si>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</si>
  <si>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</si>
  <si>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</si>
  <si>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</si>
  <si>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</si>
  <si>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</si>
  <si>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</si>
  <si>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</si>
  <si>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</si>
  <si>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</si>
  <si>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</si>
  <si>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</si>
  <si>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</si>
  <si>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</si>
  <si>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</si>
  <si>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</si>
  <si>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</si>
  <si>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</si>
  <si>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</si>
  <si>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</si>
  <si>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</si>
  <si>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</si>
  <si>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</si>
  <si>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</si>
  <si>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</si>
  <si>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</si>
  <si>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</si>
  <si>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</si>
  <si>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</si>
  <si>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</si>
  <si>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</si>
  <si>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</si>
  <si>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</si>
  <si>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</si>
  <si>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</si>
  <si>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</si>
  <si>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</si>
  <si>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</si>
  <si>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</si>
  <si>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</si>
  <si>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</si>
  <si>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</si>
  <si>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</si>
  <si>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</si>
  <si>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</si>
  <si>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</si>
  <si>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</si>
  <si>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</si>
  <si>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</si>
  <si>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</si>
  <si>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</si>
  <si>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</si>
  <si>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</si>
  <si>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</si>
  <si>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</si>
  <si>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</si>
  <si>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</si>
  <si>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</si>
  <si>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</si>
  <si>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</si>
  <si>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</si>
  <si>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</si>
  <si>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</si>
  <si>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</si>
  <si>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</si>
  <si>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</si>
  <si>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</si>
  <si>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</si>
  <si>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</si>
  <si>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</si>
  <si>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</si>
  <si>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</si>
  <si>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</si>
  <si>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</si>
  <si>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</si>
  <si>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</si>
  <si>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</si>
  <si>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</si>
  <si>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</si>
  <si>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</si>
  <si>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</si>
  <si>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</si>
  <si>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</si>
  <si>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</si>
  <si>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</si>
  <si>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</si>
  <si>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</si>
  <si>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</si>
  <si>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</si>
  <si>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</si>
  <si>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</si>
  <si>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</si>
  <si>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</si>
  <si>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</si>
  <si>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</si>
  <si>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</si>
  <si>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</si>
  <si>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</si>
  <si>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</si>
  <si>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</si>
  <si>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</si>
  <si>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</si>
  <si>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</si>
  <si>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</si>
  <si>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</si>
  <si>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</si>
  <si>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</si>
  <si>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</si>
  <si>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</si>
  <si>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</si>
  <si>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</si>
  <si>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</si>
  <si>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</si>
  <si>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</si>
  <si>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</si>
  <si>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</si>
  <si>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</si>
  <si>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</si>
  <si>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</si>
  <si>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</si>
  <si>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</si>
  <si>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</si>
  <si>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</si>
  <si>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</si>
  <si>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</si>
  <si>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</si>
  <si>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</si>
  <si>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</si>
  <si>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</si>
  <si>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</si>
  <si>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</si>
  <si>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</si>
  <si>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</si>
  <si>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</si>
  <si>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</si>
  <si>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</si>
  <si>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</si>
  <si>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</si>
  <si>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</si>
  <si>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</si>
  <si>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</si>
  <si>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</si>
  <si>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</si>
  <si>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</si>
  <si>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</si>
  <si>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</si>
  <si>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</si>
  <si>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</si>
  <si>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</si>
  <si>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</si>
  <si>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</si>
  <si>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</si>
  <si>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</si>
  <si>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</si>
  <si>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</si>
  <si>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</si>
  <si>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</si>
  <si>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</si>
  <si>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</si>
  <si>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</si>
  <si>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</si>
  <si>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</si>
  <si>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</si>
  <si>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</si>
  <si>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</si>
  <si>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</si>
  <si>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</si>
  <si>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</si>
  <si>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</si>
  <si>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</si>
  <si>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</si>
  <si>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</si>
  <si>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</si>
  <si>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</si>
  <si>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</si>
  <si>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</si>
  <si>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</si>
  <si>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</si>
  <si>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</si>
  <si>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</si>
  <si>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</si>
  <si>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</si>
  <si>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</si>
  <si>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</si>
  <si>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</si>
  <si>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</si>
  <si>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</si>
  <si>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</si>
  <si>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</si>
  <si>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</si>
  <si>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</si>
  <si>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</si>
  <si>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</si>
  <si>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</si>
  <si>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</si>
  <si>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</si>
  <si>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</si>
  <si>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</si>
  <si>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</si>
  <si>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</si>
  <si>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</si>
  <si>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</si>
  <si>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</si>
  <si>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</si>
  <si>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</si>
  <si>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</si>
  <si>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</si>
  <si>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</si>
  <si>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</si>
  <si>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</si>
  <si>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</si>
  <si>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</si>
  <si>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</si>
  <si>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</si>
  <si>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</si>
  <si>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</si>
  <si>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</si>
  <si>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</si>
  <si>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</si>
  <si>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</si>
  <si>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</si>
  <si>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</si>
  <si>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</si>
  <si>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</si>
  <si>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</si>
  <si>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</si>
  <si>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</si>
  <si>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</si>
  <si>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</si>
  <si>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</si>
  <si>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</si>
  <si>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</si>
  <si>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</si>
  <si>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</si>
  <si>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</si>
  <si>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</si>
  <si>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</si>
  <si>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</si>
  <si>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</si>
  <si>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</si>
  <si>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</si>
  <si>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</si>
  <si>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</si>
  <si>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</si>
  <si>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</si>
  <si>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</si>
  <si>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</si>
  <si>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</si>
  <si>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</si>
  <si>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</si>
  <si>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</si>
  <si>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</si>
  <si>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</si>
  <si>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</si>
  <si>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</si>
  <si>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</si>
  <si>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</si>
  <si>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</si>
  <si>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</si>
  <si>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</si>
  <si>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</si>
  <si>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</si>
  <si>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</si>
  <si>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</si>
  <si>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</si>
  <si>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</si>
  <si>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</si>
  <si>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</si>
  <si>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</si>
  <si>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</si>
  <si>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</si>
  <si>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</si>
  <si>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</si>
  <si>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</si>
  <si>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</si>
  <si>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</si>
  <si>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</si>
  <si>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</si>
  <si>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</si>
  <si>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</si>
  <si>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</si>
  <si>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</si>
  <si>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</si>
  <si>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</si>
  <si>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</si>
  <si>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</si>
  <si>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</si>
  <si>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</si>
  <si>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</si>
  <si>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</si>
  <si>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</si>
  <si>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</si>
  <si>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</si>
  <si>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</si>
  <si>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</si>
  <si>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</si>
  <si>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</si>
  <si>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</si>
  <si>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</si>
  <si>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</si>
  <si>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</si>
  <si>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</si>
  <si>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</si>
  <si>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</si>
  <si>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</si>
  <si>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</si>
  <si>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</si>
  <si>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</si>
  <si>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</si>
  <si>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</si>
  <si>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</si>
  <si>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</si>
  <si>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</si>
  <si>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</si>
  <si>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</si>
  <si>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</si>
  <si>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</si>
  <si>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</si>
  <si>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</si>
  <si>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</si>
  <si>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</si>
  <si>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</si>
  <si>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</si>
  <si>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</si>
  <si>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</si>
  <si>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</si>
  <si>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</si>
  <si>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</si>
  <si>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</si>
  <si>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</si>
  <si>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</si>
  <si>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</si>
  <si>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</si>
  <si>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</si>
  <si>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</si>
  <si>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</si>
  <si>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</si>
  <si>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</si>
  <si>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</si>
  <si>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</si>
  <si>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</si>
  <si>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</si>
  <si>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</si>
  <si>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</si>
  <si>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</si>
  <si>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</si>
  <si>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</si>
  <si>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</si>
  <si>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</si>
  <si>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</si>
  <si>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</si>
  <si>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</si>
  <si>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</si>
  <si>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</si>
  <si>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</si>
  <si>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</si>
  <si>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</si>
  <si>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</si>
  <si>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</si>
  <si>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</si>
  <si>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</si>
  <si>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</si>
  <si>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</si>
  <si>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</si>
  <si>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</si>
  <si>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</si>
  <si>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</si>
  <si>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</si>
  <si>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</si>
  <si>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</si>
  <si>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</si>
  <si>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</si>
  <si>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</si>
  <si>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</si>
  <si>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</si>
  <si>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</si>
  <si>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</si>
  <si>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</si>
  <si>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</si>
  <si>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</si>
  <si>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</si>
  <si>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</si>
  <si>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</si>
  <si>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</si>
  <si>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</si>
  <si>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</si>
  <si>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</si>
  <si>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</si>
  <si>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</si>
  <si>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</si>
  <si>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</si>
  <si>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</si>
  <si>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</si>
  <si>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</si>
  <si>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</si>
  <si>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</si>
  <si>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</si>
  <si>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</si>
  <si>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</si>
  <si>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</si>
  <si>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</si>
  <si>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</si>
  <si>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</si>
  <si>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</si>
  <si>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</si>
  <si>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</si>
  <si>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</si>
  <si>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</si>
  <si>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</si>
  <si>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</si>
  <si>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</si>
  <si>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</si>
  <si>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</si>
  <si>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</si>
  <si>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</si>
  <si>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</si>
  <si>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</si>
  <si>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</si>
  <si>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</si>
  <si>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</si>
  <si>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</si>
  <si>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</si>
  <si>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</si>
  <si>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</si>
  <si>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</si>
  <si>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</si>
  <si>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</si>
  <si>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</si>
  <si>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</si>
  <si>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</si>
  <si>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</si>
  <si>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</si>
  <si>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</si>
  <si>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</si>
  <si>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</si>
  <si>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</si>
  <si>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</si>
  <si>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</si>
  <si>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</si>
  <si>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</si>
  <si>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</si>
  <si>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</si>
  <si>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</si>
  <si>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</si>
  <si>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</si>
  <si>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</si>
  <si>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</si>
  <si>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</si>
  <si>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</si>
  <si>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</si>
  <si>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</si>
  <si>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</si>
  <si>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</si>
  <si>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</si>
  <si>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</si>
  <si>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</si>
  <si>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</si>
  <si>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</si>
  <si>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</si>
  <si>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</si>
  <si>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</si>
  <si>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</si>
  <si>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</si>
  <si>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</si>
  <si>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</si>
  <si>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</si>
  <si>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</si>
  <si>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</si>
  <si>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</si>
  <si>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</si>
  <si>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</si>
  <si>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</si>
  <si>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</si>
  <si>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</si>
  <si>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</si>
  <si>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</si>
  <si>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</si>
  <si>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</si>
  <si>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</si>
  <si>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</si>
  <si>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</si>
  <si>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</si>
  <si>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</si>
  <si>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</si>
  <si>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</si>
  <si>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</si>
  <si>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</si>
  <si>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</si>
  <si>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</si>
  <si>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</si>
  <si>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</si>
  <si>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</si>
  <si>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</si>
  <si>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</si>
  <si>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</si>
  <si>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</si>
  <si>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</si>
  <si>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</si>
  <si>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</si>
  <si>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</si>
  <si>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</si>
  <si>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</si>
  <si>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</si>
  <si>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</si>
  <si>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</si>
  <si>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</si>
  <si>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</si>
  <si>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</si>
  <si>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</si>
  <si>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</si>
  <si>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</si>
  <si>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</si>
  <si>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</si>
  <si>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</si>
  <si>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</si>
  <si>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</si>
  <si>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</si>
  <si>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</si>
  <si>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</si>
  <si>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</si>
  <si>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</si>
  <si>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</si>
  <si>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</si>
  <si>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</si>
  <si>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</si>
  <si>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</si>
  <si>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</si>
  <si>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</si>
  <si>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</si>
  <si>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</si>
  <si>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</si>
  <si>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</si>
  <si>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</si>
  <si>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</si>
  <si>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</si>
  <si>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</si>
  <si>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</si>
  <si>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</si>
  <si>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</si>
  <si>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</si>
  <si>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</si>
  <si>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</si>
  <si>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</si>
  <si>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</si>
  <si>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</si>
  <si>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</si>
  <si>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</si>
  <si>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</si>
  <si>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</si>
  <si>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</si>
  <si>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</si>
  <si>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</si>
  <si>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</si>
  <si>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</si>
  <si>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</si>
  <si>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</si>
  <si>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</si>
  <si>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</si>
  <si>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</si>
  <si>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</si>
  <si>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</si>
  <si>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</si>
  <si>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</si>
  <si>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</si>
  <si>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</si>
  <si>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</si>
  <si>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</si>
  <si>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</si>
  <si>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</si>
  <si>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</si>
  <si>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</si>
  <si>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</si>
  <si>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</si>
  <si>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</si>
  <si>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</si>
  <si>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</si>
  <si>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</si>
  <si>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</si>
  <si>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</si>
  <si>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</si>
  <si>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</si>
  <si>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</si>
  <si>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</si>
  <si>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</si>
  <si>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</si>
  <si>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</si>
  <si>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</si>
  <si>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</si>
  <si>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</si>
  <si>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</si>
  <si>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</si>
  <si>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</si>
  <si>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</si>
  <si>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</si>
  <si>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</si>
  <si>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</si>
  <si>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</si>
  <si>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</si>
  <si>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</si>
  <si>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</si>
  <si>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</si>
  <si>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</si>
  <si>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</si>
  <si>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</si>
  <si>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</si>
  <si>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</si>
  <si>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</si>
  <si>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</si>
  <si>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</si>
  <si>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</si>
  <si>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</si>
  <si>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</si>
  <si>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</si>
  <si>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</si>
  <si>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</si>
  <si>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</si>
  <si>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</si>
  <si>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</si>
  <si>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</si>
  <si>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</si>
  <si>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</si>
  <si>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</si>
  <si>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</si>
  <si>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</si>
  <si>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</si>
  <si>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</si>
  <si>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</si>
  <si>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</si>
  <si>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</si>
  <si>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</si>
  <si>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</si>
  <si>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</si>
  <si>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</si>
  <si>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</si>
  <si>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</si>
  <si>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</si>
  <si>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</si>
  <si>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</si>
  <si>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</si>
  <si>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</si>
  <si>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</si>
  <si>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</si>
  <si>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</si>
  <si>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</si>
  <si>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</si>
  <si>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</si>
  <si>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</si>
  <si>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</si>
  <si>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</si>
  <si>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</si>
  <si>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</si>
  <si>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</si>
  <si>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</si>
  <si>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</si>
  <si>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</si>
  <si>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</si>
  <si>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</si>
  <si>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</si>
  <si>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</si>
  <si>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</si>
  <si>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</si>
  <si>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</si>
  <si>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</si>
  <si>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</si>
  <si>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</si>
  <si>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</si>
  <si>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</si>
  <si>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</si>
  <si>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</si>
  <si>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</si>
  <si>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</si>
  <si>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</si>
  <si>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</si>
  <si>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</si>
  <si>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</si>
  <si>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</si>
  <si>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</si>
  <si>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</si>
  <si>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</si>
  <si>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</si>
  <si>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</si>
  <si>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</si>
  <si>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</si>
  <si>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</si>
  <si>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</si>
  <si>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</si>
  <si>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</si>
  <si>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</si>
  <si>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</si>
  <si>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</si>
  <si>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</si>
  <si>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</si>
  <si>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</si>
  <si>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</si>
  <si>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</si>
  <si>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</si>
  <si>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</si>
  <si>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</si>
  <si>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</si>
  <si>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</si>
  <si>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</si>
  <si>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</si>
  <si>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</si>
  <si>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</si>
  <si>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</si>
  <si>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</si>
  <si>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</si>
  <si>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</si>
  <si>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</si>
  <si>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</si>
  <si>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</si>
  <si>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</si>
  <si>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</si>
  <si>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</si>
  <si>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</si>
  <si>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</si>
  <si>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</si>
  <si>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</si>
  <si>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</si>
  <si>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</si>
  <si>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</si>
  <si>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</si>
  <si>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</si>
  <si>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</si>
  <si>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</si>
  <si>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</si>
  <si>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</si>
  <si>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</si>
  <si>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</si>
  <si>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</si>
  <si>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</si>
  <si>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</si>
  <si>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</si>
  <si>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</si>
  <si>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</si>
  <si>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</si>
  <si>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</si>
  <si>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</si>
  <si>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</si>
  <si>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</si>
  <si>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</si>
  <si>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</si>
  <si>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</si>
  <si>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</si>
  <si>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</si>
  <si>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</si>
  <si>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</si>
  <si>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</si>
  <si>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</si>
  <si>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</si>
  <si>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</si>
  <si>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</si>
  <si>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</si>
  <si>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</si>
  <si>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</si>
  <si>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</si>
  <si>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</si>
  <si>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</si>
  <si>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</si>
  <si>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</si>
  <si>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</si>
  <si>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</si>
  <si>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</si>
  <si>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</si>
  <si>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</si>
  <si>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</si>
  <si>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</si>
  <si>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</si>
  <si>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</si>
  <si>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</si>
  <si>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</si>
  <si>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</si>
  <si>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</si>
  <si>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</si>
  <si>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</si>
  <si>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</si>
  <si>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</si>
  <si>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</si>
  <si>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</si>
  <si>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</si>
  <si>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</si>
  <si>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</si>
  <si>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</si>
  <si>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</si>
  <si>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</si>
  <si>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</si>
  <si>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</si>
  <si>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</si>
  <si>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</si>
  <si>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</si>
  <si>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</si>
  <si>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</si>
  <si>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</si>
  <si>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</si>
  <si>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</si>
  <si>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</si>
  <si>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</si>
  <si>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</si>
  <si>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</si>
  <si>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</si>
  <si>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</si>
  <si>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</si>
  <si>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</si>
  <si>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</si>
  <si>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</si>
  <si>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</si>
  <si>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</si>
  <si>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</si>
  <si>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</si>
  <si>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</si>
  <si>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</si>
  <si>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</si>
  <si>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</si>
  <si>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</si>
  <si>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</si>
  <si>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</si>
  <si>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</si>
  <si>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</si>
  <si>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</si>
  <si>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</si>
  <si>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</si>
  <si>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</si>
  <si>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</si>
  <si>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</si>
  <si>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</si>
  <si>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</si>
  <si>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</si>
  <si>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</si>
  <si>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</si>
  <si>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</si>
  <si>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</si>
  <si>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</si>
  <si>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</si>
  <si>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</si>
  <si>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</si>
  <si>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</si>
  <si>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</si>
  <si>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</si>
  <si>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</si>
  <si>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</si>
  <si>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</si>
  <si>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</si>
  <si>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</si>
  <si>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</si>
  <si>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</si>
  <si>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</si>
  <si>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</si>
  <si>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</si>
  <si>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</si>
  <si>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</si>
  <si>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</si>
  <si>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</si>
  <si>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</si>
  <si>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</si>
  <si>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</si>
  <si>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</si>
  <si>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</si>
  <si>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</si>
  <si>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</si>
  <si>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</si>
  <si>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</si>
  <si>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</si>
  <si>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</si>
  <si>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</si>
  <si>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</si>
  <si>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</si>
  <si>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</si>
  <si>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</si>
  <si>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</si>
  <si>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</si>
  <si>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</si>
  <si>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</si>
  <si>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</si>
  <si>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</si>
  <si>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</si>
  <si>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</si>
  <si>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</si>
  <si>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</si>
  <si>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</si>
  <si>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</si>
  <si>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</si>
  <si>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</si>
  <si>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</si>
  <si>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</si>
  <si>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</si>
  <si>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</si>
  <si>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</si>
  <si>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</si>
  <si>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</si>
  <si>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</si>
  <si>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</si>
  <si>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</si>
  <si>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</si>
  <si>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</si>
  <si>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</si>
  <si>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</si>
  <si>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</si>
  <si>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</si>
  <si>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</si>
  <si>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</si>
  <si>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</si>
  <si>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</si>
  <si>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</si>
  <si>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</si>
  <si>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</si>
  <si>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</si>
  <si>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</si>
  <si>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</si>
  <si>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</si>
  <si>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</si>
  <si>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</si>
  <si>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</si>
  <si>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</si>
  <si>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</si>
  <si>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</si>
  <si>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</si>
  <si>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</si>
  <si>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</si>
  <si>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</si>
  <si>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</si>
  <si>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</si>
  <si>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</si>
  <si>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</si>
  <si>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</si>
  <si>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</si>
  <si>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</si>
  <si>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</si>
  <si>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</si>
  <si>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</si>
  <si>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</si>
  <si>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</si>
  <si>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</si>
  <si>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</si>
  <si>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</si>
  <si>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</si>
  <si>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</si>
  <si>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</si>
  <si>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</si>
  <si>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</si>
  <si>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</si>
  <si>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</si>
  <si>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</si>
  <si>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</si>
  <si>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</si>
  <si>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</si>
  <si>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</si>
  <si>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</si>
  <si>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</si>
  <si>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</si>
  <si>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</si>
  <si>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</si>
  <si>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</si>
  <si>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</si>
  <si>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</si>
  <si>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</si>
  <si>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</si>
  <si>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</si>
  <si>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</si>
  <si>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</si>
  <si>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</si>
  <si>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</si>
  <si>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</si>
  <si>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</si>
  <si>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</si>
  <si>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</si>
  <si>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</si>
  <si>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</si>
  <si>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</si>
  <si>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</si>
  <si>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</si>
  <si>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</si>
  <si>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</si>
  <si>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</si>
  <si>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</si>
  <si>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</si>
  <si>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</si>
  <si>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</si>
  <si>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</si>
  <si>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</si>
  <si>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</si>
  <si>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</si>
  <si>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</si>
  <si>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</si>
  <si>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</si>
  <si>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</si>
  <si>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</si>
  <si>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</si>
  <si>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</si>
  <si>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</si>
  <si>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</si>
  <si>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</si>
  <si>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</si>
  <si>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</si>
  <si>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</si>
  <si>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</si>
  <si>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</si>
  <si>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</si>
  <si>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</si>
  <si>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</si>
  <si>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</si>
  <si>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</si>
  <si>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</si>
  <si>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</si>
  <si>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</si>
  <si>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</si>
  <si>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</si>
  <si>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</si>
  <si>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</si>
  <si>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</si>
  <si>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</si>
  <si>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</si>
  <si>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</si>
  <si>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</si>
  <si>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</si>
  <si>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</si>
  <si>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</si>
  <si>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</si>
  <si>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</si>
  <si>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</si>
  <si>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</si>
  <si>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</si>
  <si>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</si>
  <si>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</si>
  <si>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</si>
  <si>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</si>
  <si>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</si>
  <si>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</si>
  <si>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</si>
  <si>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</si>
  <si>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</si>
  <si>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</si>
  <si>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</si>
  <si>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</si>
  <si>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</si>
  <si>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</si>
  <si>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</si>
  <si>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</si>
  <si>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</si>
  <si>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</si>
  <si>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</si>
  <si>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</si>
  <si>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</si>
  <si>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</si>
  <si>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</si>
  <si>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</si>
  <si>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</si>
  <si>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</si>
  <si>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</si>
  <si>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</si>
  <si>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</si>
  <si>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</si>
  <si>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</si>
  <si>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</si>
  <si>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</si>
  <si>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</si>
  <si>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</si>
  <si>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</si>
  <si>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</si>
  <si>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</si>
  <si>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</si>
  <si>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</si>
  <si>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</si>
  <si>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</si>
  <si>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</si>
  <si>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</si>
  <si>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</si>
  <si>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</si>
  <si>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</si>
  <si>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</si>
  <si>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</si>
  <si>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</si>
  <si>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</si>
  <si>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</si>
  <si>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</si>
  <si>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</si>
  <si>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</si>
  <si>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</si>
  <si>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</si>
  <si>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</si>
  <si>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</si>
  <si>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</si>
  <si>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</si>
  <si>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</si>
  <si>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</si>
  <si>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</si>
  <si>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</si>
  <si>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</si>
  <si>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</si>
  <si>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</si>
  <si>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</si>
  <si>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</si>
  <si>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</si>
  <si>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</si>
  <si>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</si>
  <si>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</si>
  <si>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</si>
  <si>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</si>
  <si>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</si>
  <si>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</si>
  <si>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</si>
  <si>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</si>
  <si>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</si>
  <si>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</si>
  <si>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</si>
  <si>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</si>
  <si>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</si>
  <si>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</si>
  <si>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</si>
  <si>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</si>
  <si>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</si>
  <si>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</si>
  <si>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</si>
  <si>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</si>
  <si>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</si>
  <si>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</si>
  <si>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</si>
  <si>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</si>
  <si>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</si>
  <si>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</si>
  <si>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</si>
  <si>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</si>
  <si>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</si>
  <si>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</si>
  <si>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</si>
  <si>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</si>
  <si>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</si>
  <si>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</si>
  <si>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</si>
  <si>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</si>
  <si>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</si>
  <si>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</si>
  <si>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</si>
  <si>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</si>
  <si>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</si>
  <si>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</si>
  <si>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</si>
  <si>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</si>
  <si>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</si>
  <si>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</si>
  <si>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</si>
  <si>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</si>
  <si>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</si>
  <si>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</si>
  <si>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</si>
  <si>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</si>
  <si>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</si>
  <si>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</si>
  <si>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</si>
  <si>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</si>
  <si>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</si>
  <si>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</si>
  <si>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</si>
  <si>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</si>
  <si>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</si>
  <si>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</si>
  <si>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</si>
  <si>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</si>
  <si>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</si>
  <si>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</si>
  <si>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</si>
  <si>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</si>
  <si>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</si>
  <si>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</si>
  <si>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</si>
  <si>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</si>
  <si>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</si>
  <si>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</si>
  <si>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</si>
  <si>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</si>
  <si>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</si>
  <si>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</si>
  <si>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</si>
  <si>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</si>
  <si>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</si>
  <si>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</si>
  <si>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</si>
  <si>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</si>
  <si>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</si>
  <si>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</si>
  <si>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</si>
  <si>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</si>
  <si>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</si>
  <si>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</si>
  <si>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</si>
  <si>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</si>
  <si>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</si>
  <si>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</si>
  <si>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</si>
  <si>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</si>
  <si>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</si>
  <si>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</si>
  <si>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</si>
  <si>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</si>
  <si>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</si>
  <si>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</si>
  <si>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</si>
  <si>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</si>
  <si>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</si>
  <si>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</si>
  <si>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</si>
  <si>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</si>
  <si>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</si>
  <si>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</si>
  <si>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</si>
  <si>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</si>
  <si>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</si>
  <si>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</si>
  <si>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</si>
  <si>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</si>
  <si>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</si>
  <si>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</si>
  <si>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</si>
  <si>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</si>
  <si>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</si>
  <si>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</si>
  <si>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</si>
  <si>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</si>
  <si>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</si>
  <si>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</si>
  <si>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</si>
  <si>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</si>
  <si>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</si>
  <si>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</si>
  <si>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</si>
  <si>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</si>
  <si>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</si>
  <si>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</si>
  <si>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</si>
  <si>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</si>
  <si>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</si>
  <si>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</si>
  <si>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</si>
  <si>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</si>
  <si>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</si>
  <si>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</si>
  <si>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</si>
  <si>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</si>
  <si>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</si>
  <si>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</si>
  <si>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</si>
  <si>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</si>
  <si>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</si>
  <si>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</si>
  <si>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</si>
  <si>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</si>
  <si>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</si>
  <si>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</si>
  <si>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</si>
  <si>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</si>
  <si>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</si>
  <si>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</si>
  <si>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</si>
  <si>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</si>
  <si>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</si>
  <si>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</si>
  <si>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</si>
  <si>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</si>
  <si>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</si>
  <si>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</si>
  <si>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</si>
  <si>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</si>
  <si>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</si>
  <si>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</si>
  <si>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</si>
  <si>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</si>
  <si>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</si>
  <si>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</si>
  <si>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</si>
  <si>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</si>
  <si>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</si>
  <si>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</si>
  <si>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</si>
  <si>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</si>
  <si>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</si>
  <si>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</si>
  <si>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</si>
  <si>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</si>
  <si>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</si>
  <si>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</si>
  <si>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</si>
  <si>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</si>
  <si>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</si>
  <si>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</si>
  <si>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</si>
  <si>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</si>
  <si>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</si>
  <si>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</si>
  <si>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</si>
  <si>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</si>
  <si>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</si>
  <si>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</si>
  <si>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</si>
  <si>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</si>
  <si>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</si>
  <si>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</si>
  <si>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</si>
  <si>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</si>
  <si>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</si>
  <si>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</si>
  <si>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</si>
  <si>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</si>
  <si>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</si>
  <si>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</si>
  <si>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</si>
  <si>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</si>
  <si>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</si>
  <si>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</si>
  <si>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</si>
  <si>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</si>
  <si>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</si>
  <si>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</si>
  <si>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</si>
  <si>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</si>
  <si>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</si>
  <si>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</si>
  <si>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</si>
  <si>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</si>
  <si>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</si>
  <si>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</si>
  <si>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</si>
  <si>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</si>
  <si>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</si>
  <si>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</si>
  <si>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</si>
  <si>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</si>
  <si>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</si>
  <si>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</si>
  <si>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</si>
  <si>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</si>
  <si>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</si>
  <si>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</si>
  <si>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</si>
  <si>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</si>
  <si>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</si>
  <si>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</si>
  <si>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</si>
  <si>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</si>
  <si>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</si>
  <si>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</si>
  <si>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</si>
  <si>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</si>
  <si>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</si>
  <si>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</si>
  <si>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</si>
  <si>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</si>
  <si>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</si>
  <si>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</si>
  <si>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</si>
  <si>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</si>
  <si>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</si>
  <si>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</si>
  <si>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</si>
  <si>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</si>
  <si>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</si>
  <si>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</si>
  <si>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</si>
  <si>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</si>
  <si>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</si>
  <si>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</si>
  <si>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</si>
  <si>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</si>
  <si>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</si>
  <si>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</si>
  <si>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</si>
  <si>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</si>
  <si>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</si>
  <si>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</si>
  <si>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</si>
  <si>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</si>
  <si>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</si>
  <si>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</si>
  <si>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</si>
  <si>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</si>
  <si>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</si>
  <si>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</si>
  <si>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</si>
  <si>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</si>
  <si>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</si>
  <si>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</si>
  <si>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</si>
  <si>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</si>
  <si>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</si>
  <si>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</si>
  <si>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</si>
  <si>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</si>
  <si>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</si>
  <si>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</si>
  <si>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</si>
  <si>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</si>
  <si>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</si>
  <si>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</si>
  <si>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</si>
  <si>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</si>
  <si>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</si>
  <si>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</si>
  <si>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</si>
  <si>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</si>
  <si>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</si>
  <si>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</si>
  <si>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</si>
  <si>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</si>
  <si>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</si>
  <si>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</si>
  <si>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</si>
  <si>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</si>
  <si>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</si>
  <si>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</si>
  <si>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</si>
  <si>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</si>
  <si>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</si>
  <si>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</si>
  <si>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</si>
  <si>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</si>
  <si>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</si>
  <si>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</si>
  <si>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</si>
  <si>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</si>
  <si>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</si>
  <si>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</si>
  <si>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</si>
  <si>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</si>
  <si>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</si>
  <si>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</si>
  <si>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</si>
  <si>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</si>
  <si>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</si>
  <si>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</si>
  <si>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</si>
  <si>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</si>
  <si>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</si>
  <si>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</si>
  <si>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</si>
  <si>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</si>
  <si>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</si>
  <si>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</si>
  <si>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</si>
  <si>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</si>
  <si>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</si>
  <si>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</si>
  <si>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</si>
  <si>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</si>
  <si>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</si>
  <si>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</si>
  <si>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</si>
  <si>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</si>
  <si>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</si>
  <si>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</si>
  <si>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</si>
  <si>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</si>
  <si>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</si>
  <si>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</si>
  <si>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</si>
  <si>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</si>
  <si>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</si>
  <si>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</si>
  <si>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</si>
  <si>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</si>
  <si>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</si>
  <si>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</si>
  <si>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</si>
  <si>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</si>
  <si>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</si>
  <si>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</si>
  <si>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</si>
  <si>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</si>
  <si>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</si>
  <si>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</si>
  <si>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</si>
  <si>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</si>
  <si>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</si>
  <si>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</si>
  <si>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</si>
  <si>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</si>
  <si>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</si>
  <si>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</si>
  <si>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</si>
  <si>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</si>
  <si>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</si>
  <si>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</si>
  <si>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</si>
  <si>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</si>
  <si>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</si>
  <si>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</si>
  <si>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</si>
  <si>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</si>
  <si>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</si>
  <si>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</si>
  <si>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</si>
  <si>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</si>
  <si>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</si>
  <si>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</si>
  <si>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</si>
  <si>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</si>
  <si>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</si>
  <si>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</si>
  <si>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</si>
  <si>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</si>
  <si>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</si>
  <si>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</si>
  <si>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</si>
  <si>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</si>
  <si>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</si>
  <si>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</si>
  <si>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</si>
  <si>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</si>
  <si>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</si>
  <si>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</si>
  <si>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</si>
  <si>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</si>
  <si>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</si>
  <si>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</si>
  <si>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</si>
  <si>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</si>
  <si>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</si>
  <si>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</si>
  <si>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</si>
  <si>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</si>
  <si>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</si>
  <si>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</si>
  <si>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</si>
  <si>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</si>
  <si>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</si>
  <si>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</si>
  <si>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</si>
  <si>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</si>
  <si>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</si>
  <si>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</si>
  <si>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</si>
  <si>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</si>
  <si>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</si>
  <si>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</si>
  <si>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</si>
  <si>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</si>
  <si>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</si>
  <si>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</si>
  <si>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</si>
  <si>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</si>
  <si>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</si>
  <si>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</si>
  <si>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</si>
  <si>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</si>
  <si>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</si>
  <si>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</si>
  <si>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</si>
  <si>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</si>
  <si>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</si>
  <si>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</si>
  <si>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</si>
  <si>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</si>
  <si>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</si>
  <si>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</si>
  <si>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</si>
  <si>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</si>
  <si>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</si>
  <si>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</si>
  <si>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</si>
  <si>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</si>
  <si>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</si>
  <si>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</si>
  <si>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</si>
  <si>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</si>
  <si>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</si>
  <si>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</si>
  <si>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</si>
  <si>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</si>
  <si>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</si>
  <si>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</si>
  <si>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</si>
  <si>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</si>
  <si>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</si>
  <si>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</si>
  <si>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</si>
  <si>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</si>
  <si>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</si>
  <si>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</si>
  <si>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</si>
  <si>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</si>
  <si>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</si>
  <si>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</si>
  <si>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</si>
  <si>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</si>
  <si>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</si>
  <si>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</si>
  <si>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</si>
  <si>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</si>
  <si>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</si>
  <si>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</si>
  <si>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</si>
  <si>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</si>
  <si>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</si>
  <si>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</si>
  <si>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</si>
  <si>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</si>
  <si>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</si>
  <si>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</si>
  <si>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</si>
  <si>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</si>
  <si>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</si>
  <si>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</si>
  <si>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</si>
  <si>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</si>
  <si>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</si>
  <si>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</si>
  <si>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</si>
  <si>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</si>
  <si>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</si>
  <si>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</si>
  <si>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</si>
  <si>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</si>
  <si>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</si>
  <si>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</si>
  <si>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</si>
  <si>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</si>
  <si>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</si>
  <si>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</si>
  <si>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</si>
  <si>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</si>
  <si>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</si>
  <si>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</si>
  <si>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</si>
  <si>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</si>
  <si>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</si>
  <si>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</si>
  <si>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</si>
  <si>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</si>
  <si>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</si>
  <si>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</si>
  <si>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</si>
  <si>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</si>
  <si>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</si>
  <si>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</si>
  <si>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</si>
  <si>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</si>
  <si>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</si>
  <si>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</si>
  <si>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</si>
  <si>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</si>
  <si>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</si>
  <si>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</si>
  <si>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</si>
  <si>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</si>
  <si>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</si>
  <si>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</si>
  <si>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</si>
  <si>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</si>
  <si>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</si>
  <si>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</si>
  <si>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</si>
  <si>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</si>
  <si>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</si>
  <si>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</si>
  <si>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</si>
  <si>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</si>
  <si>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</si>
  <si>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</si>
  <si>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</si>
  <si>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</si>
  <si>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</si>
  <si>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</si>
  <si>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</si>
  <si>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</si>
  <si>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</si>
  <si>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</si>
  <si>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</si>
  <si>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</si>
  <si>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</si>
  <si>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</si>
  <si>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</si>
  <si>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</si>
  <si>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</si>
  <si>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</si>
  <si>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</si>
  <si>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</si>
  <si>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</si>
  <si>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</si>
  <si>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</si>
  <si>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</si>
  <si>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</si>
  <si>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</si>
  <si>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</si>
  <si>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</si>
  <si>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</si>
  <si>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</si>
  <si>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</si>
  <si>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</si>
  <si>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</si>
  <si>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</si>
  <si>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</si>
  <si>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</si>
  <si>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</si>
  <si>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</si>
  <si>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</si>
  <si>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</si>
  <si>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</si>
  <si>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</si>
  <si>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</si>
  <si>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</si>
  <si>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</si>
  <si>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</si>
  <si>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</si>
  <si>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</si>
  <si>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</si>
  <si>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</si>
  <si>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</si>
  <si>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</si>
  <si>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</si>
  <si>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</si>
  <si>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</si>
  <si>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</si>
  <si>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</si>
  <si>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</si>
  <si>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</si>
  <si>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</si>
  <si>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</si>
  <si>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</si>
  <si>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</si>
  <si>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</si>
  <si>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</si>
  <si>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</si>
  <si>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</si>
  <si>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</si>
  <si>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</si>
  <si>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</si>
  <si>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</si>
  <si>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</si>
  <si>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</si>
  <si>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</si>
  <si>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</si>
  <si>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</si>
  <si>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</si>
  <si>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</si>
  <si>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</si>
  <si>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</si>
  <si>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</si>
  <si>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</si>
  <si>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</si>
  <si>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</si>
  <si>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</si>
  <si>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</si>
  <si>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</si>
  <si>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</si>
  <si>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</si>
  <si>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</si>
  <si>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</si>
  <si>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</si>
  <si>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percentage_funded</t>
  </si>
  <si>
    <t>average_donation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</si>
  <si>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</si>
  <si>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</si>
  <si>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</si>
  <si>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</si>
  <si>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</si>
  <si>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</si>
  <si>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</si>
  <si>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</si>
  <si>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</si>
  <si>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</si>
  <si>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</si>
  <si>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</si>
  <si>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</si>
  <si>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</si>
  <si>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</si>
  <si>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</si>
  <si>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</si>
  <si>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</si>
  <si>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</si>
  <si>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</si>
  <si>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</si>
  <si>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</si>
  <si>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</si>
  <si>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</si>
  <si>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</si>
  <si>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</si>
  <si>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</si>
  <si>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</si>
  <si>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</si>
  <si>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</si>
  <si>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</si>
  <si>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</si>
  <si>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</si>
  <si>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</si>
  <si>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</si>
  <si>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</si>
  <si>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</si>
  <si>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</si>
  <si>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</si>
  <si>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</si>
  <si>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</si>
  <si>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</si>
  <si>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</si>
  <si>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</si>
  <si>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</si>
  <si>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</si>
  <si>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</si>
  <si>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</si>
  <si>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</si>
  <si>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</si>
  <si>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</si>
  <si>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</si>
  <si>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</si>
  <si>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</si>
  <si>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</si>
  <si>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</si>
  <si>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</si>
  <si>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</si>
  <si>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</si>
  <si>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</si>
  <si>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</si>
  <si>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</si>
  <si>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</si>
  <si>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</si>
  <si>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</si>
  <si>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</si>
  <si>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</si>
  <si>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</si>
  <si>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</si>
  <si>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</si>
  <si>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</si>
  <si>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</si>
  <si>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</si>
  <si>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number of backers</t>
  </si>
  <si>
    <t>Successful</t>
  </si>
  <si>
    <t>Failed</t>
  </si>
  <si>
    <t>Meal Goal</t>
  </si>
  <si>
    <t>Median Goal</t>
  </si>
  <si>
    <t>Mean Pledged</t>
  </si>
  <si>
    <t>Median Pledged</t>
  </si>
  <si>
    <t>SD of Goal</t>
  </si>
  <si>
    <t>Upper Quartile of Goal</t>
  </si>
  <si>
    <t>Lower Quartile of Goal</t>
  </si>
  <si>
    <t>IQR of Goal</t>
  </si>
  <si>
    <t>SD of Pledged</t>
  </si>
  <si>
    <t>Upper Quartile of Pledged</t>
  </si>
  <si>
    <t>Lower Quartile of Pledged</t>
  </si>
  <si>
    <t>IQR of Pledged</t>
  </si>
  <si>
    <t>(blank)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</si>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</sst>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44" fontId="0" fillId="0" borderId="0" xfId="1" applyFont="1"/>
    <xf numFmtId="165" fontId="3" fillId="0" borderId="0" xfId="0" applyNumberFormat="1" applyFont="1"/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1C7B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1C7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</a:t>
            </a:r>
            <a:r>
              <a:rPr lang="en-US" baseline="0"/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61813499727628"/>
          <c:y val="1.9616141732283463E-2"/>
          <c:w val="0.82083444758084489"/>
          <c:h val="0.8778633295838019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4-C146-A0BB-99AC6D69085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35-9241-8E3D-C303628199B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35-9241-8E3D-C30362819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290463"/>
        <c:axId val="1498292111"/>
      </c:lineChart>
      <c:catAx>
        <c:axId val="149829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92111"/>
        <c:crosses val="autoZero"/>
        <c:auto val="1"/>
        <c:lblAlgn val="ctr"/>
        <c:lblOffset val="100"/>
        <c:noMultiLvlLbl val="0"/>
      </c:catAx>
      <c:valAx>
        <c:axId val="149829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9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0.69966254218222723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1-9C46-B659-3C2A4B0CAEE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0.30033745781777277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61-9C46-B659-3C2A4B0CAEE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61-9C46-B659-3C2A4B0CA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5622383"/>
        <c:axId val="1495624031"/>
      </c:lineChart>
      <c:catAx>
        <c:axId val="149562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4031"/>
        <c:crosses val="autoZero"/>
        <c:auto val="1"/>
        <c:lblAlgn val="ctr"/>
        <c:lblOffset val="100"/>
        <c:noMultiLvlLbl val="0"/>
      </c:catAx>
      <c:valAx>
        <c:axId val="149562403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Alternate</a:t>
            </a:r>
            <a:r>
              <a:rPr lang="en-US" baseline="0"/>
              <a:t> Data Visualization | </a:t>
            </a:r>
            <a:r>
              <a:rPr lang="en-US"/>
              <a:t>Outcomes Based on Goal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0.69966254218222723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7B-A042-B88C-15C8B855DB5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0.30033745781777277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7B-A042-B88C-15C8B855DB5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7B-A042-B88C-15C8B855D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5622383"/>
        <c:axId val="1495624031"/>
      </c:barChart>
      <c:catAx>
        <c:axId val="149562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4031"/>
        <c:crosses val="autoZero"/>
        <c:auto val="1"/>
        <c:lblAlgn val="ctr"/>
        <c:lblOffset val="100"/>
        <c:noMultiLvlLbl val="0"/>
      </c:catAx>
      <c:valAx>
        <c:axId val="149562403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2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9-AE47-8A3D-C6617D6DB1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39-AE47-8A3D-C6617D6DB1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39-AE47-8A3D-C6617D6DB1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39-AE47-8A3D-C6617D6DB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0293872"/>
        <c:axId val="1210295520"/>
      </c:barChart>
      <c:catAx>
        <c:axId val="121029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95520"/>
        <c:crosses val="autoZero"/>
        <c:auto val="1"/>
        <c:lblAlgn val="ctr"/>
        <c:lblOffset val="100"/>
        <c:noMultiLvlLbl val="0"/>
      </c:catAx>
      <c:valAx>
        <c:axId val="121029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9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7C-EF47-BD35-1C0C15E6BB2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21-4E4A-8889-8022C15BB6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21-4E4A-8889-8022C15BB65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21-4E4A-8889-8022C15BB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6606192"/>
        <c:axId val="1246607872"/>
      </c:barChart>
      <c:catAx>
        <c:axId val="124660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07872"/>
        <c:crosses val="autoZero"/>
        <c:auto val="1"/>
        <c:lblAlgn val="ctr"/>
        <c:lblOffset val="100"/>
        <c:noMultiLvlLbl val="0"/>
      </c:catAx>
      <c:valAx>
        <c:axId val="124660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9-244D-A2F6-37A298D503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A9-244D-A2F6-37A298D5031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7A9-244D-A2F6-37A298D5031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7A9-244D-A2F6-37A298D5031F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69-744D-A2C6-6A5FBBEE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294608"/>
        <c:axId val="1278296256"/>
      </c:lineChart>
      <c:catAx>
        <c:axId val="127829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296256"/>
        <c:crosses val="autoZero"/>
        <c:auto val="1"/>
        <c:lblAlgn val="ctr"/>
        <c:lblOffset val="100"/>
        <c:noMultiLvlLbl val="0"/>
      </c:catAx>
      <c:valAx>
        <c:axId val="127829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29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3</xdr:row>
      <xdr:rowOff>165100</xdr:rowOff>
    </xdr:from>
    <xdr:to>
      <xdr:col>12</xdr:col>
      <xdr:colOff>342900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4D88B-8372-A546-8E6A-55530466D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27</xdr:row>
      <xdr:rowOff>0</xdr:rowOff>
    </xdr:from>
    <xdr:to>
      <xdr:col>7</xdr:col>
      <xdr:colOff>1422400</xdr:colOff>
      <xdr:row>45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DD79BC-16E1-5544-865E-4E64725C0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3500"/>
          <a:ext cx="8089900" cy="3568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63500</xdr:rowOff>
    </xdr:from>
    <xdr:to>
      <xdr:col>9</xdr:col>
      <xdr:colOff>533400</xdr:colOff>
      <xdr:row>39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91CF99-34DB-B941-99D2-B3FBF43BD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40</xdr:row>
      <xdr:rowOff>25400</xdr:rowOff>
    </xdr:from>
    <xdr:to>
      <xdr:col>7</xdr:col>
      <xdr:colOff>1003300</xdr:colOff>
      <xdr:row>64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5A3F3F-C4A4-3048-8CC4-98C7960DD8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12700</xdr:rowOff>
    </xdr:from>
    <xdr:to>
      <xdr:col>6</xdr:col>
      <xdr:colOff>88900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46A95-FA9A-2E46-A955-03BB4D901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88900</xdr:rowOff>
    </xdr:from>
    <xdr:to>
      <xdr:col>11</xdr:col>
      <xdr:colOff>558800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C461B-1FB2-734C-98C2-85A530517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177800</xdr:rowOff>
    </xdr:from>
    <xdr:to>
      <xdr:col>6</xdr:col>
      <xdr:colOff>368300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5DBCC-4425-8E42-B688-9D75A8D9D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Rabasco" refreshedDate="44354.756987962966" createdVersion="7" refreshedVersion="7" minRefreshableVersion="3" recordCount="4114" xr:uid="{FB379999-2D3D-1440-A1DD-39C7697B89E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Rabasco" refreshedDate="44355.681667824072" createdVersion="7" refreshedVersion="7" minRefreshableVersion="3" recordCount="4115" xr:uid="{FABB1914-4C60-CF4F-9D27-AEB38D1DB439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lena Rabasco" refreshedDate="44361.789413888888" createdVersion="7" refreshedVersion="7" minRefreshableVersion="3" recordCount="4115" xr:uid="{15A0EB84-0C96-2E46-80C2-639CC6C6852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_funded" numFmtId="0">
      <sharedItems containsString="0" containsBlank="1" containsNumber="1" containsInteger="1" minValue="0" maxValue="2260300"/>
    </cacheField>
    <cacheField name="average_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0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0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0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0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0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0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0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0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0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0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0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x v="1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x v="1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x v="1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x v="1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x v="1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x v="1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x v="1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x v="1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x v="1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x v="1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x v="1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x v="1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x v="1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x v="1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x v="1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x v="1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x v="1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x v="1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x v="1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x v="1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x v="1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x v="1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x v="1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x v="1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x v="1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x v="1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x v="1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x v="1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x v="1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x v="1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x v="1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x v="1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x v="1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x v="1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x v="1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x v="1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x v="1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x v="1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x v="1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x v="1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x v="1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x v="1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x v="1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x v="1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x v="1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x v="1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x v="1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x v="1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x v="1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x v="1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x v="1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x v="1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x v="1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x v="1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x v="1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x v="1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x v="1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x v="1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x v="1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x v="1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x v="2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x v="2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x v="2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x v="2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x v="2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x v="2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x v="2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x v="2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x v="2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x v="2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x v="2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x v="2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x v="2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x v="2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x v="2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x v="2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x v="2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x v="2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x v="2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x v="2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x v="2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x v="2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x v="2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x v="2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x v="2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x v="2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x v="2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x v="2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x v="2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x v="2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x v="2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x v="2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x v="2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x v="2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x v="2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x v="2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x v="2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x v="2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x v="2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x v="2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x v="3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x v="3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x v="3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x v="3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x v="3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x v="3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x v="3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x v="3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x v="3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x v="3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x v="3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x v="3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x v="3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x v="3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x v="3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x v="3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x v="3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x v="3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x v="3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x v="3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x v="3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x v="3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x v="3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x v="3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x v="3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x v="3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x v="3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x v="3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x v="3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x v="3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x v="3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x v="3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x v="3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x v="3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x v="3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x v="3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x v="3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x v="3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x v="3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x v="3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x v="3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x v="3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x v="3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x v="3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x v="3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x v="3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x v="3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x v="3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x v="3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x v="3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x v="3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x v="3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x v="3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x v="3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x v="3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x v="3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x v="3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x v="3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x v="3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x v="3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x v="3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x v="3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x v="3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x v="3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x v="3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x v="3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x v="3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x v="3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x v="3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x v="3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x v="3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x v="3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x v="3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x v="3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x v="3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x v="3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x v="3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x v="3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x v="3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x v="3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x v="4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x v="4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x v="4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x v="4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x v="4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x v="4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x v="4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x v="4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x v="4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x v="4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x v="4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x v="4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x v="4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x v="4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x v="4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x v="4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x v="4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x v="4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x v="4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4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x v="4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x v="4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x v="4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x v="4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x v="4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x v="4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x v="4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x v="4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x v="4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x v="4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x v="4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x v="4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x v="4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x v="4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x v="4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x v="4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x v="4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x v="4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x v="4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x v="4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x v="4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x v="4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x v="4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x v="4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x v="4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x v="4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x v="4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x v="4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x v="4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x v="4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x v="4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x v="4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x v="4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x v="4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x v="4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x v="4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x v="4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x v="4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x v="4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x v="4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x v="4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x v="4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x v="4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x v="4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x v="4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x v="4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x v="4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x v="4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x v="4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x v="4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x v="4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x v="4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x v="4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x v="4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x v="4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x v="4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x v="4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x v="4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x v="4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x v="4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x v="4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x v="4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x v="4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x v="4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x v="4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x v="4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x v="4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x v="4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x v="4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x v="4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x v="4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x v="4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x v="4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x v="4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x v="4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x v="4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x v="4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x v="4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x v="4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x v="4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x v="4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x v="4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x v="4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x v="4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x v="4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x v="4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x v="4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x v="4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x v="4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x v="4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x v="4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x v="4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x v="4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x v="4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x v="4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x v="4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x v="4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x v="4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4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x v="4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x v="4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x v="4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x v="4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x v="4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x v="4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x v="4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x v="4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x v="4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x v="4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x v="4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x v="4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x v="4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x v="4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x v="4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x v="4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x v="4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x v="4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x v="4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x v="4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x v="4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x v="4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x v="4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x v="4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x v="4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x v="4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x v="4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x v="4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x v="4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x v="4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x v="4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x v="4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x v="4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x v="4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4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x v="4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x v="4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x v="4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x v="4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x v="4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x v="4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x v="4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4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x v="4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x v="4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x v="4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x v="4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x v="4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x v="4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x v="4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x v="4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x v="4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x v="4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x v="4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x v="4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x v="4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x v="4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x v="4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x v="4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x v="4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x v="4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x v="5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x v="5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x v="5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x v="5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x v="5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x v="5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x v="5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x v="5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x v="5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x v="5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x v="5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x v="5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x v="5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x v="5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x v="5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x v="5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x v="5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x v="5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x v="5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x v="5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x v="5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x v="5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x v="5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x v="5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x v="5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x v="5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x v="5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x v="5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x v="5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x v="5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x v="5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x v="5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x v="5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x v="5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x v="5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x v="5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x v="5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x v="5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x v="5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x v="5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x v="5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x v="5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x v="5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x v="5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x v="5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x v="5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x v="5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x v="5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x v="5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x v="5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x v="5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x v="5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x v="5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x v="5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x v="5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x v="5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x v="5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x v="5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x v="5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x v="5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x v="5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x v="5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x v="5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x v="5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x v="5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x v="5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x v="5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x v="5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x v="5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x v="5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x v="5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x v="5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x v="5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x v="5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x v="5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x v="5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x v="5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x v="5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x v="5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x v="5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x v="5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x v="5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x v="5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x v="5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x v="5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x v="5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x v="5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x v="5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x v="5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x v="5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x v="5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x v="5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x v="5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x v="5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x v="5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x v="5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x v="5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x v="5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x v="5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x v="5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x v="6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x v="6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x v="6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x v="6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x v="6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x v="6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x v="6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x v="6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x v="6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x v="6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x v="6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x v="6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x v="6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x v="6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x v="6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x v="6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x v="6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x v="6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x v="6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x v="6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x v="7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x v="7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x v="7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x v="7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x v="7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x v="7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x v="7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x v="7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x v="7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x v="7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x v="7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x v="7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x v="7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x v="7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x v="7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x v="7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x v="7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x v="7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x v="7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x v="7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x v="7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x v="7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x v="7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x v="7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x v="7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x v="7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x v="7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x v="7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x v="7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x v="7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x v="7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x v="7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x v="7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x v="7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x v="7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x v="7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x v="7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x v="7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x v="7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x v="7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x v="7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x v="7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x v="7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x v="7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x v="7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x v="7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x v="7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x v="7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x v="7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x v="7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x v="7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x v="7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x v="7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x v="7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x v="7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x v="7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x v="7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x v="7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x v="7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x v="7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x v="7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x v="7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x v="7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x v="7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x v="7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x v="7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x v="7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x v="7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x v="7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x v="7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x v="7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x v="7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x v="7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x v="7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x v="7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x v="7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x v="7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x v="7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x v="7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x v="7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x v="7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x v="7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x v="7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x v="7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x v="7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x v="7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x v="7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x v="7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x v="7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x v="7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x v="7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x v="7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x v="7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x v="7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x v="7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x v="7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x v="7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x v="7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x v="7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x v="7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x v="8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x v="8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x v="8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x v="8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x v="8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x v="8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x v="8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x v="8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x v="8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x v="8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x v="8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x v="8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x v="8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x v="8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x v="8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x v="8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x v="8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x v="8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x v="8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x v="8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x v="8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x v="8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x v="8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x v="8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x v="8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x v="8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x v="8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x v="8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x v="8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x v="8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x v="8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x v="8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x v="8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x v="8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x v="8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x v="8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x v="8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x v="8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x v="8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x v="8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x v="8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x v="8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x v="8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x v="8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x v="8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x v="8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x v="8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x v="8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x v="8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x v="8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x v="8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x v="8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x v="8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x v="8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x v="8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x v="8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x v="8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x v="8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x v="8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x v="8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x v="8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x v="8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x v="8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x v="8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x v="8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x v="8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x v="8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x v="8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x v="8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x v="8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x v="8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x v="8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x v="8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x v="8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x v="8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x v="8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x v="8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x v="8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x v="8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x v="8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x v="9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x v="9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x v="9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x v="9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x v="9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x v="9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x v="9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x v="9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x v="9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x v="9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x v="9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x v="9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x v="9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x v="9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x v="9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x v="9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x v="9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x v="9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x v="9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x v="9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x v="9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x v="9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x v="9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x v="9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x v="9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x v="9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x v="9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x v="9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x v="9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x v="9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x v="9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x v="9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x v="9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x v="9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x v="9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x v="9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x v="9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x v="9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x v="9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x v="9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x v="10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x v="10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x v="10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x v="10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x v="10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x v="10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x v="10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x v="10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x v="10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x v="10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x v="10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x v="10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x v="10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x v="10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x v="10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x v="10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x v="10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x v="10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x v="10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x v="10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x v="11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x v="11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x v="11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x v="11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x v="11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x v="11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x v="11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x v="11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x v="11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x v="11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x v="11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x v="11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x v="11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x v="11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x v="11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x v="11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x v="11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x v="11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x v="11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x v="11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x v="11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x v="11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x v="11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x v="11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x v="11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x v="11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x v="11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x v="11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x v="11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x v="11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x v="11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x v="11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x v="11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x v="11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x v="11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x v="11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x v="11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x v="11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x v="11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x v="11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x v="11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x v="11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x v="11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x v="11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x v="11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x v="11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x v="11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x v="11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x v="11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x v="11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x v="11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x v="11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x v="11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x v="11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x v="11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x v="11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x v="11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x v="11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x v="11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x v="11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x v="12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x v="12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x v="12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x v="12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x v="12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x v="12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x v="12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x v="12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x v="12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x v="12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x v="12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x v="12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x v="12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x v="12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x v="12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x v="12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x v="12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x v="12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x v="12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x v="12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x v="13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x v="13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x v="13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x v="13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x v="13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x v="13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x v="13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x v="13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x v="13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x v="13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x v="13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x v="13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x v="13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x v="13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x v="13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x v="13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x v="13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x v="13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x v="13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x v="13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x v="14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x v="14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x v="14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x v="14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x v="14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x v="14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x v="14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x v="14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x v="14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x v="14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x v="14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x v="14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x v="14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x v="14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x v="14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x v="14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x v="14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x v="14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x v="14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x v="14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x v="13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x v="13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x v="13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x v="13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x v="13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x v="13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x v="13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x v="13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x v="13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x v="13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x v="13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x v="13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x v="13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x v="13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x v="13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x v="13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x v="13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x v="13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x v="13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x v="13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x v="13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x v="13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x v="13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x v="13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x v="13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x v="13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x v="13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x v="13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x v="13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x v="13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x v="13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x v="13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x v="13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x v="13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x v="13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x v="13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x v="13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x v="13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x v="13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x v="13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x v="8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x v="8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x v="8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x v="8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x v="8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x v="8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x v="8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x v="8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x v="8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x v="8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x v="8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x v="8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x v="8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x v="8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x v="8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x v="8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x v="8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x v="8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x v="8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x v="8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x v="8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x v="8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x v="8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x v="8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x v="8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x v="8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x v="8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x v="8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x v="8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x v="8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x v="8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x v="8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x v="8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x v="8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x v="8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x v="8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x v="8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x v="8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x v="8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x v="8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x v="8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x v="8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x v="8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x v="8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x v="8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x v="8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x v="8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x v="8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x v="8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x v="8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x v="8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x v="8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x v="8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x v="8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x v="8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x v="8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x v="8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x v="8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x v="8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x v="8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x v="8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x v="8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x v="8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x v="8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x v="8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x v="8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x v="8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x v="8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x v="8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x v="8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x v="8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x v="8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x v="8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x v="8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x v="8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x v="8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x v="8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x v="8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x v="8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x v="8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x v="15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x v="15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x v="15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x v="15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x v="15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x v="15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x v="15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x v="15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x v="15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x v="15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x v="15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x v="15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x v="15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x v="15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x v="15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x v="15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x v="15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x v="15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x v="15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x v="15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x v="16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x v="16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x v="16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x v="16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x v="16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x v="16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x v="16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x v="16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x v="16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x v="16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x v="16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x v="16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x v="16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x v="16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x v="16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x v="16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x v="16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x v="16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x v="16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x v="16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x v="16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x v="16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x v="16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x v="16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x v="17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x v="17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x v="17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x v="17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x v="17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x v="17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x v="17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x v="17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x v="17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x v="17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x v="17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x v="17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x v="17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x v="17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x v="17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x v="17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x v="17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x v="17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x v="17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x v="17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x v="17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x v="17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x v="17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x v="17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x v="17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x v="17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x v="17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x v="17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x v="17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x v="17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x v="17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x v="17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x v="17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x v="17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x v="17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x v="17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x v="17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x v="17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x v="17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x v="17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x v="17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x v="17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x v="17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x v="17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x v="17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x v="17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x v="17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x v="17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x v="17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x v="17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x v="17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x v="17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x v="17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x v="17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x v="17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x v="17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x v="17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x v="17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x v="17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x v="17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x v="18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x v="18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x v="18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x v="18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x v="18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x v="18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x v="18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x v="18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x v="18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x v="18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x v="18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x v="18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x v="18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x v="18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x v="18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x v="18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x v="18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x v="18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x v="18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x v="18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x v="19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x v="19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x v="19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x v="19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x v="19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x v="19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x v="19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x v="19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x v="19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x v="19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x v="19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x v="19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x v="19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x v="19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x v="19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x v="19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x v="19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x v="19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x v="19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x v="19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x v="19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x v="19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x v="19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x v="19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x v="19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x v="19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x v="19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x v="19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x v="19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x v="19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x v="19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x v="19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x v="19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x v="19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x v="19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x v="19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x v="19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x v="19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x v="19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x v="19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x v="20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x v="20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x v="20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x v="20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x v="20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x v="20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x v="20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x v="20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x v="20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x v="20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x v="20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x v="20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x v="20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x v="20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x v="20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x v="20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x v="20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x v="20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x v="20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x v="20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x v="20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x v="20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x v="20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x v="20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x v="20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x v="20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x v="20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x v="20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x v="20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x v="20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x v="20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x v="20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x v="20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x v="20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x v="20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x v="20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x v="20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x v="20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x v="20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x v="20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x v="21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x v="21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x v="21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x v="21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x v="21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x v="21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x v="21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x v="21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x v="21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x v="21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x v="21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x v="21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x v="21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x v="21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x v="21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x v="21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x v="21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x v="21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x v="21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x v="21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x v="11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x v="11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x v="11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x v="11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x v="11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x v="11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x v="11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x v="11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x v="11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x v="11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x v="11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x v="11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x v="11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x v="11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x v="11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x v="11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x v="11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x v="11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x v="11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x v="11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x v="11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x v="11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x v="11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x v="11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x v="11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x v="11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x v="11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x v="11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x v="11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x v="11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x v="11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x v="11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x v="11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x v="11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x v="11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x v="11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x v="11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x v="11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x v="11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x v="11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x v="6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x v="6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x v="6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x v="6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x v="6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x v="6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x v="6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x v="6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x v="6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x v="6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x v="6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x v="6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x v="6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x v="6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x v="6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x v="6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x v="6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x v="6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x v="6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x v="6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x v="8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x v="8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x v="8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x v="8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x v="8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x v="8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x v="8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x v="8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x v="8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x v="8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x v="8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x v="8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x v="8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x v="8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x v="8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x v="8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x v="8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x v="8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x v="8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x v="8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x v="8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x v="8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x v="8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x v="8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x v="8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x v="8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x v="8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x v="8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x v="8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x v="8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x v="8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x v="8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x v="8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x v="8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x v="8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x v="8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x v="8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x v="8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x v="8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x v="8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x v="9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x v="9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x v="9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x v="9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x v="9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x v="9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x v="9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x v="9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x v="9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x v="9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x v="9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x v="9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x v="9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x v="9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x v="9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x v="9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x v="9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x v="9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x v="9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x v="9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x v="11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x v="11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x v="11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x v="11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x v="11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x v="11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x v="11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x v="11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x v="11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x v="11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x v="11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x v="11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x v="11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x v="11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x v="11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x v="11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x v="11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x v="11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x v="11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x v="11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x v="11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x v="11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x v="11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x v="11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x v="11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x v="11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x v="11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x v="11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x v="11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x v="11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x v="11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x v="11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x v="11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x v="11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x v="11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x v="11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x v="11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x v="11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x v="11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x v="11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x v="22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x v="22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x v="22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x v="22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x v="22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x v="22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x v="22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x v="22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x v="22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x v="22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x v="22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x v="22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x v="22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x v="22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x v="22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x v="22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x v="22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x v="22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x v="22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x v="22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x v="22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x v="22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x v="22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x v="22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x v="22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x v="22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x v="22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x v="22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x v="22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x v="22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x v="22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x v="22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x v="22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x v="22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x v="22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x v="22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x v="22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x v="22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x v="22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x v="22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x v="22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x v="22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x v="22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x v="22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x v="22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x v="22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x v="22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x v="22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x v="22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x v="22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x v="22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x v="22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x v="22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x v="22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x v="22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x v="22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x v="22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x v="23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x v="23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x v="23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x v="23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x v="23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x v="23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x v="23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x v="23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x v="23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x v="23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x v="23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x v="23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x v="23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x v="23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x v="23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x v="23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x v="23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x v="23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x v="23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x v="23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x v="10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x v="10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x v="10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x v="10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x v="10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x v="10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x v="10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x v="10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x v="10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x v="10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x v="10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x v="10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x v="10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x v="10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x v="10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x v="10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x v="10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x v="10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x v="10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x v="10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x v="20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x v="20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x v="20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x v="20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x v="20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x v="20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x v="20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x v="20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x v="20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x v="20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x v="20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x v="20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x v="20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x v="20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x v="20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x v="20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x v="20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x v="20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x v="20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x v="20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x v="20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x v="20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x v="20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x v="20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x v="20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x v="20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x v="20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x v="20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x v="20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x v="20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x v="20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x v="20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x v="20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x v="20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x v="20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x v="20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x v="20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x v="20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x v="20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x v="20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x v="24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x v="24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x v="24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x v="24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x v="24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x v="24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x v="24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x v="24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x v="24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x v="24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x v="24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x v="24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x v="24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x v="24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x v="24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x v="24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x v="24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x v="24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x v="24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x v="24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x v="25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x v="25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x v="25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x v="25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x v="25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x v="25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x v="25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x v="25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x v="25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x v="25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x v="25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x v="25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x v="25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x v="25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x v="25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x v="25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x v="25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x v="25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x v="25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x v="25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x v="26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x v="26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x v="26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x v="26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x v="26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x v="26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x v="26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x v="26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x v="26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x v="26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x v="26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x v="26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x v="26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x v="26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x v="26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x v="26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x v="26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x v="26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x v="26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x v="26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x v="11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x v="11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x v="11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x v="11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x v="11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x v="11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x v="11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x v="11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x v="11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x v="11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x v="11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x v="11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x v="11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x v="11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x v="11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x v="11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x v="11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x v="11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x v="11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x v="11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x v="11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x v="11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x v="11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x v="11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x v="11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x v="11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x v="11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x v="11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x v="11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x v="11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x v="11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x v="11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x v="11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x v="11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x v="11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x v="11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x v="11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x v="11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x v="11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x v="11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x v="27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x v="27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x v="27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x v="27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x v="27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x v="27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x v="27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x v="27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x v="27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x v="27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x v="27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x v="27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x v="27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x v="27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x v="27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x v="27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x v="27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x v="27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x v="27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x v="27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x v="27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x v="27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x v="27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x v="27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x v="27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x v="27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x v="27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x v="27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x v="27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x v="27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x v="27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x v="27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x v="27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x v="27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x v="27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x v="27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x v="27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x v="27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x v="27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x v="27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x v="28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x v="28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x v="28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x v="28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x v="28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x v="28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x v="28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x v="28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x v="28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x v="28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x v="28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x v="28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x v="28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x v="28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x v="28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x v="28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x v="28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x v="28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x v="28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x v="28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x v="28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x v="28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x v="28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x v="28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x v="28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x v="28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x v="28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x v="28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x v="28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x v="28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x v="28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x v="28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x v="28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x v="28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x v="28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x v="28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x v="28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x v="28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x v="28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x v="28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x v="28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x v="28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x v="28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x v="28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x v="28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x v="28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x v="28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x v="28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x v="28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x v="28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x v="28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x v="28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x v="28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x v="28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x v="28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x v="28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x v="28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x v="28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x v="28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x v="28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x v="20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x v="20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x v="20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x v="20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x v="20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x v="20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x v="20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x v="20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x v="20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x v="20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x v="20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x v="20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x v="20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x v="20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x v="20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x v="20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x v="20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x v="20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x v="20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x v="20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x v="20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x v="20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x v="20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x v="20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x v="20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x v="20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x v="20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x v="20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x v="20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x v="20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x v="20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x v="20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x v="20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x v="20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x v="20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x v="20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x v="20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x v="20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x v="20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x v="20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x v="20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x v="20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x v="20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x v="20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x v="20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x v="20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x v="20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x v="20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x v="20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x v="20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x v="20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x v="20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x v="20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x v="20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x v="20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x v="20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x v="20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x v="20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x v="20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x v="20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x v="20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x v="20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x v="20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x v="20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x v="20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x v="20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x v="20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x v="20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x v="20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x v="20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x v="20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x v="20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x v="20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x v="20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x v="20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x v="20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x v="20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x v="20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x v="20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x v="20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x v="11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x v="11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x v="11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x v="11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x v="11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x v="11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x v="11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x v="11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x v="11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x v="11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x v="11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x v="11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x v="11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x v="11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x v="11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x v="11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x v="11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x v="11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x v="11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x v="11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x v="11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x v="11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x v="11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x v="11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x v="11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x v="11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x v="11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x v="11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x v="11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x v="11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x v="11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x v="11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x v="11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x v="11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x v="11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x v="11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x v="11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x v="11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x v="11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x v="11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x v="18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x v="18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x v="18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x v="18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x v="18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x v="18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x v="18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x v="18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x v="18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x v="18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x v="18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x v="18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x v="18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x v="18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x v="18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x v="18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x v="18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x v="18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x v="18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x v="18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x v="14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x v="14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x v="14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x v="14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x v="14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x v="14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x v="14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x v="14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x v="14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x v="14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x v="14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x v="14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x v="14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x v="14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x v="14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x v="14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x v="14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x v="14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x v="14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x v="14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x v="29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x v="29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x v="29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x v="29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x v="29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x v="29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x v="29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x v="29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x v="29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x v="29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x v="29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x v="29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x v="29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x v="29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x v="29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x v="29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x v="29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x v="29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x v="29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x v="29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x v="14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x v="14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x v="14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x v="14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x v="14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x v="14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x v="14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x v="14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x v="14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x v="14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x v="14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x v="14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x v="14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x v="14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x v="14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x v="14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x v="14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x v="14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x v="14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x v="14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x v="30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x v="30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x v="30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x v="30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x v="30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x v="30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x v="30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x v="30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x v="30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x v="30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x v="30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x v="30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x v="30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x v="30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x v="30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x v="30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x v="30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x v="30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x v="30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x v="30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x v="30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x v="30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x v="30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x v="30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x v="30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x v="30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x v="30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x v="30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x v="30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x v="30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x v="30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x v="30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x v="30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x v="30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x v="30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x v="30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x v="30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x v="30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x v="30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x v="30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x v="31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x v="31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x v="31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x v="31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x v="31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x v="31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x v="31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x v="31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x v="31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x v="31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x v="31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x v="31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x v="31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x v="31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x v="31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x v="31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x v="31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x v="31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x v="31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x v="31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x v="30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x v="30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x v="30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x v="30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x v="30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x v="30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x v="30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x v="30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x v="30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x v="30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x v="30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x v="30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x v="30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x v="30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x v="30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x v="30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x v="30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x v="30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x v="30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x v="30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x v="30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x v="30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x v="30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x v="30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x v="30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x v="30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x v="30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x v="30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x v="30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x v="30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x v="30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x v="30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x v="30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x v="30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x v="30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x v="30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x v="30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x v="30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x v="30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x v="30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x v="30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x v="30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x v="30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x v="30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x v="30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x v="30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x v="30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x v="30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x v="30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x v="30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x v="30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x v="30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x v="30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x v="30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x v="30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x v="30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x v="30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x v="30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x v="30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x v="30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x v="30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x v="30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x v="30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x v="30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x v="30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x v="30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x v="30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x v="30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x v="30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x v="30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x v="30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x v="30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x v="30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x v="30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x v="30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x v="30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x v="30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x v="30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x v="30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x v="30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x v="14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x v="14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x v="14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x v="14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x v="14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x v="14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x v="14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x v="14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x v="14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x v="14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x v="14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x v="14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x v="14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x v="14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x v="14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x v="14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x v="14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x v="14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x v="14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x v="14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x v="14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x v="14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x v="14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x v="14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x v="14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x v="14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x v="14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x v="14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x v="14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x v="14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x v="14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x v="14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x v="14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x v="14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x v="14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x v="14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x v="14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x v="14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x v="14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x v="14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x v="17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x v="17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x v="17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x v="17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x v="17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x v="17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x v="17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x v="17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x v="17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x v="17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x v="17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x v="17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x v="17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x v="17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x v="17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x v="17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x v="17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x v="17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x v="17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x v="17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x v="17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x v="17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x v="17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x v="17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x v="17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x v="17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x v="17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x v="17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x v="17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x v="17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x v="17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x v="17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x v="17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x v="17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x v="17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x v="17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x v="17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x v="17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x v="17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x v="17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x v="11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x v="11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x v="11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x v="11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x v="11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x v="11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x v="11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x v="11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x v="11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x v="11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x v="11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x v="11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x v="11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x v="11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x v="11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x v="11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x v="11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x v="11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x v="11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x v="11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x v="32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x v="32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x v="32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x v="32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x v="32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x v="32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x v="32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x v="32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x v="32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x v="32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x v="32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x v="32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x v="32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x v="32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x v="32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x v="32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x v="32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x v="32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x v="32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x v="32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x v="15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x v="15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x v="15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x v="15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x v="15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x v="15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x v="15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x v="15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x v="15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x v="15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x v="15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x v="15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x v="15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x v="15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x v="15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x v="15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x v="15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x v="15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x v="15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x v="15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x v="32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x v="32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x v="32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x v="32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x v="32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x v="32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x v="32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x v="32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x v="32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x v="32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x v="32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x v="32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x v="32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x v="32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x v="32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x v="32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x v="32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x v="32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x v="32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x v="32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x v="32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x v="32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x v="32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x v="32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x v="32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x v="32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x v="32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x v="32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x v="32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x v="32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x v="32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x v="32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x v="32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x v="32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x v="32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x v="32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x v="32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x v="32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x v="32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x v="32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x v="32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x v="32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x v="32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x v="32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x v="32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x v="32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x v="32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x v="32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x v="32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x v="32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x v="32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x v="32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x v="32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x v="32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x v="32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x v="32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x v="32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x v="32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x v="32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x v="32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x v="11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x v="11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x v="11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x v="11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x v="11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x v="11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x v="11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x v="11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x v="11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x v="11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x v="11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x v="11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x v="11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x v="11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x v="11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x v="11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x v="11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x v="11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x v="11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x v="11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x v="14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x v="14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x v="14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x v="14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x v="14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x v="14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x v="14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x v="14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x v="14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x v="14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x v="14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x v="14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x v="14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x v="14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x v="14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x v="14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x v="14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x v="14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x v="14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x v="14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x v="33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x v="33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x v="33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x v="33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x v="33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x v="33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x v="33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x v="33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x v="33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x v="33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x v="33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x v="33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x v="33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x v="33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x v="33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x v="33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x v="33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x v="33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x v="33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x v="33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x v="7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x v="7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x v="7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x v="7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x v="7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x v="7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x v="7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x v="7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x v="7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x v="7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x v="7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x v="7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x v="7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x v="7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x v="7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x v="7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x v="7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x v="7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x v="7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x v="7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x v="7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x v="7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x v="7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x v="7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x v="7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x v="7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x v="7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x v="7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x v="7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x v="7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x v="7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x v="7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x v="7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x v="7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x v="7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x v="7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x v="7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x v="7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x v="7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x v="7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x v="7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x v="7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x v="7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x v="7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x v="7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x v="7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x v="7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x v="7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x v="7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x v="7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x v="7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x v="7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x v="7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x v="7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x v="7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x v="7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x v="7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x v="7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x v="7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x v="7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x v="19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x v="19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x v="19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x v="19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x v="19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x v="19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x v="19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x v="19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x v="19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x v="19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x v="19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x v="19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x v="19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x v="19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x v="19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x v="19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x v="19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x v="19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x v="19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x v="19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x v="19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x v="19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x v="19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x v="19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x v="19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x v="19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x v="19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x v="19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x v="19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x v="19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x v="19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x v="19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x v="19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x v="19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x v="19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x v="19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x v="19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x v="19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x v="19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x v="19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x v="33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x v="33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x v="33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x v="33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x v="33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x v="33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x v="33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x v="33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x v="33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x v="33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x v="33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x v="33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x v="33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x v="33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x v="33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x v="33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x v="33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x v="33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x v="33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x v="33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x v="14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x v="14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x v="14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x v="14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x v="14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x v="14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x v="14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x v="14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x v="14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x v="14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x v="14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x v="14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x v="14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x v="14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x v="14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x v="14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x v="14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x v="14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x v="14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x v="14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x v="14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x v="14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x v="14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x v="14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x v="14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x v="14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x v="14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x v="14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x v="14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x v="14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x v="14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x v="14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x v="14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x v="14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x v="14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x v="14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x v="14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x v="14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x v="14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x v="14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x v="34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x v="34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x v="34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x v="34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x v="34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x v="34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x v="34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x v="34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x v="34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x v="34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x v="34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x v="34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x v="34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x v="34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x v="34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x v="34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x v="34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x v="34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x v="34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x v="34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x v="35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x v="35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x v="35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x v="35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x v="35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x v="35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x v="35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x v="35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x v="35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x v="35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x v="35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x v="35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x v="35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x v="35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x v="35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x v="35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x v="35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x v="35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x v="35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x v="35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x v="35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x v="35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x v="35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x v="35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x v="35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x v="35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x v="35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x v="35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x v="35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x v="35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x v="35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x v="35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x v="35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x v="35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x v="35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x v="35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x v="35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x v="35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x v="35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x v="35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x v="19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x v="19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x v="19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x v="19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x v="19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x v="19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x v="19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x v="19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x v="19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x v="19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x v="19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x v="19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x v="19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x v="19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x v="19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x v="19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x v="19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x v="19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x v="19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x v="19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x v="19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x v="19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x v="19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x v="19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x v="19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x v="19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x v="19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x v="19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x v="19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x v="19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x v="19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x v="19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x v="19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x v="19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x v="19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x v="19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x v="19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x v="19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x v="19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x v="19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x v="36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x v="36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x v="36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x v="36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x v="36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x v="36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x v="36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x v="36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x v="36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x v="36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x v="36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x v="36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x v="36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x v="36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x v="36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x v="36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x v="36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x v="36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x v="36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x v="36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x v="36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x v="36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x v="36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x v="36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x v="36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x v="36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x v="36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x v="36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x v="36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x v="36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x v="36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x v="36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x v="36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x v="36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x v="36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x v="36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x v="36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x v="36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x v="36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x v="36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x v="36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x v="36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x v="36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x v="36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x v="36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x v="36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x v="36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x v="36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x v="36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x v="36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x v="36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x v="36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x v="36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x v="36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x v="36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x v="36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x v="36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x v="36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x v="36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x v="36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x v="37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x v="37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x v="37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x v="37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x v="37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x v="37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x v="37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x v="37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x v="37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x v="37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x v="37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x v="37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x v="37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x v="37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x v="37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x v="37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x v="37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x v="37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x v="37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x v="37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x v="19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x v="19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x v="19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x v="19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x v="19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x v="19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x v="19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x v="19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x v="19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x v="19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x v="19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x v="19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x v="19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x v="19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x v="19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x v="19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x v="19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x v="19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x v="19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x v="19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x v="38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x v="38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x v="38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x v="38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x v="38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x v="38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x v="38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x v="38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x v="38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x v="38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x v="38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x v="38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x v="38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x v="38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x v="38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x v="38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x v="38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x v="38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x v="38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x v="38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x v="30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x v="30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x v="30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x v="30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x v="30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x v="30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x v="30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x v="30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x v="30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x v="30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x v="30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x v="30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x v="30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x v="30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x v="30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x v="30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x v="30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x v="30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x v="30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x v="30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x v="39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x v="39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x v="39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x v="39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x v="39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x v="39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x v="39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x v="39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x v="39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x v="39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x v="39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x v="39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x v="39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x v="39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x v="39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x v="39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x v="39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x v="39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x v="39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x v="39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x v="39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x v="39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x v="39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x v="39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x v="39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x v="39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x v="39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x v="39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x v="39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x v="39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x v="39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x v="39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x v="39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x v="39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x v="39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x v="39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x v="39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x v="39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x v="39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x v="39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x v="6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x v="6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x v="6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x v="6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x v="6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6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x v="6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x v="6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x v="6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x v="6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x v="6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x v="6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x v="6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x v="6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x v="6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x v="6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x v="6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x v="6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x v="6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x v="6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x v="6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x v="6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x v="6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x v="6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x v="6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x v="6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x v="6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x v="6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6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6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x v="6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x v="6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x v="6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x v="6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x v="6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x v="6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x v="6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x v="6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x v="6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x v="6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x v="6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x v="6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x v="6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x v="6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x v="6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x v="6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x v="6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x v="6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6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x v="6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x v="6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6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x v="6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x v="6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x v="6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x v="6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x v="6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x v="6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x v="6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6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x v="6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x v="6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x v="6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x v="6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x v="6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x v="6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x v="6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x v="6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x v="6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x v="6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x v="6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x v="6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x v="6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x v="6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x v="6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x v="6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x v="6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x v="6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x v="6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x v="6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x v="6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x v="6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x v="6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x v="6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x v="6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x v="6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x v="6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x v="6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x v="6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x v="6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x v="6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x v="6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x v="6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x v="6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x v="6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x v="6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x v="6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x v="6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x v="6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x v="6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x v="6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x v="6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x v="6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x v="6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x v="6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x v="6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x v="6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x v="6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x v="6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x v="6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x v="6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x v="6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x v="6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x v="6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x v="6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x v="6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x v="6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x v="6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x v="6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x v="6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x v="6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x v="6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x v="6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x v="6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x v="6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x v="6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x v="6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x v="6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x v="6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x v="6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x v="6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x v="6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x v="6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x v="6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x v="6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x v="6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x v="6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x v="6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x v="6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x v="6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x v="40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x v="40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x v="40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x v="40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x v="40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x v="40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x v="40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x v="40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x v="40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x v="40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x v="40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x v="40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x v="40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x v="40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x v="40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x v="40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x v="40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x v="40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x v="40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x v="40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x v="38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x v="38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x v="38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x v="38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x v="38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x v="38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x v="38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x v="38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x v="38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x v="38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x v="38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x v="38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x v="38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x v="38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x v="38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x v="38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x v="38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x v="38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x v="38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x v="38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x v="6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x v="6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x v="6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x v="6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x v="6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x v="6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x v="6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x v="6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x v="6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x v="6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x v="6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6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x v="6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x v="6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x v="6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x v="6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x v="6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x v="6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x v="6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x v="6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x v="38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x v="38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x v="38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x v="38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x v="38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x v="38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x v="38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x v="38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x v="38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x v="38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x v="38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x v="38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x v="38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x v="38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x v="38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x v="38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x v="38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x v="38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x v="38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x v="38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x v="38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x v="38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x v="38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x v="38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x v="38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x v="38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x v="38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x v="38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x v="38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x v="38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x v="38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x v="38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x v="38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x v="38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x v="38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x v="38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x v="38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x v="38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x v="38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x v="38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x v="38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x v="38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x v="38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x v="38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x v="38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x v="38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x v="38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x v="38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x v="38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x v="38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x v="38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x v="38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x v="38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x v="38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x v="38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x v="38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x v="38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x v="38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x v="38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x v="38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x v="38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x v="38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x v="38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x v="38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x v="38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x v="38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x v="38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x v="38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x v="38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x v="38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x v="38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x v="38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x v="38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x v="38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x v="38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x v="38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x v="38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x v="38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x v="38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x v="38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x v="38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x v="38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x v="38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x v="38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x v="38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x v="38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x v="38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x v="38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x v="38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x v="38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x v="38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x v="38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x v="38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x v="38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x v="38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x v="38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x v="38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x v="38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x v="38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x v="38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x v="38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x v="38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x v="38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x v="38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x v="38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x v="38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x v="38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x v="38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x v="38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x v="38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x v="38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x v="38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x v="38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x v="38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x v="38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x v="38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x v="38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x v="38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x v="38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x v="38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x v="38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x v="38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x v="38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x v="38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x v="38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x v="38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x v="38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x v="38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x v="38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x v="38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x v="38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x v="38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x v="38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x v="38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x v="38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x v="38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x v="38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x v="38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x v="38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x v="38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x v="38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x v="38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x v="38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x v="38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x v="38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x v="38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x v="38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x v="6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x v="6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x v="6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x v="6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x v="6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x v="6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x v="6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x v="6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x v="6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x v="6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x v="6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x v="6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x v="6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x v="6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x v="6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x v="6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x v="6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x v="6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x v="6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x v="6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x v="6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x v="6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x v="6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x v="6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x v="6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x v="6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x v="6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x v="6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x v="6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x v="6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x v="6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x v="6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x v="6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6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x v="6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x v="6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x v="6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x v="6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x v="6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x v="6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x v="6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x v="6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6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x v="6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6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x v="6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x v="6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x v="6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x v="6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x v="6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x v="6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x v="6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x v="6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x v="6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x v="6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x v="6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x v="6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x v="6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x v="6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x v="6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x v="40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x v="40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x v="40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x v="40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x v="40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x v="40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x v="40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x v="40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x v="40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x v="40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x v="40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x v="40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x v="40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x v="40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x v="40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x v="40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x v="40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x v="40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x v="40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x v="40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x v="6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x v="6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x v="6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x v="6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x v="6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x v="6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x v="6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x v="6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x v="6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x v="6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x v="6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x v="6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x v="6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x v="6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x v="6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x v="6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x v="6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x v="6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x v="6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x v="6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x v="6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x v="6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x v="6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x v="6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x v="6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x v="6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x v="6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x v="6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x v="6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x v="6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x v="6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x v="6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x v="6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x v="6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x v="6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x v="6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x v="6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x v="6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x v="6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x v="6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x v="6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x v="6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x v="6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6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x v="6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x v="6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x v="6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x v="6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x v="6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x v="6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x v="6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x v="6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x v="6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x v="6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x v="6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x v="6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x v="6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x v="6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x v="6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x v="6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x v="6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x v="6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x v="6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6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x v="6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x v="6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x v="6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x v="6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x v="6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x v="6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x v="6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x v="6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x v="6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x v="6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x v="6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x v="6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x v="6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x v="6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x v="6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x v="6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x v="6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x v="6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x v="6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x v="6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x v="6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x v="6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x v="6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x v="6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6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x v="6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x v="6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x v="6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x v="6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x v="6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x v="6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x v="6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x v="6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x v="6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6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x v="6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x v="6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x v="6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x v="6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x v="6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x v="6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x v="6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x v="6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x v="6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x v="6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x v="6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x v="6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x v="6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x v="6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x v="6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x v="6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x v="6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6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x v="6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x v="6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x v="6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x v="6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x v="6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6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x v="6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x v="6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x v="6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x v="6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x v="6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x v="6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x v="6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x v="6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x v="6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x v="6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x v="6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x v="6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x v="6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x v="6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x v="6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6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x v="6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x v="6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x v="6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x v="6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x v="6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x v="6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x v="6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x v="6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x v="6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6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x v="6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x v="6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x v="6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x v="6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x v="6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x v="6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x v="6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x v="6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x v="6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x v="6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x v="6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x v="6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x v="6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6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x v="6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x v="6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x v="6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x v="6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x v="6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x v="6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x v="6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x v="6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x v="6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x v="6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x v="6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x v="6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x v="6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x v="6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x v="6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x v="6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x v="6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x v="6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x v="6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x v="6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x v="6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x v="6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x v="6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x v="6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x v="6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x v="6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x v="6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x v="6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x v="6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x v="6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x v="6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x v="6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x v="6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x v="6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x v="6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x v="6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x v="6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x v="6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x v="6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x v="6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x v="6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x v="6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x v="6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x v="6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x v="6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x v="6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x v="6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x v="6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x v="6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x v="6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x v="6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x v="6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x v="6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x v="6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x v="6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x v="6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x v="6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x v="6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x v="6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x v="6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x v="6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x v="6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x v="6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x v="6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x v="6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x v="6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x v="6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x v="6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6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x v="6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x v="6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x v="6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x v="6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x v="6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x v="6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x v="6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x v="6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x v="6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x v="6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x v="6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x v="6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x v="6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x v="6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x v="6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x v="6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x v="6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x v="6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x v="6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x v="6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x v="6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x v="6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x v="6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x v="6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x v="6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x v="6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x v="6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x v="6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x v="6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x v="6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x v="6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x v="6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x v="6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x v="6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x v="6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x v="6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x v="6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x v="6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x v="6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x v="6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x v="6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x v="6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x v="6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x v="6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x v="6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x v="6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x v="6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x v="6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x v="6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x v="6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6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x v="6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x v="6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x v="6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x v="6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x v="6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x v="6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x v="6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x v="6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x v="6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6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x v="6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x v="6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x v="6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6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x v="6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x v="6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x v="6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x v="6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x v="6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x v="6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x v="6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6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x v="6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x v="6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x v="6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x v="6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x v="6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x v="6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x v="6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x v="6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x v="6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x v="6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x v="6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x v="6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x v="6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x v="6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x v="6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x v="6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x v="6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x v="6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6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x v="6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x v="6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x v="6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x v="6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x v="6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x v="6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x v="6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x v="6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x v="6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x v="6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x v="6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x v="6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x v="6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x v="6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x v="6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x v="6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x v="6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6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x v="6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x v="6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x v="6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x v="6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x v="6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x v="6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x v="6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x v="6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x v="6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6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x v="6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x v="6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x v="6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x v="6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6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x v="6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x v="6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6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6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x v="6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x v="6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x v="6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x v="6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x v="6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x v="6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x v="6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x v="6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x v="6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x v="6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x v="6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x v="6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x v="6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6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x v="6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x v="6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x v="6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x v="6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x v="6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x v="6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x v="6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x v="6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x v="6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x v="6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x v="6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x v="6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x v="6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x v="6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x v="6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6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x v="6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x v="6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x v="6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x v="6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x v="6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x v="6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x v="6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x v="6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x v="6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x v="6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x v="6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6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x v="6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x v="6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x v="6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x v="6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x v="6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x v="6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x v="6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x v="6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6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x v="6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x v="6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6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x v="6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x v="6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x v="6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x v="6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x v="6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x v="40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x v="40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x v="40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x v="40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x v="40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x v="40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x v="40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x v="40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x v="40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x v="40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x v="40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x v="40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x v="40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x v="40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x v="40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x v="40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x v="40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x v="40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x v="40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x v="40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x v="6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x v="6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x v="6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x v="6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x v="6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x v="6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x v="6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x v="6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x v="6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x v="6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x v="6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x v="6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x v="6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x v="6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x v="6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x v="6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x v="6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x v="6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x v="6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x v="6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x v="6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x v="6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x v="6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x v="6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x v="6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x v="6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x v="6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x v="6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x v="6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x v="6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x v="6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x v="6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x v="6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x v="6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x v="6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x v="6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x v="6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x v="6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x v="6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x v="6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x v="6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x v="6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x v="6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x v="6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x v="6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x v="6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x v="6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x v="6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x v="6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x v="6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x v="6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x v="6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x v="6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x v="6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x v="6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x v="6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x v="6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x v="6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x v="6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x v="6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x v="6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x v="6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x v="6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x v="6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x v="6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x v="6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x v="6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x v="6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x v="6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x v="6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x v="6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x v="6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x v="6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x v="6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x v="6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x v="6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x v="6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x v="6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x v="6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x v="6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x v="6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x v="6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x v="6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x v="6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x v="6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x v="6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x v="6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x v="6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x v="6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x v="6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x v="6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x v="6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x v="6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x v="6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x v="6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x v="6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x v="6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x v="6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x v="6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x v="6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x v="40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x v="40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x v="40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x v="40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x v="40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x v="40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x v="40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x v="40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x v="40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x v="40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x v="40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x v="40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x v="40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x v="40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x v="40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x v="40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x v="40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x v="40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x v="40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x v="40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x v="40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x v="40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x v="40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x v="40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x v="40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x v="40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x v="40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x v="40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x v="40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x v="40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x v="40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x v="40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x v="40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x v="40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x v="40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x v="40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x v="40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x v="40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x v="40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x v="40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x v="40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x v="40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x v="40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x v="40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x v="40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x v="40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x v="40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x v="40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x v="40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x v="40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x v="40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x v="40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x v="40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x v="40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x v="40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x v="40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x v="40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x v="40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x v="40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x v="40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x v="6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x v="6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x v="6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x v="6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x v="6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x v="6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x v="6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x v="6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x v="6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x v="6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x v="6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x v="6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x v="6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x v="6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x v="6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x v="6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x v="6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x v="6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x v="6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x v="6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x v="6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6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x v="6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6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x v="6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x v="6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x v="6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x v="6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x v="6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x v="6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x v="6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x v="6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x v="6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x v="6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x v="6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x v="6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x v="6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x v="6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x v="6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x v="6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x v="6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x v="6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x v="6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x v="6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x v="6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x v="6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x v="6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x v="6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x v="6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x v="6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x v="6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x v="6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x v="6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x v="6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x v="6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x v="6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x v="6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x v="6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x v="6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x v="6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x v="40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x v="40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x v="40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x v="40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x v="40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x v="40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x v="40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x v="40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x v="40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x v="40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x v="40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x v="40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x v="40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x v="40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x v="40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x v="40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x v="40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x v="40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x v="40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x v="40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x v="6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x v="6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x v="6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x v="6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x v="6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x v="6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x v="6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x v="6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x v="6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x v="6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x v="6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x v="6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x v="6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x v="6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x v="6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x v="6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x v="6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x v="6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x v="6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x v="6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x v="6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x v="6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x v="6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x v="6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x v="6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x v="6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x v="6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x v="6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x v="6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x v="6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x v="6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x v="6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x v="6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x v="6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x v="6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x v="6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x v="6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x v="6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x v="6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x v="6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x v="6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x v="6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x v="6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x v="6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x v="6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x v="6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x v="6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x v="6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x v="6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x v="6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x v="6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x v="6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x v="6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x v="6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x v="6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x v="6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x v="6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x v="6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x v="6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x v="6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x v="6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x v="6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x v="6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x v="6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x v="6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x v="6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x v="6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x v="6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x v="6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x v="6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x v="6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x v="6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x v="6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x v="6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x v="6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x v="6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x v="6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x v="6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x v="6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x v="6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x v="6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x v="6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x v="6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x v="6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x v="6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x v="6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x v="6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x v="6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x v="6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x v="6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x v="6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x v="6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x v="6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x v="6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x v="6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x v="6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x v="6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x v="6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x v="6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x v="6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x v="6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x v="6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x v="6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x v="6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x v="6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x v="6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x v="6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x v="6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x v="6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x v="6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x v="6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x v="6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x v="6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x v="6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x v="6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x v="6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x v="6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x v="6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x v="6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x v="6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x v="6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x v="6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x v="6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x v="6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x v="6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x v="6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x v="6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x v="6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x v="6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x v="6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x v="6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x v="6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x v="6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x v="6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x v="6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x v="6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x v="6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x v="6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x v="6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x v="6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x v="6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x v="6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x v="6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x v="6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x v="6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x v="6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x v="6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x v="6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x v="6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x v="6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x v="6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x v="6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x v="6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x v="6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x v="6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x v="6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x v="6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x v="6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x v="6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x v="6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x v="6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x v="6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x v="6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x v="6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x v="6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x v="6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x v="6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x v="6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x v="6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x v="6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x v="6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x v="6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x v="6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x v="6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x v="6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x v="6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x v="6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x v="6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x v="6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x v="6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x v="6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x v="6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x v="6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x v="6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x v="6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x v="6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x v="6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x v="6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x v="6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x v="6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x v="6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x v="6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x v="6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x v="6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x v="6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x v="6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x v="6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x v="6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x v="6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x v="6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x v="6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x v="6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x v="6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x v="6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x v="6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x v="6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x v="6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x v="6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x v="6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x v="6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x v="6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x v="6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x v="6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x v="6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x v="6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x v="6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x v="6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x v="6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x v="6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x v="6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x v="6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x v="6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x v="6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x v="6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x v="6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x v="6"/>
    <n v="0"/>
    <n v="1"/>
    <x v="4113"/>
    <d v="2016-01-08T06:34:00"/>
    <x v="0"/>
  </r>
  <r>
    <m/>
    <m/>
    <m/>
    <m/>
    <m/>
    <x v="4"/>
    <m/>
    <m/>
    <m/>
    <m/>
    <m/>
    <m/>
    <m/>
    <x v="9"/>
    <x v="41"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80956-7B25-1A4A-93FE-805D9CCB46EA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2FCA1-00DE-434A-892D-95165148603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7583B-AE56-BF45-A22E-EA0B95E726E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E51AFC-B724-0B4A-AE6E-EB938E8B7D7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V7" sqref="V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5" bestFit="1" customWidth="1"/>
    <col min="17" max="17" width="15" bestFit="1" customWidth="1"/>
    <col min="18" max="18" width="20.5" style="14" bestFit="1" customWidth="1"/>
    <col min="19" max="19" width="19.1640625" style="14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8266</v>
      </c>
      <c r="P1" s="1" t="s">
        <v>8264</v>
      </c>
      <c r="Q1" s="1" t="s">
        <v>8265</v>
      </c>
      <c r="R1" s="13" t="s">
        <v>8323</v>
      </c>
      <c r="S1" s="13" t="s">
        <v>8324</v>
      </c>
      <c r="T1" s="1" t="s">
        <v>8337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8267</v>
      </c>
      <c r="O2" t="s">
        <v>8268</v>
      </c>
      <c r="P2">
        <f t="shared" ref="P2:P65" si="0"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8267</v>
      </c>
      <c r="O3" t="s">
        <v>8268</v>
      </c>
      <c r="P3">
        <f t="shared" si="0"/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8267</v>
      </c>
      <c r="O4" t="s">
        <v>8268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8267</v>
      </c>
      <c r="O5" t="s">
        <v>8268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8267</v>
      </c>
      <c r="O6" t="s">
        <v>8268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8267</v>
      </c>
      <c r="O7" t="s">
        <v>8268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8267</v>
      </c>
      <c r="O8" t="s">
        <v>8268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8267</v>
      </c>
      <c r="O9" t="s">
        <v>8268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8267</v>
      </c>
      <c r="O10" t="s">
        <v>8268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8267</v>
      </c>
      <c r="O11" t="s">
        <v>8268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8267</v>
      </c>
      <c r="O12" t="s">
        <v>8268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8267</v>
      </c>
      <c r="O13" t="s">
        <v>8268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8267</v>
      </c>
      <c r="O14" t="s">
        <v>8268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8267</v>
      </c>
      <c r="O15" t="s">
        <v>8268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8267</v>
      </c>
      <c r="O16" t="s">
        <v>8268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8267</v>
      </c>
      <c r="O17" t="s">
        <v>8268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8267</v>
      </c>
      <c r="O18" t="s">
        <v>8268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8267</v>
      </c>
      <c r="O19" t="s">
        <v>8268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8267</v>
      </c>
      <c r="O20" t="s">
        <v>8268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8267</v>
      </c>
      <c r="O21" t="s">
        <v>8268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8267</v>
      </c>
      <c r="O22" t="s">
        <v>8268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8267</v>
      </c>
      <c r="O23" t="s">
        <v>8268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8267</v>
      </c>
      <c r="O24" t="s">
        <v>8268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8267</v>
      </c>
      <c r="O25" t="s">
        <v>8268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8267</v>
      </c>
      <c r="O26" t="s">
        <v>8268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8267</v>
      </c>
      <c r="O27" t="s">
        <v>8268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8267</v>
      </c>
      <c r="O28" t="s">
        <v>8268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8267</v>
      </c>
      <c r="O29" t="s">
        <v>8268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8267</v>
      </c>
      <c r="O30" t="s">
        <v>8268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8267</v>
      </c>
      <c r="O31" t="s">
        <v>8268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8267</v>
      </c>
      <c r="O32" t="s">
        <v>8268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8267</v>
      </c>
      <c r="O33" t="s">
        <v>8268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8267</v>
      </c>
      <c r="O34" t="s">
        <v>8268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8267</v>
      </c>
      <c r="O35" t="s">
        <v>8268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8267</v>
      </c>
      <c r="O36" t="s">
        <v>8268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8267</v>
      </c>
      <c r="O37" t="s">
        <v>8268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8267</v>
      </c>
      <c r="O38" t="s">
        <v>8268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8267</v>
      </c>
      <c r="O39" t="s">
        <v>8268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8267</v>
      </c>
      <c r="O40" t="s">
        <v>8268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8267</v>
      </c>
      <c r="O41" t="s">
        <v>8268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8267</v>
      </c>
      <c r="O42" t="s">
        <v>8268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8267</v>
      </c>
      <c r="O43" t="s">
        <v>8268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8267</v>
      </c>
      <c r="O44" t="s">
        <v>8268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8267</v>
      </c>
      <c r="O45" t="s">
        <v>8268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8267</v>
      </c>
      <c r="O46" t="s">
        <v>8268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8267</v>
      </c>
      <c r="O47" t="s">
        <v>8268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8267</v>
      </c>
      <c r="O48" t="s">
        <v>8268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8267</v>
      </c>
      <c r="O49" t="s">
        <v>8268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8267</v>
      </c>
      <c r="O50" t="s">
        <v>8268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8267</v>
      </c>
      <c r="O51" t="s">
        <v>8268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8267</v>
      </c>
      <c r="O52" t="s">
        <v>8268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8267</v>
      </c>
      <c r="O53" t="s">
        <v>8268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8267</v>
      </c>
      <c r="O54" t="s">
        <v>8268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8267</v>
      </c>
      <c r="O55" t="s">
        <v>8268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8267</v>
      </c>
      <c r="O56" t="s">
        <v>8268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8267</v>
      </c>
      <c r="O57" t="s">
        <v>8268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8267</v>
      </c>
      <c r="O58" t="s">
        <v>8268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8267</v>
      </c>
      <c r="O59" t="s">
        <v>8268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8267</v>
      </c>
      <c r="O60" t="s">
        <v>8268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8267</v>
      </c>
      <c r="O61" t="s">
        <v>8268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8267</v>
      </c>
      <c r="O62" t="s">
        <v>8269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8267</v>
      </c>
      <c r="O63" t="s">
        <v>8269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8267</v>
      </c>
      <c r="O64" t="s">
        <v>8269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8267</v>
      </c>
      <c r="O65" t="s">
        <v>8269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8267</v>
      </c>
      <c r="O66" t="s">
        <v>8269</v>
      </c>
      <c r="P66">
        <f t="shared" ref="P66:P129" si="5">ROUND(E66/D66*100,0)</f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8267</v>
      </c>
      <c r="O67" t="s">
        <v>8269</v>
      </c>
      <c r="P67">
        <f t="shared" si="5"/>
        <v>108</v>
      </c>
      <c r="Q67">
        <f t="shared" ref="Q67:Q130" si="6">IFERROR(ROUND(E67/L67,2),0)</f>
        <v>132.05000000000001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8267</v>
      </c>
      <c r="O68" t="s">
        <v>8269</v>
      </c>
      <c r="P68">
        <f t="shared" si="5"/>
        <v>119</v>
      </c>
      <c r="Q68">
        <f t="shared" si="6"/>
        <v>91.23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8267</v>
      </c>
      <c r="O69" t="s">
        <v>8269</v>
      </c>
      <c r="P69">
        <f t="shared" si="5"/>
        <v>116</v>
      </c>
      <c r="Q69">
        <f t="shared" si="6"/>
        <v>116.25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8267</v>
      </c>
      <c r="O70" t="s">
        <v>8269</v>
      </c>
      <c r="P70">
        <f t="shared" si="5"/>
        <v>127</v>
      </c>
      <c r="Q70">
        <f t="shared" si="6"/>
        <v>21.19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8267</v>
      </c>
      <c r="O71" t="s">
        <v>8269</v>
      </c>
      <c r="P71">
        <f t="shared" si="5"/>
        <v>111</v>
      </c>
      <c r="Q71">
        <f t="shared" si="6"/>
        <v>62.33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8267</v>
      </c>
      <c r="O72" t="s">
        <v>8269</v>
      </c>
      <c r="P72">
        <f t="shared" si="5"/>
        <v>127</v>
      </c>
      <c r="Q72">
        <f t="shared" si="6"/>
        <v>37.409999999999997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8267</v>
      </c>
      <c r="O73" t="s">
        <v>8269</v>
      </c>
      <c r="P73">
        <f t="shared" si="5"/>
        <v>124</v>
      </c>
      <c r="Q73">
        <f t="shared" si="6"/>
        <v>69.72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8267</v>
      </c>
      <c r="O74" t="s">
        <v>8269</v>
      </c>
      <c r="P74">
        <f t="shared" si="5"/>
        <v>108</v>
      </c>
      <c r="Q74">
        <f t="shared" si="6"/>
        <v>58.17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8267</v>
      </c>
      <c r="O75" t="s">
        <v>8269</v>
      </c>
      <c r="P75">
        <f t="shared" si="5"/>
        <v>100</v>
      </c>
      <c r="Q75">
        <f t="shared" si="6"/>
        <v>50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8267</v>
      </c>
      <c r="O76" t="s">
        <v>8269</v>
      </c>
      <c r="P76">
        <f t="shared" si="5"/>
        <v>113</v>
      </c>
      <c r="Q76">
        <f t="shared" si="6"/>
        <v>19.47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8267</v>
      </c>
      <c r="O77" t="s">
        <v>8269</v>
      </c>
      <c r="P77">
        <f t="shared" si="5"/>
        <v>115</v>
      </c>
      <c r="Q77">
        <f t="shared" si="6"/>
        <v>85.96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8267</v>
      </c>
      <c r="O78" t="s">
        <v>8269</v>
      </c>
      <c r="P78">
        <f t="shared" si="5"/>
        <v>153</v>
      </c>
      <c r="Q78">
        <f t="shared" si="6"/>
        <v>30.67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8267</v>
      </c>
      <c r="O79" t="s">
        <v>8269</v>
      </c>
      <c r="P79">
        <f t="shared" si="5"/>
        <v>393</v>
      </c>
      <c r="Q79">
        <f t="shared" si="6"/>
        <v>60.38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8267</v>
      </c>
      <c r="O80" t="s">
        <v>8269</v>
      </c>
      <c r="P80">
        <f t="shared" si="5"/>
        <v>2702</v>
      </c>
      <c r="Q80">
        <f t="shared" si="6"/>
        <v>38.6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8267</v>
      </c>
      <c r="O81" t="s">
        <v>8269</v>
      </c>
      <c r="P81">
        <f t="shared" si="5"/>
        <v>127</v>
      </c>
      <c r="Q81">
        <f t="shared" si="6"/>
        <v>40.270000000000003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8267</v>
      </c>
      <c r="O82" t="s">
        <v>8269</v>
      </c>
      <c r="P82">
        <f t="shared" si="5"/>
        <v>107</v>
      </c>
      <c r="Q82">
        <f t="shared" si="6"/>
        <v>273.83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8267</v>
      </c>
      <c r="O83" t="s">
        <v>8269</v>
      </c>
      <c r="P83">
        <f t="shared" si="5"/>
        <v>198</v>
      </c>
      <c r="Q83">
        <f t="shared" si="6"/>
        <v>53.04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8267</v>
      </c>
      <c r="O84" t="s">
        <v>8269</v>
      </c>
      <c r="P84">
        <f t="shared" si="5"/>
        <v>100</v>
      </c>
      <c r="Q84">
        <f t="shared" si="6"/>
        <v>40.01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8267</v>
      </c>
      <c r="O85" t="s">
        <v>8269</v>
      </c>
      <c r="P85">
        <f t="shared" si="5"/>
        <v>103</v>
      </c>
      <c r="Q85">
        <f t="shared" si="6"/>
        <v>15.77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8267</v>
      </c>
      <c r="O86" t="s">
        <v>8269</v>
      </c>
      <c r="P86">
        <f t="shared" si="5"/>
        <v>100</v>
      </c>
      <c r="Q86">
        <f t="shared" si="6"/>
        <v>71.430000000000007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8267</v>
      </c>
      <c r="O87" t="s">
        <v>8269</v>
      </c>
      <c r="P87">
        <f t="shared" si="5"/>
        <v>126</v>
      </c>
      <c r="Q87">
        <f t="shared" si="6"/>
        <v>71.709999999999994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8267</v>
      </c>
      <c r="O88" t="s">
        <v>8269</v>
      </c>
      <c r="P88">
        <f t="shared" si="5"/>
        <v>106</v>
      </c>
      <c r="Q88">
        <f t="shared" si="6"/>
        <v>375.76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8267</v>
      </c>
      <c r="O89" t="s">
        <v>8269</v>
      </c>
      <c r="P89">
        <f t="shared" si="5"/>
        <v>105</v>
      </c>
      <c r="Q89">
        <f t="shared" si="6"/>
        <v>104.6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8267</v>
      </c>
      <c r="O90" t="s">
        <v>8269</v>
      </c>
      <c r="P90">
        <f t="shared" si="5"/>
        <v>103</v>
      </c>
      <c r="Q90">
        <f t="shared" si="6"/>
        <v>60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8267</v>
      </c>
      <c r="O91" t="s">
        <v>8269</v>
      </c>
      <c r="P91">
        <f t="shared" si="5"/>
        <v>115</v>
      </c>
      <c r="Q91">
        <f t="shared" si="6"/>
        <v>123.29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8267</v>
      </c>
      <c r="O92" t="s">
        <v>8269</v>
      </c>
      <c r="P92">
        <f t="shared" si="5"/>
        <v>100</v>
      </c>
      <c r="Q92">
        <f t="shared" si="6"/>
        <v>31.38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8267</v>
      </c>
      <c r="O93" t="s">
        <v>8269</v>
      </c>
      <c r="P93">
        <f t="shared" si="5"/>
        <v>120</v>
      </c>
      <c r="Q93">
        <f t="shared" si="6"/>
        <v>78.260000000000005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8267</v>
      </c>
      <c r="O94" t="s">
        <v>8269</v>
      </c>
      <c r="P94">
        <f t="shared" si="5"/>
        <v>105</v>
      </c>
      <c r="Q94">
        <f t="shared" si="6"/>
        <v>122.33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8267</v>
      </c>
      <c r="O95" t="s">
        <v>8269</v>
      </c>
      <c r="P95">
        <f t="shared" si="5"/>
        <v>111</v>
      </c>
      <c r="Q95">
        <f t="shared" si="6"/>
        <v>73.73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8267</v>
      </c>
      <c r="O96" t="s">
        <v>8269</v>
      </c>
      <c r="P96">
        <f t="shared" si="5"/>
        <v>104</v>
      </c>
      <c r="Q96">
        <f t="shared" si="6"/>
        <v>21.67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8267</v>
      </c>
      <c r="O97" t="s">
        <v>8269</v>
      </c>
      <c r="P97">
        <f t="shared" si="5"/>
        <v>131</v>
      </c>
      <c r="Q97">
        <f t="shared" si="6"/>
        <v>21.9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8267</v>
      </c>
      <c r="O98" t="s">
        <v>8269</v>
      </c>
      <c r="P98">
        <f t="shared" si="5"/>
        <v>115</v>
      </c>
      <c r="Q98">
        <f t="shared" si="6"/>
        <v>50.59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8267</v>
      </c>
      <c r="O99" t="s">
        <v>8269</v>
      </c>
      <c r="P99">
        <f t="shared" si="5"/>
        <v>106</v>
      </c>
      <c r="Q99">
        <f t="shared" si="6"/>
        <v>53.13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8267</v>
      </c>
      <c r="O100" t="s">
        <v>8269</v>
      </c>
      <c r="P100">
        <f t="shared" si="5"/>
        <v>106</v>
      </c>
      <c r="Q100">
        <f t="shared" si="6"/>
        <v>56.67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8267</v>
      </c>
      <c r="O101" t="s">
        <v>8269</v>
      </c>
      <c r="P101">
        <f t="shared" si="5"/>
        <v>106</v>
      </c>
      <c r="Q101">
        <f t="shared" si="6"/>
        <v>40.78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8267</v>
      </c>
      <c r="O102" t="s">
        <v>8269</v>
      </c>
      <c r="P102">
        <f t="shared" si="5"/>
        <v>100</v>
      </c>
      <c r="Q102">
        <f t="shared" si="6"/>
        <v>192.31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8267</v>
      </c>
      <c r="O103" t="s">
        <v>8269</v>
      </c>
      <c r="P103">
        <f t="shared" si="5"/>
        <v>100</v>
      </c>
      <c r="Q103">
        <f t="shared" si="6"/>
        <v>100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8267</v>
      </c>
      <c r="O104" t="s">
        <v>8269</v>
      </c>
      <c r="P104">
        <f t="shared" si="5"/>
        <v>128</v>
      </c>
      <c r="Q104">
        <f t="shared" si="6"/>
        <v>117.92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8267</v>
      </c>
      <c r="O105" t="s">
        <v>8269</v>
      </c>
      <c r="P105">
        <f t="shared" si="5"/>
        <v>105</v>
      </c>
      <c r="Q105">
        <f t="shared" si="6"/>
        <v>27.9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8267</v>
      </c>
      <c r="O106" t="s">
        <v>8269</v>
      </c>
      <c r="P106">
        <f t="shared" si="5"/>
        <v>120</v>
      </c>
      <c r="Q106">
        <f t="shared" si="6"/>
        <v>60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8267</v>
      </c>
      <c r="O107" t="s">
        <v>8269</v>
      </c>
      <c r="P107">
        <f t="shared" si="5"/>
        <v>107</v>
      </c>
      <c r="Q107">
        <f t="shared" si="6"/>
        <v>39.380000000000003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8267</v>
      </c>
      <c r="O108" t="s">
        <v>8269</v>
      </c>
      <c r="P108">
        <f t="shared" si="5"/>
        <v>101</v>
      </c>
      <c r="Q108">
        <f t="shared" si="6"/>
        <v>186.11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8267</v>
      </c>
      <c r="O109" t="s">
        <v>8269</v>
      </c>
      <c r="P109">
        <f t="shared" si="5"/>
        <v>102</v>
      </c>
      <c r="Q109">
        <f t="shared" si="6"/>
        <v>111.38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8267</v>
      </c>
      <c r="O110" t="s">
        <v>8269</v>
      </c>
      <c r="P110">
        <f t="shared" si="5"/>
        <v>247</v>
      </c>
      <c r="Q110">
        <f t="shared" si="6"/>
        <v>78.72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8267</v>
      </c>
      <c r="O111" t="s">
        <v>8269</v>
      </c>
      <c r="P111">
        <f t="shared" si="5"/>
        <v>220</v>
      </c>
      <c r="Q111">
        <f t="shared" si="6"/>
        <v>46.7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8267</v>
      </c>
      <c r="O112" t="s">
        <v>8269</v>
      </c>
      <c r="P112">
        <f t="shared" si="5"/>
        <v>131</v>
      </c>
      <c r="Q112">
        <f t="shared" si="6"/>
        <v>65.38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8267</v>
      </c>
      <c r="O113" t="s">
        <v>8269</v>
      </c>
      <c r="P113">
        <f t="shared" si="5"/>
        <v>155</v>
      </c>
      <c r="Q113">
        <f t="shared" si="6"/>
        <v>102.08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8267</v>
      </c>
      <c r="O114" t="s">
        <v>8269</v>
      </c>
      <c r="P114">
        <f t="shared" si="5"/>
        <v>104</v>
      </c>
      <c r="Q114">
        <f t="shared" si="6"/>
        <v>64.2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8267</v>
      </c>
      <c r="O115" t="s">
        <v>8269</v>
      </c>
      <c r="P115">
        <f t="shared" si="5"/>
        <v>141</v>
      </c>
      <c r="Q115">
        <f t="shared" si="6"/>
        <v>90.38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8267</v>
      </c>
      <c r="O116" t="s">
        <v>8269</v>
      </c>
      <c r="P116">
        <f t="shared" si="5"/>
        <v>103</v>
      </c>
      <c r="Q116">
        <f t="shared" si="6"/>
        <v>88.57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8267</v>
      </c>
      <c r="O117" t="s">
        <v>8269</v>
      </c>
      <c r="P117">
        <f t="shared" si="5"/>
        <v>140</v>
      </c>
      <c r="Q117">
        <f t="shared" si="6"/>
        <v>28.73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8267</v>
      </c>
      <c r="O118" t="s">
        <v>8269</v>
      </c>
      <c r="P118">
        <f t="shared" si="5"/>
        <v>114</v>
      </c>
      <c r="Q118">
        <f t="shared" si="6"/>
        <v>69.790000000000006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8267</v>
      </c>
      <c r="O119" t="s">
        <v>8269</v>
      </c>
      <c r="P119">
        <f t="shared" si="5"/>
        <v>100</v>
      </c>
      <c r="Q119">
        <f t="shared" si="6"/>
        <v>167.49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8267</v>
      </c>
      <c r="O120" t="s">
        <v>8269</v>
      </c>
      <c r="P120">
        <f t="shared" si="5"/>
        <v>113</v>
      </c>
      <c r="Q120">
        <f t="shared" si="6"/>
        <v>144.91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8267</v>
      </c>
      <c r="O121" t="s">
        <v>8269</v>
      </c>
      <c r="P121">
        <f t="shared" si="5"/>
        <v>105</v>
      </c>
      <c r="Q121">
        <f t="shared" si="6"/>
        <v>91.84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t="s">
        <v>8270</v>
      </c>
      <c r="P122">
        <f t="shared" si="5"/>
        <v>0</v>
      </c>
      <c r="Q122">
        <f t="shared" si="6"/>
        <v>10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t="s">
        <v>8270</v>
      </c>
      <c r="P123">
        <f t="shared" si="5"/>
        <v>0</v>
      </c>
      <c r="Q123">
        <f t="shared" si="6"/>
        <v>1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s">
        <v>8270</v>
      </c>
      <c r="P124">
        <f t="shared" si="5"/>
        <v>0</v>
      </c>
      <c r="Q124">
        <f t="shared" si="6"/>
        <v>0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t="s">
        <v>8270</v>
      </c>
      <c r="P125">
        <f t="shared" si="5"/>
        <v>0</v>
      </c>
      <c r="Q125">
        <f t="shared" si="6"/>
        <v>25.17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s">
        <v>8270</v>
      </c>
      <c r="P126">
        <f t="shared" si="5"/>
        <v>0</v>
      </c>
      <c r="Q126">
        <f t="shared" si="6"/>
        <v>0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t="s">
        <v>8270</v>
      </c>
      <c r="P127">
        <f t="shared" si="5"/>
        <v>14</v>
      </c>
      <c r="Q127">
        <f t="shared" si="6"/>
        <v>11.67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t="s">
        <v>8270</v>
      </c>
      <c r="P128">
        <f t="shared" si="5"/>
        <v>6</v>
      </c>
      <c r="Q128">
        <f t="shared" si="6"/>
        <v>106.69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t="s">
        <v>8270</v>
      </c>
      <c r="P129">
        <f t="shared" si="5"/>
        <v>2</v>
      </c>
      <c r="Q129">
        <f t="shared" si="6"/>
        <v>47.5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t="s">
        <v>8270</v>
      </c>
      <c r="P130">
        <f t="shared" ref="P130:P193" si="10">ROUND(E130/D130*100,0)</f>
        <v>2</v>
      </c>
      <c r="Q130">
        <f t="shared" si="6"/>
        <v>311.17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s">
        <v>8270</v>
      </c>
      <c r="P131">
        <f t="shared" si="10"/>
        <v>0</v>
      </c>
      <c r="Q131">
        <f t="shared" ref="Q131:Q194" si="11">IFERROR(ROUND(E131/L131,2),0)</f>
        <v>0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s">
        <v>8270</v>
      </c>
      <c r="P132">
        <f t="shared" si="10"/>
        <v>0</v>
      </c>
      <c r="Q132">
        <f t="shared" si="11"/>
        <v>0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s">
        <v>8270</v>
      </c>
      <c r="P133">
        <f t="shared" si="10"/>
        <v>0</v>
      </c>
      <c r="Q133">
        <f t="shared" si="11"/>
        <v>0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t="s">
        <v>8270</v>
      </c>
      <c r="P134">
        <f t="shared" si="10"/>
        <v>10</v>
      </c>
      <c r="Q134">
        <f t="shared" si="11"/>
        <v>94.51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s">
        <v>8270</v>
      </c>
      <c r="P135">
        <f t="shared" si="10"/>
        <v>0</v>
      </c>
      <c r="Q135">
        <f t="shared" si="11"/>
        <v>0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s">
        <v>8270</v>
      </c>
      <c r="P136">
        <f t="shared" si="10"/>
        <v>0</v>
      </c>
      <c r="Q136">
        <f t="shared" si="11"/>
        <v>0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t="s">
        <v>8270</v>
      </c>
      <c r="P137">
        <f t="shared" si="10"/>
        <v>13</v>
      </c>
      <c r="Q137">
        <f t="shared" si="11"/>
        <v>80.599999999999994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s">
        <v>8270</v>
      </c>
      <c r="P138">
        <f t="shared" si="10"/>
        <v>0</v>
      </c>
      <c r="Q138">
        <f t="shared" si="11"/>
        <v>0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s">
        <v>8270</v>
      </c>
      <c r="P139">
        <f t="shared" si="10"/>
        <v>0</v>
      </c>
      <c r="Q139">
        <f t="shared" si="11"/>
        <v>0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t="s">
        <v>8270</v>
      </c>
      <c r="P140">
        <f t="shared" si="10"/>
        <v>3</v>
      </c>
      <c r="Q140">
        <f t="shared" si="11"/>
        <v>81.239999999999995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t="s">
        <v>8270</v>
      </c>
      <c r="P141">
        <f t="shared" si="10"/>
        <v>100</v>
      </c>
      <c r="Q141">
        <f t="shared" si="11"/>
        <v>500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s">
        <v>8270</v>
      </c>
      <c r="P142">
        <f t="shared" si="10"/>
        <v>0</v>
      </c>
      <c r="Q142">
        <f t="shared" si="11"/>
        <v>0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t="s">
        <v>8270</v>
      </c>
      <c r="P143">
        <f t="shared" si="10"/>
        <v>11</v>
      </c>
      <c r="Q143">
        <f t="shared" si="11"/>
        <v>46.18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t="s">
        <v>8270</v>
      </c>
      <c r="P144">
        <f t="shared" si="10"/>
        <v>0</v>
      </c>
      <c r="Q144">
        <f t="shared" si="11"/>
        <v>10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s">
        <v>8270</v>
      </c>
      <c r="P145">
        <f t="shared" si="10"/>
        <v>0</v>
      </c>
      <c r="Q145">
        <f t="shared" si="11"/>
        <v>0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t="s">
        <v>8270</v>
      </c>
      <c r="P146">
        <f t="shared" si="10"/>
        <v>28</v>
      </c>
      <c r="Q146">
        <f t="shared" si="11"/>
        <v>55.95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t="s">
        <v>8270</v>
      </c>
      <c r="P147">
        <f t="shared" si="10"/>
        <v>8</v>
      </c>
      <c r="Q147">
        <f t="shared" si="11"/>
        <v>37.56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t="s">
        <v>8270</v>
      </c>
      <c r="P148">
        <f t="shared" si="10"/>
        <v>1</v>
      </c>
      <c r="Q148">
        <f t="shared" si="11"/>
        <v>38.33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s">
        <v>8270</v>
      </c>
      <c r="P149">
        <f t="shared" si="10"/>
        <v>0</v>
      </c>
      <c r="Q149">
        <f t="shared" si="11"/>
        <v>0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t="s">
        <v>8270</v>
      </c>
      <c r="P150">
        <f t="shared" si="10"/>
        <v>0</v>
      </c>
      <c r="Q150">
        <f t="shared" si="11"/>
        <v>20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t="s">
        <v>8270</v>
      </c>
      <c r="P151">
        <f t="shared" si="10"/>
        <v>1</v>
      </c>
      <c r="Q151">
        <f t="shared" si="11"/>
        <v>15.33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t="s">
        <v>8270</v>
      </c>
      <c r="P152">
        <f t="shared" si="10"/>
        <v>23</v>
      </c>
      <c r="Q152">
        <f t="shared" si="11"/>
        <v>449.43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t="s">
        <v>8270</v>
      </c>
      <c r="P153">
        <f t="shared" si="10"/>
        <v>0</v>
      </c>
      <c r="Q153">
        <f t="shared" si="11"/>
        <v>28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t="s">
        <v>8270</v>
      </c>
      <c r="P154">
        <f t="shared" si="10"/>
        <v>0</v>
      </c>
      <c r="Q154">
        <f t="shared" si="11"/>
        <v>15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t="s">
        <v>8270</v>
      </c>
      <c r="P155">
        <f t="shared" si="10"/>
        <v>1</v>
      </c>
      <c r="Q155">
        <f t="shared" si="11"/>
        <v>35.9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t="s">
        <v>8270</v>
      </c>
      <c r="P156">
        <f t="shared" si="10"/>
        <v>3</v>
      </c>
      <c r="Q156">
        <f t="shared" si="11"/>
        <v>13.33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t="s">
        <v>8270</v>
      </c>
      <c r="P157">
        <f t="shared" si="10"/>
        <v>0</v>
      </c>
      <c r="Q157">
        <f t="shared" si="11"/>
        <v>20.25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t="s">
        <v>8270</v>
      </c>
      <c r="P158">
        <f t="shared" si="10"/>
        <v>5</v>
      </c>
      <c r="Q158">
        <f t="shared" si="11"/>
        <v>119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t="s">
        <v>8270</v>
      </c>
      <c r="P159">
        <f t="shared" si="10"/>
        <v>0</v>
      </c>
      <c r="Q159">
        <f t="shared" si="11"/>
        <v>4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s">
        <v>8270</v>
      </c>
      <c r="P160">
        <f t="shared" si="10"/>
        <v>0</v>
      </c>
      <c r="Q160">
        <f t="shared" si="11"/>
        <v>0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t="s">
        <v>8270</v>
      </c>
      <c r="P161">
        <f t="shared" si="10"/>
        <v>0</v>
      </c>
      <c r="Q161">
        <f t="shared" si="11"/>
        <v>10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t="s">
        <v>8271</v>
      </c>
      <c r="P162">
        <f t="shared" si="10"/>
        <v>0</v>
      </c>
      <c r="Q162">
        <f t="shared" si="11"/>
        <v>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t="s">
        <v>8271</v>
      </c>
      <c r="P163">
        <f t="shared" si="10"/>
        <v>0</v>
      </c>
      <c r="Q163">
        <f t="shared" si="11"/>
        <v>5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t="s">
        <v>8271</v>
      </c>
      <c r="P164">
        <f t="shared" si="10"/>
        <v>16</v>
      </c>
      <c r="Q164">
        <f t="shared" si="11"/>
        <v>43.5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t="s">
        <v>8271</v>
      </c>
      <c r="P165">
        <f t="shared" si="10"/>
        <v>0</v>
      </c>
      <c r="Q165">
        <f t="shared" si="11"/>
        <v>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t="s">
        <v>8271</v>
      </c>
      <c r="P166">
        <f t="shared" si="10"/>
        <v>1</v>
      </c>
      <c r="Q166">
        <f t="shared" si="11"/>
        <v>91.43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t="s">
        <v>8271</v>
      </c>
      <c r="P167">
        <f t="shared" si="10"/>
        <v>0</v>
      </c>
      <c r="Q167">
        <f t="shared" si="11"/>
        <v>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t="s">
        <v>8271</v>
      </c>
      <c r="P168">
        <f t="shared" si="10"/>
        <v>60</v>
      </c>
      <c r="Q168">
        <f t="shared" si="11"/>
        <v>3000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t="s">
        <v>8271</v>
      </c>
      <c r="P169">
        <f t="shared" si="10"/>
        <v>0</v>
      </c>
      <c r="Q169">
        <f t="shared" si="11"/>
        <v>5.5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t="s">
        <v>8271</v>
      </c>
      <c r="P170">
        <f t="shared" si="10"/>
        <v>4</v>
      </c>
      <c r="Q170">
        <f t="shared" si="11"/>
        <v>108.33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t="s">
        <v>8271</v>
      </c>
      <c r="P171">
        <f t="shared" si="10"/>
        <v>22</v>
      </c>
      <c r="Q171">
        <f t="shared" si="11"/>
        <v>56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t="s">
        <v>8271</v>
      </c>
      <c r="P172">
        <f t="shared" si="10"/>
        <v>3</v>
      </c>
      <c r="Q172">
        <f t="shared" si="11"/>
        <v>32.5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t="s">
        <v>8271</v>
      </c>
      <c r="P173">
        <f t="shared" si="10"/>
        <v>0</v>
      </c>
      <c r="Q173">
        <f t="shared" si="11"/>
        <v>1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t="s">
        <v>8271</v>
      </c>
      <c r="P174">
        <f t="shared" si="10"/>
        <v>0</v>
      </c>
      <c r="Q174">
        <f t="shared" si="11"/>
        <v>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t="s">
        <v>8271</v>
      </c>
      <c r="P175">
        <f t="shared" si="10"/>
        <v>0</v>
      </c>
      <c r="Q175">
        <f t="shared" si="11"/>
        <v>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t="s">
        <v>8271</v>
      </c>
      <c r="P176">
        <f t="shared" si="10"/>
        <v>0</v>
      </c>
      <c r="Q176">
        <f t="shared" si="11"/>
        <v>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t="s">
        <v>8271</v>
      </c>
      <c r="P177">
        <f t="shared" si="10"/>
        <v>6</v>
      </c>
      <c r="Q177">
        <f t="shared" si="11"/>
        <v>49.88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t="s">
        <v>8271</v>
      </c>
      <c r="P178">
        <f t="shared" si="10"/>
        <v>0</v>
      </c>
      <c r="Q178">
        <f t="shared" si="11"/>
        <v>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t="s">
        <v>8271</v>
      </c>
      <c r="P179">
        <f t="shared" si="10"/>
        <v>40</v>
      </c>
      <c r="Q179">
        <f t="shared" si="11"/>
        <v>25.71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t="s">
        <v>8271</v>
      </c>
      <c r="P180">
        <f t="shared" si="10"/>
        <v>0</v>
      </c>
      <c r="Q180">
        <f t="shared" si="11"/>
        <v>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t="s">
        <v>8271</v>
      </c>
      <c r="P181">
        <f t="shared" si="10"/>
        <v>20</v>
      </c>
      <c r="Q181">
        <f t="shared" si="11"/>
        <v>100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t="s">
        <v>8271</v>
      </c>
      <c r="P182">
        <f t="shared" si="10"/>
        <v>33</v>
      </c>
      <c r="Q182">
        <f t="shared" si="11"/>
        <v>30.85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t="s">
        <v>8271</v>
      </c>
      <c r="P183">
        <f t="shared" si="10"/>
        <v>21</v>
      </c>
      <c r="Q183">
        <f t="shared" si="11"/>
        <v>180.5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t="s">
        <v>8271</v>
      </c>
      <c r="P184">
        <f t="shared" si="10"/>
        <v>0</v>
      </c>
      <c r="Q184">
        <f t="shared" si="11"/>
        <v>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t="s">
        <v>8271</v>
      </c>
      <c r="P185">
        <f t="shared" si="10"/>
        <v>36</v>
      </c>
      <c r="Q185">
        <f t="shared" si="11"/>
        <v>373.5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t="s">
        <v>8271</v>
      </c>
      <c r="P186">
        <f t="shared" si="10"/>
        <v>3</v>
      </c>
      <c r="Q186">
        <f t="shared" si="11"/>
        <v>25.5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t="s">
        <v>8271</v>
      </c>
      <c r="P187">
        <f t="shared" si="10"/>
        <v>6</v>
      </c>
      <c r="Q187">
        <f t="shared" si="11"/>
        <v>220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t="s">
        <v>8271</v>
      </c>
      <c r="P188">
        <f t="shared" si="10"/>
        <v>0</v>
      </c>
      <c r="Q188">
        <f t="shared" si="11"/>
        <v>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t="s">
        <v>8271</v>
      </c>
      <c r="P189">
        <f t="shared" si="10"/>
        <v>16</v>
      </c>
      <c r="Q189">
        <f t="shared" si="11"/>
        <v>160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t="s">
        <v>8271</v>
      </c>
      <c r="P190">
        <f t="shared" si="10"/>
        <v>0</v>
      </c>
      <c r="Q190">
        <f t="shared" si="11"/>
        <v>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t="s">
        <v>8271</v>
      </c>
      <c r="P191">
        <f t="shared" si="10"/>
        <v>0</v>
      </c>
      <c r="Q191">
        <f t="shared" si="11"/>
        <v>69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t="s">
        <v>8271</v>
      </c>
      <c r="P192">
        <f t="shared" si="10"/>
        <v>0</v>
      </c>
      <c r="Q192">
        <f t="shared" si="11"/>
        <v>50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t="s">
        <v>8271</v>
      </c>
      <c r="P193">
        <f t="shared" si="10"/>
        <v>5</v>
      </c>
      <c r="Q193">
        <f t="shared" si="11"/>
        <v>83.33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t="s">
        <v>8271</v>
      </c>
      <c r="P194">
        <f t="shared" ref="P194:P257" si="15">ROUND(E194/D194*100,0)</f>
        <v>0</v>
      </c>
      <c r="Q194">
        <f t="shared" si="11"/>
        <v>5.67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t="s">
        <v>8271</v>
      </c>
      <c r="P195">
        <f t="shared" si="15"/>
        <v>0</v>
      </c>
      <c r="Q195">
        <f t="shared" ref="Q195:Q258" si="16">IFERROR(ROUND(E195/L195,2),0)</f>
        <v>0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t="s">
        <v>8271</v>
      </c>
      <c r="P196">
        <f t="shared" si="15"/>
        <v>0</v>
      </c>
      <c r="Q196">
        <f t="shared" si="16"/>
        <v>1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t="s">
        <v>8271</v>
      </c>
      <c r="P197">
        <f t="shared" si="15"/>
        <v>0</v>
      </c>
      <c r="Q197">
        <f t="shared" si="16"/>
        <v>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t="s">
        <v>8271</v>
      </c>
      <c r="P198">
        <f t="shared" si="15"/>
        <v>42</v>
      </c>
      <c r="Q198">
        <f t="shared" si="16"/>
        <v>77.11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t="s">
        <v>8271</v>
      </c>
      <c r="P199">
        <f t="shared" si="15"/>
        <v>10</v>
      </c>
      <c r="Q199">
        <f t="shared" si="16"/>
        <v>32.75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t="s">
        <v>8271</v>
      </c>
      <c r="P200">
        <f t="shared" si="15"/>
        <v>1</v>
      </c>
      <c r="Q200">
        <f t="shared" si="16"/>
        <v>46.5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t="s">
        <v>8271</v>
      </c>
      <c r="P201">
        <f t="shared" si="15"/>
        <v>0</v>
      </c>
      <c r="Q201">
        <f t="shared" si="16"/>
        <v>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t="s">
        <v>8271</v>
      </c>
      <c r="P202">
        <f t="shared" si="15"/>
        <v>26</v>
      </c>
      <c r="Q202">
        <f t="shared" si="16"/>
        <v>87.31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t="s">
        <v>8271</v>
      </c>
      <c r="P203">
        <f t="shared" si="15"/>
        <v>58</v>
      </c>
      <c r="Q203">
        <f t="shared" si="16"/>
        <v>54.29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t="s">
        <v>8271</v>
      </c>
      <c r="P204">
        <f t="shared" si="15"/>
        <v>0</v>
      </c>
      <c r="Q204">
        <f t="shared" si="16"/>
        <v>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t="s">
        <v>8271</v>
      </c>
      <c r="P205">
        <f t="shared" si="15"/>
        <v>30</v>
      </c>
      <c r="Q205">
        <f t="shared" si="16"/>
        <v>93.25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t="s">
        <v>8271</v>
      </c>
      <c r="P206">
        <f t="shared" si="15"/>
        <v>51</v>
      </c>
      <c r="Q206">
        <f t="shared" si="16"/>
        <v>117.68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t="s">
        <v>8271</v>
      </c>
      <c r="P207">
        <f t="shared" si="15"/>
        <v>16</v>
      </c>
      <c r="Q207">
        <f t="shared" si="16"/>
        <v>76.47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t="s">
        <v>8271</v>
      </c>
      <c r="P208">
        <f t="shared" si="15"/>
        <v>0</v>
      </c>
      <c r="Q208">
        <f t="shared" si="16"/>
        <v>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t="s">
        <v>8271</v>
      </c>
      <c r="P209">
        <f t="shared" si="15"/>
        <v>15</v>
      </c>
      <c r="Q209">
        <f t="shared" si="16"/>
        <v>163.85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t="s">
        <v>8271</v>
      </c>
      <c r="P210">
        <f t="shared" si="15"/>
        <v>0</v>
      </c>
      <c r="Q210">
        <f t="shared" si="16"/>
        <v>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t="s">
        <v>8271</v>
      </c>
      <c r="P211">
        <f t="shared" si="15"/>
        <v>0</v>
      </c>
      <c r="Q211">
        <f t="shared" si="16"/>
        <v>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t="s">
        <v>8271</v>
      </c>
      <c r="P212">
        <f t="shared" si="15"/>
        <v>25</v>
      </c>
      <c r="Q212">
        <f t="shared" si="16"/>
        <v>91.82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t="s">
        <v>8271</v>
      </c>
      <c r="P213">
        <f t="shared" si="15"/>
        <v>45</v>
      </c>
      <c r="Q213">
        <f t="shared" si="16"/>
        <v>185.83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t="s">
        <v>8271</v>
      </c>
      <c r="P214">
        <f t="shared" si="15"/>
        <v>0</v>
      </c>
      <c r="Q214">
        <f t="shared" si="16"/>
        <v>1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t="s">
        <v>8271</v>
      </c>
      <c r="P215">
        <f t="shared" si="15"/>
        <v>0</v>
      </c>
      <c r="Q215">
        <f t="shared" si="16"/>
        <v>20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t="s">
        <v>8271</v>
      </c>
      <c r="P216">
        <f t="shared" si="15"/>
        <v>0</v>
      </c>
      <c r="Q216">
        <f t="shared" si="16"/>
        <v>1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t="s">
        <v>8271</v>
      </c>
      <c r="P217">
        <f t="shared" si="15"/>
        <v>0</v>
      </c>
      <c r="Q217">
        <f t="shared" si="16"/>
        <v>10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t="s">
        <v>8271</v>
      </c>
      <c r="P218">
        <f t="shared" si="15"/>
        <v>56</v>
      </c>
      <c r="Q218">
        <f t="shared" si="16"/>
        <v>331.54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t="s">
        <v>8271</v>
      </c>
      <c r="P219">
        <f t="shared" si="15"/>
        <v>12</v>
      </c>
      <c r="Q219">
        <f t="shared" si="16"/>
        <v>314.29000000000002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t="s">
        <v>8271</v>
      </c>
      <c r="P220">
        <f t="shared" si="15"/>
        <v>2</v>
      </c>
      <c r="Q220">
        <f t="shared" si="16"/>
        <v>100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t="s">
        <v>8271</v>
      </c>
      <c r="P221">
        <f t="shared" si="15"/>
        <v>18</v>
      </c>
      <c r="Q221">
        <f t="shared" si="16"/>
        <v>115.99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t="s">
        <v>8271</v>
      </c>
      <c r="P222">
        <f t="shared" si="15"/>
        <v>1</v>
      </c>
      <c r="Q222">
        <f t="shared" si="16"/>
        <v>120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t="s">
        <v>8271</v>
      </c>
      <c r="P223">
        <f t="shared" si="15"/>
        <v>0</v>
      </c>
      <c r="Q223">
        <f t="shared" si="16"/>
        <v>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t="s">
        <v>8271</v>
      </c>
      <c r="P224">
        <f t="shared" si="15"/>
        <v>13</v>
      </c>
      <c r="Q224">
        <f t="shared" si="16"/>
        <v>65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t="s">
        <v>8271</v>
      </c>
      <c r="P225">
        <f t="shared" si="15"/>
        <v>0</v>
      </c>
      <c r="Q225">
        <f t="shared" si="16"/>
        <v>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t="s">
        <v>8271</v>
      </c>
      <c r="P226">
        <f t="shared" si="15"/>
        <v>0</v>
      </c>
      <c r="Q226">
        <f t="shared" si="16"/>
        <v>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t="s">
        <v>8271</v>
      </c>
      <c r="P227">
        <f t="shared" si="15"/>
        <v>0</v>
      </c>
      <c r="Q227">
        <f t="shared" si="16"/>
        <v>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t="s">
        <v>8271</v>
      </c>
      <c r="P228">
        <f t="shared" si="15"/>
        <v>1</v>
      </c>
      <c r="Q228">
        <f t="shared" si="16"/>
        <v>125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t="s">
        <v>8271</v>
      </c>
      <c r="P229">
        <f t="shared" si="15"/>
        <v>0</v>
      </c>
      <c r="Q229">
        <f t="shared" si="16"/>
        <v>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t="s">
        <v>8271</v>
      </c>
      <c r="P230">
        <f t="shared" si="15"/>
        <v>0</v>
      </c>
      <c r="Q230">
        <f t="shared" si="16"/>
        <v>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t="s">
        <v>8271</v>
      </c>
      <c r="P231">
        <f t="shared" si="15"/>
        <v>0</v>
      </c>
      <c r="Q231">
        <f t="shared" si="16"/>
        <v>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t="s">
        <v>8271</v>
      </c>
      <c r="P232">
        <f t="shared" si="15"/>
        <v>0</v>
      </c>
      <c r="Q232">
        <f t="shared" si="16"/>
        <v>30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t="s">
        <v>8271</v>
      </c>
      <c r="P233">
        <f t="shared" si="15"/>
        <v>0</v>
      </c>
      <c r="Q233">
        <f t="shared" si="16"/>
        <v>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t="s">
        <v>8271</v>
      </c>
      <c r="P234">
        <f t="shared" si="15"/>
        <v>3</v>
      </c>
      <c r="Q234">
        <f t="shared" si="16"/>
        <v>15.71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t="s">
        <v>8271</v>
      </c>
      <c r="P235">
        <f t="shared" si="15"/>
        <v>0</v>
      </c>
      <c r="Q235">
        <f t="shared" si="16"/>
        <v>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t="s">
        <v>8271</v>
      </c>
      <c r="P236">
        <f t="shared" si="15"/>
        <v>40</v>
      </c>
      <c r="Q236">
        <f t="shared" si="16"/>
        <v>80.2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t="s">
        <v>8271</v>
      </c>
      <c r="P237">
        <f t="shared" si="15"/>
        <v>0</v>
      </c>
      <c r="Q237">
        <f t="shared" si="16"/>
        <v>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t="s">
        <v>8271</v>
      </c>
      <c r="P238">
        <f t="shared" si="15"/>
        <v>0</v>
      </c>
      <c r="Q238">
        <f t="shared" si="16"/>
        <v>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t="s">
        <v>8271</v>
      </c>
      <c r="P239">
        <f t="shared" si="15"/>
        <v>0</v>
      </c>
      <c r="Q239">
        <f t="shared" si="16"/>
        <v>50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t="s">
        <v>8271</v>
      </c>
      <c r="P240">
        <f t="shared" si="15"/>
        <v>0</v>
      </c>
      <c r="Q240">
        <f t="shared" si="16"/>
        <v>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t="s">
        <v>8271</v>
      </c>
      <c r="P241">
        <f t="shared" si="15"/>
        <v>25</v>
      </c>
      <c r="Q241">
        <f t="shared" si="16"/>
        <v>50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8272</v>
      </c>
      <c r="P242">
        <f t="shared" si="15"/>
        <v>108</v>
      </c>
      <c r="Q242">
        <f t="shared" si="16"/>
        <v>117.85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8272</v>
      </c>
      <c r="P243">
        <f t="shared" si="15"/>
        <v>113</v>
      </c>
      <c r="Q243">
        <f t="shared" si="16"/>
        <v>109.04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8272</v>
      </c>
      <c r="P244">
        <f t="shared" si="15"/>
        <v>113</v>
      </c>
      <c r="Q244">
        <f t="shared" si="16"/>
        <v>73.02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8272</v>
      </c>
      <c r="P245">
        <f t="shared" si="15"/>
        <v>103</v>
      </c>
      <c r="Q245">
        <f t="shared" si="16"/>
        <v>78.2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8272</v>
      </c>
      <c r="P246">
        <f t="shared" si="15"/>
        <v>114</v>
      </c>
      <c r="Q246">
        <f t="shared" si="16"/>
        <v>47.4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8272</v>
      </c>
      <c r="P247">
        <f t="shared" si="15"/>
        <v>104</v>
      </c>
      <c r="Q247">
        <f t="shared" si="16"/>
        <v>54.02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8272</v>
      </c>
      <c r="P248">
        <f t="shared" si="15"/>
        <v>305</v>
      </c>
      <c r="Q248">
        <f t="shared" si="16"/>
        <v>68.489999999999995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8272</v>
      </c>
      <c r="P249">
        <f t="shared" si="15"/>
        <v>134</v>
      </c>
      <c r="Q249">
        <f t="shared" si="16"/>
        <v>108.15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8272</v>
      </c>
      <c r="P250">
        <f t="shared" si="15"/>
        <v>101</v>
      </c>
      <c r="Q250">
        <f t="shared" si="16"/>
        <v>589.95000000000005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8272</v>
      </c>
      <c r="P251">
        <f t="shared" si="15"/>
        <v>113</v>
      </c>
      <c r="Q251">
        <f t="shared" si="16"/>
        <v>48.05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8272</v>
      </c>
      <c r="P252">
        <f t="shared" si="15"/>
        <v>106</v>
      </c>
      <c r="Q252">
        <f t="shared" si="16"/>
        <v>72.48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8272</v>
      </c>
      <c r="P253">
        <f t="shared" si="15"/>
        <v>126</v>
      </c>
      <c r="Q253">
        <f t="shared" si="16"/>
        <v>57.08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8272</v>
      </c>
      <c r="P254">
        <f t="shared" si="15"/>
        <v>185</v>
      </c>
      <c r="Q254">
        <f t="shared" si="16"/>
        <v>85.44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8272</v>
      </c>
      <c r="P255">
        <f t="shared" si="15"/>
        <v>101</v>
      </c>
      <c r="Q255">
        <f t="shared" si="16"/>
        <v>215.86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8272</v>
      </c>
      <c r="P256">
        <f t="shared" si="15"/>
        <v>117</v>
      </c>
      <c r="Q256">
        <f t="shared" si="16"/>
        <v>89.39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8272</v>
      </c>
      <c r="P257">
        <f t="shared" si="15"/>
        <v>107</v>
      </c>
      <c r="Q257">
        <f t="shared" si="16"/>
        <v>45.42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8272</v>
      </c>
      <c r="P258">
        <f t="shared" ref="P258:P321" si="20">ROUND(E258/D258*100,0)</f>
        <v>139</v>
      </c>
      <c r="Q258">
        <f t="shared" si="16"/>
        <v>65.760000000000005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8272</v>
      </c>
      <c r="P259">
        <f t="shared" si="20"/>
        <v>107</v>
      </c>
      <c r="Q259">
        <f t="shared" ref="Q259:Q322" si="21">IFERROR(ROUND(E259/L259,2),0)</f>
        <v>66.7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8272</v>
      </c>
      <c r="P260">
        <f t="shared" si="20"/>
        <v>191</v>
      </c>
      <c r="Q260">
        <f t="shared" si="21"/>
        <v>83.35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8272</v>
      </c>
      <c r="P261">
        <f t="shared" si="20"/>
        <v>132</v>
      </c>
      <c r="Q261">
        <f t="shared" si="21"/>
        <v>105.05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8272</v>
      </c>
      <c r="P262">
        <f t="shared" si="20"/>
        <v>106</v>
      </c>
      <c r="Q262">
        <f t="shared" si="21"/>
        <v>120.91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8272</v>
      </c>
      <c r="P263">
        <f t="shared" si="20"/>
        <v>107</v>
      </c>
      <c r="Q263">
        <f t="shared" si="21"/>
        <v>97.64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8272</v>
      </c>
      <c r="P264">
        <f t="shared" si="20"/>
        <v>240</v>
      </c>
      <c r="Q264">
        <f t="shared" si="21"/>
        <v>41.38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8272</v>
      </c>
      <c r="P265">
        <f t="shared" si="20"/>
        <v>118</v>
      </c>
      <c r="Q265">
        <f t="shared" si="21"/>
        <v>30.65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8272</v>
      </c>
      <c r="P266">
        <f t="shared" si="20"/>
        <v>118</v>
      </c>
      <c r="Q266">
        <f t="shared" si="21"/>
        <v>64.95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8272</v>
      </c>
      <c r="P267">
        <f t="shared" si="20"/>
        <v>111</v>
      </c>
      <c r="Q267">
        <f t="shared" si="21"/>
        <v>95.78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8272</v>
      </c>
      <c r="P268">
        <f t="shared" si="20"/>
        <v>146</v>
      </c>
      <c r="Q268">
        <f t="shared" si="21"/>
        <v>40.42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8272</v>
      </c>
      <c r="P269">
        <f t="shared" si="20"/>
        <v>132</v>
      </c>
      <c r="Q269">
        <f t="shared" si="21"/>
        <v>78.58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8272</v>
      </c>
      <c r="P270">
        <f t="shared" si="20"/>
        <v>111</v>
      </c>
      <c r="Q270">
        <f t="shared" si="21"/>
        <v>50.18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8272</v>
      </c>
      <c r="P271">
        <f t="shared" si="20"/>
        <v>147</v>
      </c>
      <c r="Q271">
        <f t="shared" si="21"/>
        <v>92.25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8272</v>
      </c>
      <c r="P272">
        <f t="shared" si="20"/>
        <v>153</v>
      </c>
      <c r="Q272">
        <f t="shared" si="21"/>
        <v>57.54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8272</v>
      </c>
      <c r="P273">
        <f t="shared" si="20"/>
        <v>105</v>
      </c>
      <c r="Q273">
        <f t="shared" si="21"/>
        <v>109.42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8272</v>
      </c>
      <c r="P274">
        <f t="shared" si="20"/>
        <v>177</v>
      </c>
      <c r="Q274">
        <f t="shared" si="21"/>
        <v>81.89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8272</v>
      </c>
      <c r="P275">
        <f t="shared" si="20"/>
        <v>108</v>
      </c>
      <c r="Q275">
        <f t="shared" si="21"/>
        <v>45.67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8272</v>
      </c>
      <c r="P276">
        <f t="shared" si="20"/>
        <v>156</v>
      </c>
      <c r="Q276">
        <f t="shared" si="21"/>
        <v>55.22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8272</v>
      </c>
      <c r="P277">
        <f t="shared" si="20"/>
        <v>108</v>
      </c>
      <c r="Q277">
        <f t="shared" si="21"/>
        <v>65.3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8272</v>
      </c>
      <c r="P278">
        <f t="shared" si="20"/>
        <v>148</v>
      </c>
      <c r="Q278">
        <f t="shared" si="21"/>
        <v>95.23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8272</v>
      </c>
      <c r="P279">
        <f t="shared" si="20"/>
        <v>110</v>
      </c>
      <c r="Q279">
        <f t="shared" si="21"/>
        <v>75.44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8272</v>
      </c>
      <c r="P280">
        <f t="shared" si="20"/>
        <v>150</v>
      </c>
      <c r="Q280">
        <f t="shared" si="21"/>
        <v>97.82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8272</v>
      </c>
      <c r="P281">
        <f t="shared" si="20"/>
        <v>157</v>
      </c>
      <c r="Q281">
        <f t="shared" si="21"/>
        <v>87.69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8272</v>
      </c>
      <c r="P282">
        <f t="shared" si="20"/>
        <v>156</v>
      </c>
      <c r="Q282">
        <f t="shared" si="21"/>
        <v>54.75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8272</v>
      </c>
      <c r="P283">
        <f t="shared" si="20"/>
        <v>121</v>
      </c>
      <c r="Q283">
        <f t="shared" si="21"/>
        <v>83.95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8272</v>
      </c>
      <c r="P284">
        <f t="shared" si="20"/>
        <v>101</v>
      </c>
      <c r="Q284">
        <f t="shared" si="21"/>
        <v>254.39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8272</v>
      </c>
      <c r="P285">
        <f t="shared" si="20"/>
        <v>114</v>
      </c>
      <c r="Q285">
        <f t="shared" si="21"/>
        <v>101.83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8272</v>
      </c>
      <c r="P286">
        <f t="shared" si="20"/>
        <v>105</v>
      </c>
      <c r="Q286">
        <f t="shared" si="21"/>
        <v>55.07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8272</v>
      </c>
      <c r="P287">
        <f t="shared" si="20"/>
        <v>229</v>
      </c>
      <c r="Q287">
        <f t="shared" si="21"/>
        <v>56.9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8272</v>
      </c>
      <c r="P288">
        <f t="shared" si="20"/>
        <v>109</v>
      </c>
      <c r="Q288">
        <f t="shared" si="21"/>
        <v>121.28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8272</v>
      </c>
      <c r="P289">
        <f t="shared" si="20"/>
        <v>176</v>
      </c>
      <c r="Q289">
        <f t="shared" si="21"/>
        <v>91.19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8272</v>
      </c>
      <c r="P290">
        <f t="shared" si="20"/>
        <v>103</v>
      </c>
      <c r="Q290">
        <f t="shared" si="21"/>
        <v>115.45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8272</v>
      </c>
      <c r="P291">
        <f t="shared" si="20"/>
        <v>105</v>
      </c>
      <c r="Q291">
        <f t="shared" si="21"/>
        <v>67.77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8272</v>
      </c>
      <c r="P292">
        <f t="shared" si="20"/>
        <v>107</v>
      </c>
      <c r="Q292">
        <f t="shared" si="21"/>
        <v>28.58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8272</v>
      </c>
      <c r="P293">
        <f t="shared" si="20"/>
        <v>120</v>
      </c>
      <c r="Q293">
        <f t="shared" si="21"/>
        <v>46.88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8272</v>
      </c>
      <c r="P294">
        <f t="shared" si="20"/>
        <v>102</v>
      </c>
      <c r="Q294">
        <f t="shared" si="21"/>
        <v>154.41999999999999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8272</v>
      </c>
      <c r="P295">
        <f t="shared" si="20"/>
        <v>101</v>
      </c>
      <c r="Q295">
        <f t="shared" si="21"/>
        <v>201.22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8272</v>
      </c>
      <c r="P296">
        <f t="shared" si="20"/>
        <v>100</v>
      </c>
      <c r="Q296">
        <f t="shared" si="21"/>
        <v>100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8272</v>
      </c>
      <c r="P297">
        <f t="shared" si="20"/>
        <v>133</v>
      </c>
      <c r="Q297">
        <f t="shared" si="21"/>
        <v>100.08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8272</v>
      </c>
      <c r="P298">
        <f t="shared" si="20"/>
        <v>119</v>
      </c>
      <c r="Q298">
        <f t="shared" si="21"/>
        <v>230.09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8272</v>
      </c>
      <c r="P299">
        <f t="shared" si="20"/>
        <v>101</v>
      </c>
      <c r="Q299">
        <f t="shared" si="21"/>
        <v>141.75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8272</v>
      </c>
      <c r="P300">
        <f t="shared" si="20"/>
        <v>109</v>
      </c>
      <c r="Q300">
        <f t="shared" si="21"/>
        <v>56.34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8272</v>
      </c>
      <c r="P301">
        <f t="shared" si="20"/>
        <v>179</v>
      </c>
      <c r="Q301">
        <f t="shared" si="21"/>
        <v>73.34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8272</v>
      </c>
      <c r="P302">
        <f t="shared" si="20"/>
        <v>102</v>
      </c>
      <c r="Q302">
        <f t="shared" si="21"/>
        <v>85.34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8272</v>
      </c>
      <c r="P303">
        <f t="shared" si="20"/>
        <v>119</v>
      </c>
      <c r="Q303">
        <f t="shared" si="21"/>
        <v>61.5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8272</v>
      </c>
      <c r="P304">
        <f t="shared" si="20"/>
        <v>100</v>
      </c>
      <c r="Q304">
        <f t="shared" si="21"/>
        <v>93.02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8272</v>
      </c>
      <c r="P305">
        <f t="shared" si="20"/>
        <v>137</v>
      </c>
      <c r="Q305">
        <f t="shared" si="21"/>
        <v>50.29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8272</v>
      </c>
      <c r="P306">
        <f t="shared" si="20"/>
        <v>232</v>
      </c>
      <c r="Q306">
        <f t="shared" si="21"/>
        <v>106.43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8272</v>
      </c>
      <c r="P307">
        <f t="shared" si="20"/>
        <v>130</v>
      </c>
      <c r="Q307">
        <f t="shared" si="21"/>
        <v>51.72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8272</v>
      </c>
      <c r="P308">
        <f t="shared" si="20"/>
        <v>293</v>
      </c>
      <c r="Q308">
        <f t="shared" si="21"/>
        <v>36.61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8272</v>
      </c>
      <c r="P309">
        <f t="shared" si="20"/>
        <v>111</v>
      </c>
      <c r="Q309">
        <f t="shared" si="21"/>
        <v>42.52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8272</v>
      </c>
      <c r="P310">
        <f t="shared" si="20"/>
        <v>106</v>
      </c>
      <c r="Q310">
        <f t="shared" si="21"/>
        <v>62.71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8272</v>
      </c>
      <c r="P311">
        <f t="shared" si="20"/>
        <v>119</v>
      </c>
      <c r="Q311">
        <f t="shared" si="21"/>
        <v>89.96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8272</v>
      </c>
      <c r="P312">
        <f t="shared" si="20"/>
        <v>104</v>
      </c>
      <c r="Q312">
        <f t="shared" si="21"/>
        <v>28.92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8272</v>
      </c>
      <c r="P313">
        <f t="shared" si="20"/>
        <v>104</v>
      </c>
      <c r="Q313">
        <f t="shared" si="21"/>
        <v>138.80000000000001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8272</v>
      </c>
      <c r="P314">
        <f t="shared" si="20"/>
        <v>112</v>
      </c>
      <c r="Q314">
        <f t="shared" si="21"/>
        <v>61.3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8272</v>
      </c>
      <c r="P315">
        <f t="shared" si="20"/>
        <v>105</v>
      </c>
      <c r="Q315">
        <f t="shared" si="21"/>
        <v>80.2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8272</v>
      </c>
      <c r="P316">
        <f t="shared" si="20"/>
        <v>385</v>
      </c>
      <c r="Q316">
        <f t="shared" si="21"/>
        <v>32.1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8272</v>
      </c>
      <c r="P317">
        <f t="shared" si="20"/>
        <v>101</v>
      </c>
      <c r="Q317">
        <f t="shared" si="21"/>
        <v>200.89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8272</v>
      </c>
      <c r="P318">
        <f t="shared" si="20"/>
        <v>114</v>
      </c>
      <c r="Q318">
        <f t="shared" si="21"/>
        <v>108.01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8272</v>
      </c>
      <c r="P319">
        <f t="shared" si="20"/>
        <v>101</v>
      </c>
      <c r="Q319">
        <f t="shared" si="21"/>
        <v>95.7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8272</v>
      </c>
      <c r="P320">
        <f t="shared" si="20"/>
        <v>283</v>
      </c>
      <c r="Q320">
        <f t="shared" si="21"/>
        <v>49.88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8272</v>
      </c>
      <c r="P321">
        <f t="shared" si="20"/>
        <v>113</v>
      </c>
      <c r="Q321">
        <f t="shared" si="21"/>
        <v>110.47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8272</v>
      </c>
      <c r="P322">
        <f t="shared" ref="P322:P385" si="25">ROUND(E322/D322*100,0)</f>
        <v>107</v>
      </c>
      <c r="Q322">
        <f t="shared" si="21"/>
        <v>134.91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8272</v>
      </c>
      <c r="P323">
        <f t="shared" si="25"/>
        <v>103</v>
      </c>
      <c r="Q323">
        <f t="shared" ref="Q323:Q386" si="26">IFERROR(ROUND(E323/L323,2),0)</f>
        <v>106.62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8272</v>
      </c>
      <c r="P324">
        <f t="shared" si="25"/>
        <v>108</v>
      </c>
      <c r="Q324">
        <f t="shared" si="26"/>
        <v>145.04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8272</v>
      </c>
      <c r="P325">
        <f t="shared" si="25"/>
        <v>123</v>
      </c>
      <c r="Q325">
        <f t="shared" si="26"/>
        <v>114.59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8272</v>
      </c>
      <c r="P326">
        <f t="shared" si="25"/>
        <v>102</v>
      </c>
      <c r="Q326">
        <f t="shared" si="26"/>
        <v>105.32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8272</v>
      </c>
      <c r="P327">
        <f t="shared" si="25"/>
        <v>104</v>
      </c>
      <c r="Q327">
        <f t="shared" si="26"/>
        <v>70.92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8272</v>
      </c>
      <c r="P328">
        <f t="shared" si="25"/>
        <v>113</v>
      </c>
      <c r="Q328">
        <f t="shared" si="26"/>
        <v>147.16999999999999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8272</v>
      </c>
      <c r="P329">
        <f t="shared" si="25"/>
        <v>136</v>
      </c>
      <c r="Q329">
        <f t="shared" si="26"/>
        <v>160.47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8272</v>
      </c>
      <c r="P330">
        <f t="shared" si="25"/>
        <v>104</v>
      </c>
      <c r="Q330">
        <f t="shared" si="26"/>
        <v>156.05000000000001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8272</v>
      </c>
      <c r="P331">
        <f t="shared" si="25"/>
        <v>106</v>
      </c>
      <c r="Q331">
        <f t="shared" si="26"/>
        <v>63.17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8272</v>
      </c>
      <c r="P332">
        <f t="shared" si="25"/>
        <v>102</v>
      </c>
      <c r="Q332">
        <f t="shared" si="26"/>
        <v>104.82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8272</v>
      </c>
      <c r="P333">
        <f t="shared" si="25"/>
        <v>107</v>
      </c>
      <c r="Q333">
        <f t="shared" si="26"/>
        <v>97.36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8272</v>
      </c>
      <c r="P334">
        <f t="shared" si="25"/>
        <v>113</v>
      </c>
      <c r="Q334">
        <f t="shared" si="26"/>
        <v>203.63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8272</v>
      </c>
      <c r="P335">
        <f t="shared" si="25"/>
        <v>125</v>
      </c>
      <c r="Q335">
        <f t="shared" si="26"/>
        <v>188.31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8272</v>
      </c>
      <c r="P336">
        <f t="shared" si="25"/>
        <v>101</v>
      </c>
      <c r="Q336">
        <f t="shared" si="26"/>
        <v>146.65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8272</v>
      </c>
      <c r="P337">
        <f t="shared" si="25"/>
        <v>103</v>
      </c>
      <c r="Q337">
        <f t="shared" si="26"/>
        <v>109.19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8272</v>
      </c>
      <c r="P338">
        <f t="shared" si="25"/>
        <v>117</v>
      </c>
      <c r="Q338">
        <f t="shared" si="26"/>
        <v>59.25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8272</v>
      </c>
      <c r="P339">
        <f t="shared" si="25"/>
        <v>101</v>
      </c>
      <c r="Q339">
        <f t="shared" si="26"/>
        <v>97.9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8272</v>
      </c>
      <c r="P340">
        <f t="shared" si="25"/>
        <v>110</v>
      </c>
      <c r="Q340">
        <f t="shared" si="26"/>
        <v>70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8272</v>
      </c>
      <c r="P341">
        <f t="shared" si="25"/>
        <v>108</v>
      </c>
      <c r="Q341">
        <f t="shared" si="26"/>
        <v>72.87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8272</v>
      </c>
      <c r="P342">
        <f t="shared" si="25"/>
        <v>125</v>
      </c>
      <c r="Q342">
        <f t="shared" si="26"/>
        <v>146.35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8272</v>
      </c>
      <c r="P343">
        <f t="shared" si="25"/>
        <v>107</v>
      </c>
      <c r="Q343">
        <f t="shared" si="26"/>
        <v>67.91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8272</v>
      </c>
      <c r="P344">
        <f t="shared" si="25"/>
        <v>100</v>
      </c>
      <c r="Q344">
        <f t="shared" si="26"/>
        <v>169.85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8272</v>
      </c>
      <c r="P345">
        <f t="shared" si="25"/>
        <v>102</v>
      </c>
      <c r="Q345">
        <f t="shared" si="26"/>
        <v>58.41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8272</v>
      </c>
      <c r="P346">
        <f t="shared" si="25"/>
        <v>102</v>
      </c>
      <c r="Q346">
        <f t="shared" si="26"/>
        <v>119.99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8272</v>
      </c>
      <c r="P347">
        <f t="shared" si="25"/>
        <v>123</v>
      </c>
      <c r="Q347">
        <f t="shared" si="26"/>
        <v>99.86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8272</v>
      </c>
      <c r="P348">
        <f t="shared" si="25"/>
        <v>170</v>
      </c>
      <c r="Q348">
        <f t="shared" si="26"/>
        <v>90.58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8272</v>
      </c>
      <c r="P349">
        <f t="shared" si="25"/>
        <v>112</v>
      </c>
      <c r="Q349">
        <f t="shared" si="26"/>
        <v>117.77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8272</v>
      </c>
      <c r="P350">
        <f t="shared" si="25"/>
        <v>103</v>
      </c>
      <c r="Q350">
        <f t="shared" si="26"/>
        <v>86.55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8272</v>
      </c>
      <c r="P351">
        <f t="shared" si="25"/>
        <v>107</v>
      </c>
      <c r="Q351">
        <f t="shared" si="26"/>
        <v>71.900000000000006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8272</v>
      </c>
      <c r="P352">
        <f t="shared" si="25"/>
        <v>115</v>
      </c>
      <c r="Q352">
        <f t="shared" si="26"/>
        <v>129.82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8272</v>
      </c>
      <c r="P353">
        <f t="shared" si="25"/>
        <v>127</v>
      </c>
      <c r="Q353">
        <f t="shared" si="26"/>
        <v>44.91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8272</v>
      </c>
      <c r="P354">
        <f t="shared" si="25"/>
        <v>117</v>
      </c>
      <c r="Q354">
        <f t="shared" si="26"/>
        <v>40.76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8272</v>
      </c>
      <c r="P355">
        <f t="shared" si="25"/>
        <v>109</v>
      </c>
      <c r="Q355">
        <f t="shared" si="26"/>
        <v>103.52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8272</v>
      </c>
      <c r="P356">
        <f t="shared" si="25"/>
        <v>104</v>
      </c>
      <c r="Q356">
        <f t="shared" si="26"/>
        <v>125.45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8272</v>
      </c>
      <c r="P357">
        <f t="shared" si="25"/>
        <v>116</v>
      </c>
      <c r="Q357">
        <f t="shared" si="26"/>
        <v>246.61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8272</v>
      </c>
      <c r="P358">
        <f t="shared" si="25"/>
        <v>103</v>
      </c>
      <c r="Q358">
        <f t="shared" si="26"/>
        <v>79.400000000000006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8272</v>
      </c>
      <c r="P359">
        <f t="shared" si="25"/>
        <v>174</v>
      </c>
      <c r="Q359">
        <f t="shared" si="26"/>
        <v>86.14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8272</v>
      </c>
      <c r="P360">
        <f t="shared" si="25"/>
        <v>103</v>
      </c>
      <c r="Q360">
        <f t="shared" si="26"/>
        <v>193.05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8272</v>
      </c>
      <c r="P361">
        <f t="shared" si="25"/>
        <v>105</v>
      </c>
      <c r="Q361">
        <f t="shared" si="26"/>
        <v>84.02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8272</v>
      </c>
      <c r="P362">
        <f t="shared" si="25"/>
        <v>101</v>
      </c>
      <c r="Q362">
        <f t="shared" si="26"/>
        <v>139.83000000000001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8272</v>
      </c>
      <c r="P363">
        <f t="shared" si="25"/>
        <v>111</v>
      </c>
      <c r="Q363">
        <f t="shared" si="26"/>
        <v>109.82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8272</v>
      </c>
      <c r="P364">
        <f t="shared" si="25"/>
        <v>124</v>
      </c>
      <c r="Q364">
        <f t="shared" si="26"/>
        <v>139.53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8272</v>
      </c>
      <c r="P365">
        <f t="shared" si="25"/>
        <v>101</v>
      </c>
      <c r="Q365">
        <f t="shared" si="26"/>
        <v>347.85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8272</v>
      </c>
      <c r="P366">
        <f t="shared" si="25"/>
        <v>110</v>
      </c>
      <c r="Q366">
        <f t="shared" si="26"/>
        <v>68.239999999999995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8272</v>
      </c>
      <c r="P367">
        <f t="shared" si="25"/>
        <v>104</v>
      </c>
      <c r="Q367">
        <f t="shared" si="26"/>
        <v>239.94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8272</v>
      </c>
      <c r="P368">
        <f t="shared" si="25"/>
        <v>101</v>
      </c>
      <c r="Q368">
        <f t="shared" si="26"/>
        <v>287.31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8272</v>
      </c>
      <c r="P369">
        <f t="shared" si="25"/>
        <v>103</v>
      </c>
      <c r="Q369">
        <f t="shared" si="26"/>
        <v>86.85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8272</v>
      </c>
      <c r="P370">
        <f t="shared" si="25"/>
        <v>104</v>
      </c>
      <c r="Q370">
        <f t="shared" si="26"/>
        <v>81.849999999999994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8272</v>
      </c>
      <c r="P371">
        <f t="shared" si="25"/>
        <v>110</v>
      </c>
      <c r="Q371">
        <f t="shared" si="26"/>
        <v>42.87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8272</v>
      </c>
      <c r="P372">
        <f t="shared" si="25"/>
        <v>122</v>
      </c>
      <c r="Q372">
        <f t="shared" si="26"/>
        <v>709.42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8272</v>
      </c>
      <c r="P373">
        <f t="shared" si="25"/>
        <v>114</v>
      </c>
      <c r="Q373">
        <f t="shared" si="26"/>
        <v>161.26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8272</v>
      </c>
      <c r="P374">
        <f t="shared" si="25"/>
        <v>125</v>
      </c>
      <c r="Q374">
        <f t="shared" si="26"/>
        <v>41.78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8272</v>
      </c>
      <c r="P375">
        <f t="shared" si="25"/>
        <v>107</v>
      </c>
      <c r="Q375">
        <f t="shared" si="26"/>
        <v>89.89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8272</v>
      </c>
      <c r="P376">
        <f t="shared" si="25"/>
        <v>131</v>
      </c>
      <c r="Q376">
        <f t="shared" si="26"/>
        <v>45.05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8272</v>
      </c>
      <c r="P377">
        <f t="shared" si="25"/>
        <v>120</v>
      </c>
      <c r="Q377">
        <f t="shared" si="26"/>
        <v>42.86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8272</v>
      </c>
      <c r="P378">
        <f t="shared" si="25"/>
        <v>106</v>
      </c>
      <c r="Q378">
        <f t="shared" si="26"/>
        <v>54.08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8272</v>
      </c>
      <c r="P379">
        <f t="shared" si="25"/>
        <v>114</v>
      </c>
      <c r="Q379">
        <f t="shared" si="26"/>
        <v>103.22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8272</v>
      </c>
      <c r="P380">
        <f t="shared" si="25"/>
        <v>112</v>
      </c>
      <c r="Q380">
        <f t="shared" si="26"/>
        <v>40.4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8272</v>
      </c>
      <c r="P381">
        <f t="shared" si="25"/>
        <v>116</v>
      </c>
      <c r="Q381">
        <f t="shared" si="26"/>
        <v>116.86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8272</v>
      </c>
      <c r="P382">
        <f t="shared" si="25"/>
        <v>142</v>
      </c>
      <c r="Q382">
        <f t="shared" si="26"/>
        <v>115.51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8272</v>
      </c>
      <c r="P383">
        <f t="shared" si="25"/>
        <v>105</v>
      </c>
      <c r="Q383">
        <f t="shared" si="26"/>
        <v>104.31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8272</v>
      </c>
      <c r="P384">
        <f t="shared" si="25"/>
        <v>256</v>
      </c>
      <c r="Q384">
        <f t="shared" si="26"/>
        <v>69.77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8272</v>
      </c>
      <c r="P385">
        <f t="shared" si="25"/>
        <v>207</v>
      </c>
      <c r="Q385">
        <f t="shared" si="26"/>
        <v>43.02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8272</v>
      </c>
      <c r="P386">
        <f t="shared" ref="P386:P449" si="30">ROUND(E386/D386*100,0)</f>
        <v>112</v>
      </c>
      <c r="Q386">
        <f t="shared" si="26"/>
        <v>58.54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8272</v>
      </c>
      <c r="P387">
        <f t="shared" si="30"/>
        <v>106</v>
      </c>
      <c r="Q387">
        <f t="shared" ref="Q387:Q450" si="31">IFERROR(ROUND(E387/L387,2),0)</f>
        <v>111.8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8272</v>
      </c>
      <c r="P388">
        <f t="shared" si="30"/>
        <v>100</v>
      </c>
      <c r="Q388">
        <f t="shared" si="31"/>
        <v>46.23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8272</v>
      </c>
      <c r="P389">
        <f t="shared" si="30"/>
        <v>214</v>
      </c>
      <c r="Q389">
        <f t="shared" si="31"/>
        <v>144.69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8272</v>
      </c>
      <c r="P390">
        <f t="shared" si="30"/>
        <v>126</v>
      </c>
      <c r="Q390">
        <f t="shared" si="31"/>
        <v>88.85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8272</v>
      </c>
      <c r="P391">
        <f t="shared" si="30"/>
        <v>182</v>
      </c>
      <c r="Q391">
        <f t="shared" si="31"/>
        <v>81.75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8272</v>
      </c>
      <c r="P392">
        <f t="shared" si="30"/>
        <v>100</v>
      </c>
      <c r="Q392">
        <f t="shared" si="31"/>
        <v>71.430000000000007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8272</v>
      </c>
      <c r="P393">
        <f t="shared" si="30"/>
        <v>101</v>
      </c>
      <c r="Q393">
        <f t="shared" si="31"/>
        <v>104.26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8272</v>
      </c>
      <c r="P394">
        <f t="shared" si="30"/>
        <v>101</v>
      </c>
      <c r="Q394">
        <f t="shared" si="31"/>
        <v>90.62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8272</v>
      </c>
      <c r="P395">
        <f t="shared" si="30"/>
        <v>110</v>
      </c>
      <c r="Q395">
        <f t="shared" si="31"/>
        <v>157.33000000000001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8272</v>
      </c>
      <c r="P396">
        <f t="shared" si="30"/>
        <v>112</v>
      </c>
      <c r="Q396">
        <f t="shared" si="31"/>
        <v>105.18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8272</v>
      </c>
      <c r="P397">
        <f t="shared" si="30"/>
        <v>108</v>
      </c>
      <c r="Q397">
        <f t="shared" si="31"/>
        <v>58.72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8272</v>
      </c>
      <c r="P398">
        <f t="shared" si="30"/>
        <v>107</v>
      </c>
      <c r="Q398">
        <f t="shared" si="31"/>
        <v>81.63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8272</v>
      </c>
      <c r="P399">
        <f t="shared" si="30"/>
        <v>104</v>
      </c>
      <c r="Q399">
        <f t="shared" si="31"/>
        <v>56.46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8272</v>
      </c>
      <c r="P400">
        <f t="shared" si="30"/>
        <v>125</v>
      </c>
      <c r="Q400">
        <f t="shared" si="31"/>
        <v>140.1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8272</v>
      </c>
      <c r="P401">
        <f t="shared" si="30"/>
        <v>107</v>
      </c>
      <c r="Q401">
        <f t="shared" si="31"/>
        <v>224.85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8272</v>
      </c>
      <c r="P402">
        <f t="shared" si="30"/>
        <v>112</v>
      </c>
      <c r="Q402">
        <f t="shared" si="31"/>
        <v>181.13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8272</v>
      </c>
      <c r="P403">
        <f t="shared" si="30"/>
        <v>104</v>
      </c>
      <c r="Q403">
        <f t="shared" si="31"/>
        <v>711.04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8272</v>
      </c>
      <c r="P404">
        <f t="shared" si="30"/>
        <v>142</v>
      </c>
      <c r="Q404">
        <f t="shared" si="31"/>
        <v>65.88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8272</v>
      </c>
      <c r="P405">
        <f t="shared" si="30"/>
        <v>105</v>
      </c>
      <c r="Q405">
        <f t="shared" si="31"/>
        <v>75.19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8272</v>
      </c>
      <c r="P406">
        <f t="shared" si="30"/>
        <v>103</v>
      </c>
      <c r="Q406">
        <f t="shared" si="31"/>
        <v>133.13999999999999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8272</v>
      </c>
      <c r="P407">
        <f t="shared" si="30"/>
        <v>108</v>
      </c>
      <c r="Q407">
        <f t="shared" si="31"/>
        <v>55.2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8272</v>
      </c>
      <c r="P408">
        <f t="shared" si="30"/>
        <v>108</v>
      </c>
      <c r="Q408">
        <f t="shared" si="31"/>
        <v>86.16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8272</v>
      </c>
      <c r="P409">
        <f t="shared" si="30"/>
        <v>102</v>
      </c>
      <c r="Q409">
        <f t="shared" si="31"/>
        <v>92.32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8272</v>
      </c>
      <c r="P410">
        <f t="shared" si="30"/>
        <v>101</v>
      </c>
      <c r="Q410">
        <f t="shared" si="31"/>
        <v>160.16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8272</v>
      </c>
      <c r="P411">
        <f t="shared" si="30"/>
        <v>137</v>
      </c>
      <c r="Q411">
        <f t="shared" si="31"/>
        <v>45.6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8272</v>
      </c>
      <c r="P412">
        <f t="shared" si="30"/>
        <v>128</v>
      </c>
      <c r="Q412">
        <f t="shared" si="31"/>
        <v>183.29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8272</v>
      </c>
      <c r="P413">
        <f t="shared" si="30"/>
        <v>101</v>
      </c>
      <c r="Q413">
        <f t="shared" si="31"/>
        <v>125.79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8272</v>
      </c>
      <c r="P414">
        <f t="shared" si="30"/>
        <v>127</v>
      </c>
      <c r="Q414">
        <f t="shared" si="31"/>
        <v>57.65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8272</v>
      </c>
      <c r="P415">
        <f t="shared" si="30"/>
        <v>105</v>
      </c>
      <c r="Q415">
        <f t="shared" si="31"/>
        <v>78.66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8272</v>
      </c>
      <c r="P416">
        <f t="shared" si="30"/>
        <v>103</v>
      </c>
      <c r="Q416">
        <f t="shared" si="31"/>
        <v>91.48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8272</v>
      </c>
      <c r="P417">
        <f t="shared" si="30"/>
        <v>102</v>
      </c>
      <c r="Q417">
        <f t="shared" si="31"/>
        <v>68.099999999999994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8272</v>
      </c>
      <c r="P418">
        <f t="shared" si="30"/>
        <v>120</v>
      </c>
      <c r="Q418">
        <f t="shared" si="31"/>
        <v>48.09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8272</v>
      </c>
      <c r="P419">
        <f t="shared" si="30"/>
        <v>100</v>
      </c>
      <c r="Q419">
        <f t="shared" si="31"/>
        <v>202.42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8272</v>
      </c>
      <c r="P420">
        <f t="shared" si="30"/>
        <v>101</v>
      </c>
      <c r="Q420">
        <f t="shared" si="31"/>
        <v>216.75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8272</v>
      </c>
      <c r="P421">
        <f t="shared" si="30"/>
        <v>100</v>
      </c>
      <c r="Q421">
        <f t="shared" si="31"/>
        <v>110.07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t="s">
        <v>8273</v>
      </c>
      <c r="P422">
        <f t="shared" si="30"/>
        <v>0</v>
      </c>
      <c r="Q422">
        <f t="shared" si="31"/>
        <v>4.83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t="s">
        <v>8273</v>
      </c>
      <c r="P423">
        <f t="shared" si="30"/>
        <v>2</v>
      </c>
      <c r="Q423">
        <f t="shared" si="31"/>
        <v>50.17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t="s">
        <v>8273</v>
      </c>
      <c r="P424">
        <f t="shared" si="30"/>
        <v>1</v>
      </c>
      <c r="Q424">
        <f t="shared" si="31"/>
        <v>35.83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t="s">
        <v>8273</v>
      </c>
      <c r="P425">
        <f t="shared" si="30"/>
        <v>1</v>
      </c>
      <c r="Q425">
        <f t="shared" si="31"/>
        <v>11.77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t="s">
        <v>8273</v>
      </c>
      <c r="P426">
        <f t="shared" si="30"/>
        <v>7</v>
      </c>
      <c r="Q426">
        <f t="shared" si="31"/>
        <v>40.78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t="s">
        <v>8273</v>
      </c>
      <c r="P427">
        <f t="shared" si="30"/>
        <v>0</v>
      </c>
      <c r="Q427">
        <f t="shared" si="31"/>
        <v>3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t="s">
        <v>8273</v>
      </c>
      <c r="P428">
        <f t="shared" si="30"/>
        <v>1</v>
      </c>
      <c r="Q428">
        <f t="shared" si="31"/>
        <v>16.63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t="s">
        <v>8273</v>
      </c>
      <c r="P429">
        <f t="shared" si="30"/>
        <v>0</v>
      </c>
      <c r="Q429">
        <f t="shared" si="31"/>
        <v>0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t="s">
        <v>8273</v>
      </c>
      <c r="P430">
        <f t="shared" si="30"/>
        <v>6</v>
      </c>
      <c r="Q430">
        <f t="shared" si="31"/>
        <v>52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t="s">
        <v>8273</v>
      </c>
      <c r="P431">
        <f t="shared" si="30"/>
        <v>0</v>
      </c>
      <c r="Q431">
        <f t="shared" si="31"/>
        <v>0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t="s">
        <v>8273</v>
      </c>
      <c r="P432">
        <f t="shared" si="30"/>
        <v>2</v>
      </c>
      <c r="Q432">
        <f t="shared" si="31"/>
        <v>4.8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t="s">
        <v>8273</v>
      </c>
      <c r="P433">
        <f t="shared" si="30"/>
        <v>14</v>
      </c>
      <c r="Q433">
        <f t="shared" si="31"/>
        <v>51.88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t="s">
        <v>8273</v>
      </c>
      <c r="P434">
        <f t="shared" si="30"/>
        <v>10</v>
      </c>
      <c r="Q434">
        <f t="shared" si="31"/>
        <v>71.25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t="s">
        <v>8273</v>
      </c>
      <c r="P435">
        <f t="shared" si="30"/>
        <v>0</v>
      </c>
      <c r="Q435">
        <f t="shared" si="31"/>
        <v>0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t="s">
        <v>8273</v>
      </c>
      <c r="P436">
        <f t="shared" si="30"/>
        <v>5</v>
      </c>
      <c r="Q436">
        <f t="shared" si="31"/>
        <v>62.5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t="s">
        <v>8273</v>
      </c>
      <c r="P437">
        <f t="shared" si="30"/>
        <v>0</v>
      </c>
      <c r="Q437">
        <f t="shared" si="31"/>
        <v>1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t="s">
        <v>8273</v>
      </c>
      <c r="P438">
        <f t="shared" si="30"/>
        <v>0</v>
      </c>
      <c r="Q438">
        <f t="shared" si="31"/>
        <v>0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t="s">
        <v>8273</v>
      </c>
      <c r="P439">
        <f t="shared" si="30"/>
        <v>0</v>
      </c>
      <c r="Q439">
        <f t="shared" si="31"/>
        <v>0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t="s">
        <v>8273</v>
      </c>
      <c r="P440">
        <f t="shared" si="30"/>
        <v>9</v>
      </c>
      <c r="Q440">
        <f t="shared" si="31"/>
        <v>170.55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t="s">
        <v>8273</v>
      </c>
      <c r="P441">
        <f t="shared" si="30"/>
        <v>0</v>
      </c>
      <c r="Q441">
        <f t="shared" si="31"/>
        <v>0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t="s">
        <v>8273</v>
      </c>
      <c r="P442">
        <f t="shared" si="30"/>
        <v>0</v>
      </c>
      <c r="Q442">
        <f t="shared" si="31"/>
        <v>5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t="s">
        <v>8273</v>
      </c>
      <c r="P443">
        <f t="shared" si="30"/>
        <v>0</v>
      </c>
      <c r="Q443">
        <f t="shared" si="31"/>
        <v>0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t="s">
        <v>8273</v>
      </c>
      <c r="P444">
        <f t="shared" si="30"/>
        <v>39</v>
      </c>
      <c r="Q444">
        <f t="shared" si="31"/>
        <v>393.59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t="s">
        <v>8273</v>
      </c>
      <c r="P445">
        <f t="shared" si="30"/>
        <v>0</v>
      </c>
      <c r="Q445">
        <f t="shared" si="31"/>
        <v>5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t="s">
        <v>8273</v>
      </c>
      <c r="P446">
        <f t="shared" si="30"/>
        <v>5</v>
      </c>
      <c r="Q446">
        <f t="shared" si="31"/>
        <v>50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t="s">
        <v>8273</v>
      </c>
      <c r="P447">
        <f t="shared" si="30"/>
        <v>0</v>
      </c>
      <c r="Q447">
        <f t="shared" si="31"/>
        <v>1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t="s">
        <v>8273</v>
      </c>
      <c r="P448">
        <f t="shared" si="30"/>
        <v>7</v>
      </c>
      <c r="Q448">
        <f t="shared" si="31"/>
        <v>47.88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t="s">
        <v>8273</v>
      </c>
      <c r="P449">
        <f t="shared" si="30"/>
        <v>0</v>
      </c>
      <c r="Q449">
        <f t="shared" si="31"/>
        <v>5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t="s">
        <v>8273</v>
      </c>
      <c r="P450">
        <f t="shared" ref="P450:P513" si="35">ROUND(E450/D450*100,0)</f>
        <v>3</v>
      </c>
      <c r="Q450">
        <f t="shared" si="31"/>
        <v>20.5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t="s">
        <v>8273</v>
      </c>
      <c r="P451">
        <f t="shared" si="35"/>
        <v>2</v>
      </c>
      <c r="Q451">
        <f t="shared" ref="Q451:Q514" si="36">IFERROR(ROUND(E451/L451,2),0)</f>
        <v>9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t="s">
        <v>8273</v>
      </c>
      <c r="P452">
        <f t="shared" si="35"/>
        <v>1</v>
      </c>
      <c r="Q452">
        <f t="shared" si="36"/>
        <v>56.57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t="s">
        <v>8273</v>
      </c>
      <c r="P453">
        <f t="shared" si="35"/>
        <v>0</v>
      </c>
      <c r="Q453">
        <f t="shared" si="36"/>
        <v>0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t="s">
        <v>8273</v>
      </c>
      <c r="P454">
        <f t="shared" si="35"/>
        <v>64</v>
      </c>
      <c r="Q454">
        <f t="shared" si="36"/>
        <v>40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t="s">
        <v>8273</v>
      </c>
      <c r="P455">
        <f t="shared" si="35"/>
        <v>0</v>
      </c>
      <c r="Q455">
        <f t="shared" si="36"/>
        <v>13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t="s">
        <v>8273</v>
      </c>
      <c r="P456">
        <f t="shared" si="35"/>
        <v>1</v>
      </c>
      <c r="Q456">
        <f t="shared" si="36"/>
        <v>16.399999999999999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t="s">
        <v>8273</v>
      </c>
      <c r="P457">
        <f t="shared" si="35"/>
        <v>0</v>
      </c>
      <c r="Q457">
        <f t="shared" si="36"/>
        <v>22.5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t="s">
        <v>8273</v>
      </c>
      <c r="P458">
        <f t="shared" si="35"/>
        <v>1</v>
      </c>
      <c r="Q458">
        <f t="shared" si="36"/>
        <v>20.329999999999998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t="s">
        <v>8273</v>
      </c>
      <c r="P459">
        <f t="shared" si="35"/>
        <v>0</v>
      </c>
      <c r="Q459">
        <f t="shared" si="36"/>
        <v>0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t="s">
        <v>8273</v>
      </c>
      <c r="P460">
        <f t="shared" si="35"/>
        <v>8</v>
      </c>
      <c r="Q460">
        <f t="shared" si="36"/>
        <v>16.760000000000002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t="s">
        <v>8273</v>
      </c>
      <c r="P461">
        <f t="shared" si="35"/>
        <v>0</v>
      </c>
      <c r="Q461">
        <f t="shared" si="36"/>
        <v>25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t="s">
        <v>8273</v>
      </c>
      <c r="P462">
        <f t="shared" si="35"/>
        <v>0</v>
      </c>
      <c r="Q462">
        <f t="shared" si="36"/>
        <v>12.5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t="s">
        <v>8273</v>
      </c>
      <c r="P463">
        <f t="shared" si="35"/>
        <v>0</v>
      </c>
      <c r="Q463">
        <f t="shared" si="36"/>
        <v>0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t="s">
        <v>8273</v>
      </c>
      <c r="P464">
        <f t="shared" si="35"/>
        <v>0</v>
      </c>
      <c r="Q464">
        <f t="shared" si="36"/>
        <v>0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t="s">
        <v>8273</v>
      </c>
      <c r="P465">
        <f t="shared" si="35"/>
        <v>2</v>
      </c>
      <c r="Q465">
        <f t="shared" si="36"/>
        <v>113.64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t="s">
        <v>8273</v>
      </c>
      <c r="P466">
        <f t="shared" si="35"/>
        <v>0</v>
      </c>
      <c r="Q466">
        <f t="shared" si="36"/>
        <v>1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t="s">
        <v>8273</v>
      </c>
      <c r="P467">
        <f t="shared" si="35"/>
        <v>27</v>
      </c>
      <c r="Q467">
        <f t="shared" si="36"/>
        <v>17.25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t="s">
        <v>8273</v>
      </c>
      <c r="P468">
        <f t="shared" si="35"/>
        <v>1</v>
      </c>
      <c r="Q468">
        <f t="shared" si="36"/>
        <v>15.2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t="s">
        <v>8273</v>
      </c>
      <c r="P469">
        <f t="shared" si="35"/>
        <v>22</v>
      </c>
      <c r="Q469">
        <f t="shared" si="36"/>
        <v>110.64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t="s">
        <v>8273</v>
      </c>
      <c r="P470">
        <f t="shared" si="35"/>
        <v>0</v>
      </c>
      <c r="Q470">
        <f t="shared" si="36"/>
        <v>0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t="s">
        <v>8273</v>
      </c>
      <c r="P471">
        <f t="shared" si="35"/>
        <v>0</v>
      </c>
      <c r="Q471">
        <f t="shared" si="36"/>
        <v>0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t="s">
        <v>8273</v>
      </c>
      <c r="P472">
        <f t="shared" si="35"/>
        <v>1</v>
      </c>
      <c r="Q472">
        <f t="shared" si="36"/>
        <v>25.5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t="s">
        <v>8273</v>
      </c>
      <c r="P473">
        <f t="shared" si="35"/>
        <v>12</v>
      </c>
      <c r="Q473">
        <f t="shared" si="36"/>
        <v>38.479999999999997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t="s">
        <v>8273</v>
      </c>
      <c r="P474">
        <f t="shared" si="35"/>
        <v>18</v>
      </c>
      <c r="Q474">
        <f t="shared" si="36"/>
        <v>28.2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t="s">
        <v>8273</v>
      </c>
      <c r="P475">
        <f t="shared" si="35"/>
        <v>3</v>
      </c>
      <c r="Q475">
        <f t="shared" si="36"/>
        <v>61.5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t="s">
        <v>8273</v>
      </c>
      <c r="P476">
        <f t="shared" si="35"/>
        <v>0</v>
      </c>
      <c r="Q476">
        <f t="shared" si="36"/>
        <v>1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t="s">
        <v>8273</v>
      </c>
      <c r="P477">
        <f t="shared" si="35"/>
        <v>0</v>
      </c>
      <c r="Q477">
        <f t="shared" si="36"/>
        <v>0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t="s">
        <v>8273</v>
      </c>
      <c r="P478">
        <f t="shared" si="35"/>
        <v>2</v>
      </c>
      <c r="Q478">
        <f t="shared" si="36"/>
        <v>39.57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t="s">
        <v>8273</v>
      </c>
      <c r="P479">
        <f t="shared" si="35"/>
        <v>0</v>
      </c>
      <c r="Q479">
        <f t="shared" si="36"/>
        <v>0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t="s">
        <v>8273</v>
      </c>
      <c r="P480">
        <f t="shared" si="35"/>
        <v>0</v>
      </c>
      <c r="Q480">
        <f t="shared" si="36"/>
        <v>0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t="s">
        <v>8273</v>
      </c>
      <c r="P481">
        <f t="shared" si="35"/>
        <v>33</v>
      </c>
      <c r="Q481">
        <f t="shared" si="36"/>
        <v>88.8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t="s">
        <v>8273</v>
      </c>
      <c r="P482">
        <f t="shared" si="35"/>
        <v>19</v>
      </c>
      <c r="Q482">
        <f t="shared" si="36"/>
        <v>55.46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t="s">
        <v>8273</v>
      </c>
      <c r="P483">
        <f t="shared" si="35"/>
        <v>6</v>
      </c>
      <c r="Q483">
        <f t="shared" si="36"/>
        <v>87.14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t="s">
        <v>8273</v>
      </c>
      <c r="P484">
        <f t="shared" si="35"/>
        <v>0</v>
      </c>
      <c r="Q484">
        <f t="shared" si="36"/>
        <v>10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t="s">
        <v>8273</v>
      </c>
      <c r="P485">
        <f t="shared" si="35"/>
        <v>50</v>
      </c>
      <c r="Q485">
        <f t="shared" si="36"/>
        <v>51.22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t="s">
        <v>8273</v>
      </c>
      <c r="P486">
        <f t="shared" si="35"/>
        <v>0</v>
      </c>
      <c r="Q486">
        <f t="shared" si="36"/>
        <v>13.55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t="s">
        <v>8273</v>
      </c>
      <c r="P487">
        <f t="shared" si="35"/>
        <v>22</v>
      </c>
      <c r="Q487">
        <f t="shared" si="36"/>
        <v>66.52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t="s">
        <v>8273</v>
      </c>
      <c r="P488">
        <f t="shared" si="35"/>
        <v>0</v>
      </c>
      <c r="Q488">
        <f t="shared" si="36"/>
        <v>50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t="s">
        <v>8273</v>
      </c>
      <c r="P489">
        <f t="shared" si="35"/>
        <v>0</v>
      </c>
      <c r="Q489">
        <f t="shared" si="36"/>
        <v>0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t="s">
        <v>8273</v>
      </c>
      <c r="P490">
        <f t="shared" si="35"/>
        <v>0</v>
      </c>
      <c r="Q490">
        <f t="shared" si="36"/>
        <v>0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t="s">
        <v>8273</v>
      </c>
      <c r="P491">
        <f t="shared" si="35"/>
        <v>0</v>
      </c>
      <c r="Q491">
        <f t="shared" si="36"/>
        <v>71.67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t="s">
        <v>8273</v>
      </c>
      <c r="P492">
        <f t="shared" si="35"/>
        <v>0</v>
      </c>
      <c r="Q492">
        <f t="shared" si="36"/>
        <v>0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t="s">
        <v>8273</v>
      </c>
      <c r="P493">
        <f t="shared" si="35"/>
        <v>0</v>
      </c>
      <c r="Q493">
        <f t="shared" si="36"/>
        <v>0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t="s">
        <v>8273</v>
      </c>
      <c r="P494">
        <f t="shared" si="35"/>
        <v>0</v>
      </c>
      <c r="Q494">
        <f t="shared" si="36"/>
        <v>0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t="s">
        <v>8273</v>
      </c>
      <c r="P495">
        <f t="shared" si="35"/>
        <v>0</v>
      </c>
      <c r="Q495">
        <f t="shared" si="36"/>
        <v>0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t="s">
        <v>8273</v>
      </c>
      <c r="P496">
        <f t="shared" si="35"/>
        <v>0</v>
      </c>
      <c r="Q496">
        <f t="shared" si="36"/>
        <v>10.33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t="s">
        <v>8273</v>
      </c>
      <c r="P497">
        <f t="shared" si="35"/>
        <v>0</v>
      </c>
      <c r="Q497">
        <f t="shared" si="36"/>
        <v>0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t="s">
        <v>8273</v>
      </c>
      <c r="P498">
        <f t="shared" si="35"/>
        <v>0</v>
      </c>
      <c r="Q498">
        <f t="shared" si="36"/>
        <v>1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t="s">
        <v>8273</v>
      </c>
      <c r="P499">
        <f t="shared" si="35"/>
        <v>1</v>
      </c>
      <c r="Q499">
        <f t="shared" si="36"/>
        <v>10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t="s">
        <v>8273</v>
      </c>
      <c r="P500">
        <f t="shared" si="35"/>
        <v>5</v>
      </c>
      <c r="Q500">
        <f t="shared" si="36"/>
        <v>136.09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t="s">
        <v>8273</v>
      </c>
      <c r="P501">
        <f t="shared" si="35"/>
        <v>10</v>
      </c>
      <c r="Q501">
        <f t="shared" si="36"/>
        <v>73.459999999999994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t="s">
        <v>8273</v>
      </c>
      <c r="P502">
        <f t="shared" si="35"/>
        <v>3</v>
      </c>
      <c r="Q502">
        <f t="shared" si="36"/>
        <v>53.75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t="s">
        <v>8273</v>
      </c>
      <c r="P503">
        <f t="shared" si="35"/>
        <v>0</v>
      </c>
      <c r="Q503">
        <f t="shared" si="36"/>
        <v>0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t="s">
        <v>8273</v>
      </c>
      <c r="P504">
        <f t="shared" si="35"/>
        <v>1</v>
      </c>
      <c r="Q504">
        <f t="shared" si="36"/>
        <v>57.5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t="s">
        <v>8273</v>
      </c>
      <c r="P505">
        <f t="shared" si="35"/>
        <v>2</v>
      </c>
      <c r="Q505">
        <f t="shared" si="36"/>
        <v>12.67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t="s">
        <v>8273</v>
      </c>
      <c r="P506">
        <f t="shared" si="35"/>
        <v>1</v>
      </c>
      <c r="Q506">
        <f t="shared" si="36"/>
        <v>67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t="s">
        <v>8273</v>
      </c>
      <c r="P507">
        <f t="shared" si="35"/>
        <v>0</v>
      </c>
      <c r="Q507">
        <f t="shared" si="36"/>
        <v>3.71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t="s">
        <v>8273</v>
      </c>
      <c r="P508">
        <f t="shared" si="35"/>
        <v>0</v>
      </c>
      <c r="Q508">
        <f t="shared" si="36"/>
        <v>250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t="s">
        <v>8273</v>
      </c>
      <c r="P509">
        <f t="shared" si="35"/>
        <v>3</v>
      </c>
      <c r="Q509">
        <f t="shared" si="36"/>
        <v>64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t="s">
        <v>8273</v>
      </c>
      <c r="P510">
        <f t="shared" si="35"/>
        <v>1</v>
      </c>
      <c r="Q510">
        <f t="shared" si="36"/>
        <v>133.33000000000001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t="s">
        <v>8273</v>
      </c>
      <c r="P511">
        <f t="shared" si="35"/>
        <v>0</v>
      </c>
      <c r="Q511">
        <f t="shared" si="36"/>
        <v>10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t="s">
        <v>8273</v>
      </c>
      <c r="P512">
        <f t="shared" si="35"/>
        <v>0</v>
      </c>
      <c r="Q512">
        <f t="shared" si="36"/>
        <v>0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t="s">
        <v>8273</v>
      </c>
      <c r="P513">
        <f t="shared" si="35"/>
        <v>3</v>
      </c>
      <c r="Q513">
        <f t="shared" si="36"/>
        <v>30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t="s">
        <v>8273</v>
      </c>
      <c r="P514">
        <f t="shared" ref="P514:P577" si="40">ROUND(E514/D514*100,0)</f>
        <v>0</v>
      </c>
      <c r="Q514">
        <f t="shared" si="36"/>
        <v>5.5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t="s">
        <v>8273</v>
      </c>
      <c r="P515">
        <f t="shared" si="40"/>
        <v>14</v>
      </c>
      <c r="Q515">
        <f t="shared" ref="Q515:Q578" si="41">IFERROR(ROUND(E515/L515,2),0)</f>
        <v>102.38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t="s">
        <v>8273</v>
      </c>
      <c r="P516">
        <f t="shared" si="40"/>
        <v>3</v>
      </c>
      <c r="Q516">
        <f t="shared" si="41"/>
        <v>16.670000000000002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t="s">
        <v>8273</v>
      </c>
      <c r="P517">
        <f t="shared" si="40"/>
        <v>25</v>
      </c>
      <c r="Q517">
        <f t="shared" si="41"/>
        <v>725.03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t="s">
        <v>8273</v>
      </c>
      <c r="P518">
        <f t="shared" si="40"/>
        <v>0</v>
      </c>
      <c r="Q518">
        <f t="shared" si="41"/>
        <v>0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t="s">
        <v>8273</v>
      </c>
      <c r="P519">
        <f t="shared" si="40"/>
        <v>1</v>
      </c>
      <c r="Q519">
        <f t="shared" si="41"/>
        <v>68.33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t="s">
        <v>8273</v>
      </c>
      <c r="P520">
        <f t="shared" si="40"/>
        <v>0</v>
      </c>
      <c r="Q520">
        <f t="shared" si="41"/>
        <v>0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t="s">
        <v>8273</v>
      </c>
      <c r="P521">
        <f t="shared" si="40"/>
        <v>23</v>
      </c>
      <c r="Q521">
        <f t="shared" si="41"/>
        <v>39.229999999999997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8274</v>
      </c>
      <c r="O522" t="s">
        <v>8275</v>
      </c>
      <c r="P522">
        <f t="shared" si="40"/>
        <v>102</v>
      </c>
      <c r="Q522">
        <f t="shared" si="41"/>
        <v>150.15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8274</v>
      </c>
      <c r="O523" t="s">
        <v>8275</v>
      </c>
      <c r="P523">
        <f t="shared" si="40"/>
        <v>105</v>
      </c>
      <c r="Q523">
        <f t="shared" si="41"/>
        <v>93.43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8274</v>
      </c>
      <c r="O524" t="s">
        <v>8275</v>
      </c>
      <c r="P524">
        <f t="shared" si="40"/>
        <v>115</v>
      </c>
      <c r="Q524">
        <f t="shared" si="41"/>
        <v>110.97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8274</v>
      </c>
      <c r="O525" t="s">
        <v>8275</v>
      </c>
      <c r="P525">
        <f t="shared" si="40"/>
        <v>121</v>
      </c>
      <c r="Q525">
        <f t="shared" si="41"/>
        <v>71.790000000000006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8274</v>
      </c>
      <c r="O526" t="s">
        <v>8275</v>
      </c>
      <c r="P526">
        <f t="shared" si="40"/>
        <v>109</v>
      </c>
      <c r="Q526">
        <f t="shared" si="41"/>
        <v>29.26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t="s">
        <v>8275</v>
      </c>
      <c r="P527">
        <f t="shared" si="40"/>
        <v>100</v>
      </c>
      <c r="Q527">
        <f t="shared" si="41"/>
        <v>1000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8274</v>
      </c>
      <c r="O528" t="s">
        <v>8275</v>
      </c>
      <c r="P528">
        <f t="shared" si="40"/>
        <v>114</v>
      </c>
      <c r="Q528">
        <f t="shared" si="41"/>
        <v>74.349999999999994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8274</v>
      </c>
      <c r="O529" t="s">
        <v>8275</v>
      </c>
      <c r="P529">
        <f t="shared" si="40"/>
        <v>101</v>
      </c>
      <c r="Q529">
        <f t="shared" si="41"/>
        <v>63.83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8274</v>
      </c>
      <c r="O530" t="s">
        <v>8275</v>
      </c>
      <c r="P530">
        <f t="shared" si="40"/>
        <v>116</v>
      </c>
      <c r="Q530">
        <f t="shared" si="41"/>
        <v>44.33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8274</v>
      </c>
      <c r="O531" t="s">
        <v>8275</v>
      </c>
      <c r="P531">
        <f t="shared" si="40"/>
        <v>130</v>
      </c>
      <c r="Q531">
        <f t="shared" si="41"/>
        <v>86.94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8274</v>
      </c>
      <c r="O532" t="s">
        <v>8275</v>
      </c>
      <c r="P532">
        <f t="shared" si="40"/>
        <v>108</v>
      </c>
      <c r="Q532">
        <f t="shared" si="41"/>
        <v>126.55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t="s">
        <v>8275</v>
      </c>
      <c r="P533">
        <f t="shared" si="40"/>
        <v>100</v>
      </c>
      <c r="Q533">
        <f t="shared" si="41"/>
        <v>129.03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8274</v>
      </c>
      <c r="O534" t="s">
        <v>8275</v>
      </c>
      <c r="P534">
        <f t="shared" si="40"/>
        <v>123</v>
      </c>
      <c r="Q534">
        <f t="shared" si="41"/>
        <v>71.239999999999995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8274</v>
      </c>
      <c r="O535" t="s">
        <v>8275</v>
      </c>
      <c r="P535">
        <f t="shared" si="40"/>
        <v>100</v>
      </c>
      <c r="Q535">
        <f t="shared" si="41"/>
        <v>117.88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8274</v>
      </c>
      <c r="O536" t="s">
        <v>8275</v>
      </c>
      <c r="P536">
        <f t="shared" si="40"/>
        <v>105</v>
      </c>
      <c r="Q536">
        <f t="shared" si="41"/>
        <v>327.08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8274</v>
      </c>
      <c r="O537" t="s">
        <v>8275</v>
      </c>
      <c r="P537">
        <f t="shared" si="40"/>
        <v>103</v>
      </c>
      <c r="Q537">
        <f t="shared" si="41"/>
        <v>34.75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8274</v>
      </c>
      <c r="O538" t="s">
        <v>8275</v>
      </c>
      <c r="P538">
        <f t="shared" si="40"/>
        <v>118</v>
      </c>
      <c r="Q538">
        <f t="shared" si="41"/>
        <v>100.06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8274</v>
      </c>
      <c r="O539" t="s">
        <v>8275</v>
      </c>
      <c r="P539">
        <f t="shared" si="40"/>
        <v>121</v>
      </c>
      <c r="Q539">
        <f t="shared" si="41"/>
        <v>40.85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8274</v>
      </c>
      <c r="O540" t="s">
        <v>8275</v>
      </c>
      <c r="P540">
        <f t="shared" si="40"/>
        <v>302</v>
      </c>
      <c r="Q540">
        <f t="shared" si="41"/>
        <v>252.02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8274</v>
      </c>
      <c r="O541" t="s">
        <v>8275</v>
      </c>
      <c r="P541">
        <f t="shared" si="40"/>
        <v>101</v>
      </c>
      <c r="Q541">
        <f t="shared" si="41"/>
        <v>25.16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t="s">
        <v>8277</v>
      </c>
      <c r="P542">
        <f t="shared" si="40"/>
        <v>0</v>
      </c>
      <c r="Q542">
        <f t="shared" si="41"/>
        <v>1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t="s">
        <v>8277</v>
      </c>
      <c r="P543">
        <f t="shared" si="40"/>
        <v>1</v>
      </c>
      <c r="Q543">
        <f t="shared" si="41"/>
        <v>25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t="s">
        <v>8277</v>
      </c>
      <c r="P544">
        <f t="shared" si="40"/>
        <v>0</v>
      </c>
      <c r="Q544">
        <f t="shared" si="41"/>
        <v>1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t="s">
        <v>8277</v>
      </c>
      <c r="P545">
        <f t="shared" si="40"/>
        <v>0</v>
      </c>
      <c r="Q545">
        <f t="shared" si="41"/>
        <v>35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t="s">
        <v>8277</v>
      </c>
      <c r="P546">
        <f t="shared" si="40"/>
        <v>1</v>
      </c>
      <c r="Q546">
        <f t="shared" si="41"/>
        <v>3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t="s">
        <v>8277</v>
      </c>
      <c r="P547">
        <f t="shared" si="40"/>
        <v>27</v>
      </c>
      <c r="Q547">
        <f t="shared" si="41"/>
        <v>402.71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t="s">
        <v>8277</v>
      </c>
      <c r="P548">
        <f t="shared" si="40"/>
        <v>0</v>
      </c>
      <c r="Q548">
        <f t="shared" si="41"/>
        <v>26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t="s">
        <v>8277</v>
      </c>
      <c r="P549">
        <f t="shared" si="40"/>
        <v>0</v>
      </c>
      <c r="Q549">
        <f t="shared" si="41"/>
        <v>0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t="s">
        <v>8277</v>
      </c>
      <c r="P550">
        <f t="shared" si="40"/>
        <v>0</v>
      </c>
      <c r="Q550">
        <f t="shared" si="41"/>
        <v>9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t="s">
        <v>8277</v>
      </c>
      <c r="P551">
        <f t="shared" si="40"/>
        <v>3</v>
      </c>
      <c r="Q551">
        <f t="shared" si="41"/>
        <v>8.5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t="s">
        <v>8277</v>
      </c>
      <c r="P552">
        <f t="shared" si="40"/>
        <v>1</v>
      </c>
      <c r="Q552">
        <f t="shared" si="41"/>
        <v>8.75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t="s">
        <v>8277</v>
      </c>
      <c r="P553">
        <f t="shared" si="40"/>
        <v>5</v>
      </c>
      <c r="Q553">
        <f t="shared" si="41"/>
        <v>135.04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t="s">
        <v>8277</v>
      </c>
      <c r="P554">
        <f t="shared" si="40"/>
        <v>0</v>
      </c>
      <c r="Q554">
        <f t="shared" si="41"/>
        <v>0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t="s">
        <v>8277</v>
      </c>
      <c r="P555">
        <f t="shared" si="40"/>
        <v>0</v>
      </c>
      <c r="Q555">
        <f t="shared" si="41"/>
        <v>20.5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t="s">
        <v>8277</v>
      </c>
      <c r="P556">
        <f t="shared" si="40"/>
        <v>37</v>
      </c>
      <c r="Q556">
        <f t="shared" si="41"/>
        <v>64.36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t="s">
        <v>8277</v>
      </c>
      <c r="P557">
        <f t="shared" si="40"/>
        <v>0</v>
      </c>
      <c r="Q557">
        <f t="shared" si="41"/>
        <v>0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t="s">
        <v>8277</v>
      </c>
      <c r="P558">
        <f t="shared" si="40"/>
        <v>3</v>
      </c>
      <c r="Q558">
        <f t="shared" si="41"/>
        <v>200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t="s">
        <v>8277</v>
      </c>
      <c r="P559">
        <f t="shared" si="40"/>
        <v>1</v>
      </c>
      <c r="Q559">
        <f t="shared" si="41"/>
        <v>68.3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t="s">
        <v>8277</v>
      </c>
      <c r="P560">
        <f t="shared" si="40"/>
        <v>0</v>
      </c>
      <c r="Q560">
        <f t="shared" si="41"/>
        <v>0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t="s">
        <v>8277</v>
      </c>
      <c r="P561">
        <f t="shared" si="40"/>
        <v>0</v>
      </c>
      <c r="Q561">
        <f t="shared" si="41"/>
        <v>50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t="s">
        <v>8277</v>
      </c>
      <c r="P562">
        <f t="shared" si="40"/>
        <v>0</v>
      </c>
      <c r="Q562">
        <f t="shared" si="41"/>
        <v>4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t="s">
        <v>8277</v>
      </c>
      <c r="P563">
        <f t="shared" si="40"/>
        <v>0</v>
      </c>
      <c r="Q563">
        <f t="shared" si="41"/>
        <v>27.5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t="s">
        <v>8277</v>
      </c>
      <c r="P564">
        <f t="shared" si="40"/>
        <v>0</v>
      </c>
      <c r="Q564">
        <f t="shared" si="41"/>
        <v>0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t="s">
        <v>8277</v>
      </c>
      <c r="P565">
        <f t="shared" si="40"/>
        <v>0</v>
      </c>
      <c r="Q565">
        <f t="shared" si="41"/>
        <v>34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t="s">
        <v>8277</v>
      </c>
      <c r="P566">
        <f t="shared" si="40"/>
        <v>0</v>
      </c>
      <c r="Q566">
        <f t="shared" si="41"/>
        <v>1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t="s">
        <v>8277</v>
      </c>
      <c r="P567">
        <f t="shared" si="40"/>
        <v>0</v>
      </c>
      <c r="Q567">
        <f t="shared" si="41"/>
        <v>0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t="s">
        <v>8277</v>
      </c>
      <c r="P568">
        <f t="shared" si="40"/>
        <v>0</v>
      </c>
      <c r="Q568">
        <f t="shared" si="41"/>
        <v>1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t="s">
        <v>8277</v>
      </c>
      <c r="P569">
        <f t="shared" si="40"/>
        <v>0</v>
      </c>
      <c r="Q569">
        <f t="shared" si="41"/>
        <v>0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t="s">
        <v>8277</v>
      </c>
      <c r="P570">
        <f t="shared" si="40"/>
        <v>1</v>
      </c>
      <c r="Q570">
        <f t="shared" si="41"/>
        <v>49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t="s">
        <v>8277</v>
      </c>
      <c r="P571">
        <f t="shared" si="40"/>
        <v>1</v>
      </c>
      <c r="Q571">
        <f t="shared" si="41"/>
        <v>20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t="s">
        <v>8277</v>
      </c>
      <c r="P572">
        <f t="shared" si="40"/>
        <v>0</v>
      </c>
      <c r="Q572">
        <f t="shared" si="41"/>
        <v>142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t="s">
        <v>8277</v>
      </c>
      <c r="P573">
        <f t="shared" si="40"/>
        <v>0</v>
      </c>
      <c r="Q573">
        <f t="shared" si="41"/>
        <v>53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t="s">
        <v>8277</v>
      </c>
      <c r="P574">
        <f t="shared" si="40"/>
        <v>0</v>
      </c>
      <c r="Q574">
        <f t="shared" si="41"/>
        <v>0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t="s">
        <v>8277</v>
      </c>
      <c r="P575">
        <f t="shared" si="40"/>
        <v>0</v>
      </c>
      <c r="Q575">
        <f t="shared" si="41"/>
        <v>38.44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t="s">
        <v>8277</v>
      </c>
      <c r="P576">
        <f t="shared" si="40"/>
        <v>1</v>
      </c>
      <c r="Q576">
        <f t="shared" si="41"/>
        <v>20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t="s">
        <v>8277</v>
      </c>
      <c r="P577">
        <f t="shared" si="40"/>
        <v>0</v>
      </c>
      <c r="Q577">
        <f t="shared" si="41"/>
        <v>64.75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t="s">
        <v>8277</v>
      </c>
      <c r="P578">
        <f t="shared" ref="P578:P641" si="45">ROUND(E578/D578*100,0)</f>
        <v>0</v>
      </c>
      <c r="Q578">
        <f t="shared" si="41"/>
        <v>1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t="s">
        <v>8277</v>
      </c>
      <c r="P579">
        <f t="shared" si="45"/>
        <v>0</v>
      </c>
      <c r="Q579">
        <f t="shared" ref="Q579:Q642" si="46">IFERROR(ROUND(E579/L579,2),0)</f>
        <v>10</v>
      </c>
      <c r="R579" s="14">
        <f t="shared" ref="R579:R642" si="47">(((J579/60)/60)/24)+DATE(1970,1,1)</f>
        <v>42450.589143518519</v>
      </c>
      <c r="S579" s="14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t="s">
        <v>8277</v>
      </c>
      <c r="P580">
        <f t="shared" si="45"/>
        <v>0</v>
      </c>
      <c r="Q580">
        <f t="shared" si="46"/>
        <v>2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t="s">
        <v>8277</v>
      </c>
      <c r="P581">
        <f t="shared" si="45"/>
        <v>1</v>
      </c>
      <c r="Q581">
        <f t="shared" si="46"/>
        <v>35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t="s">
        <v>8277</v>
      </c>
      <c r="P582">
        <f t="shared" si="45"/>
        <v>0</v>
      </c>
      <c r="Q582">
        <f t="shared" si="46"/>
        <v>1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t="s">
        <v>8277</v>
      </c>
      <c r="P583">
        <f t="shared" si="45"/>
        <v>0</v>
      </c>
      <c r="Q583">
        <f t="shared" si="46"/>
        <v>0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t="s">
        <v>8277</v>
      </c>
      <c r="P584">
        <f t="shared" si="45"/>
        <v>0</v>
      </c>
      <c r="Q584">
        <f t="shared" si="46"/>
        <v>0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t="s">
        <v>8277</v>
      </c>
      <c r="P585">
        <f t="shared" si="45"/>
        <v>0</v>
      </c>
      <c r="Q585">
        <f t="shared" si="46"/>
        <v>1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t="s">
        <v>8277</v>
      </c>
      <c r="P586">
        <f t="shared" si="45"/>
        <v>1</v>
      </c>
      <c r="Q586">
        <f t="shared" si="46"/>
        <v>5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t="s">
        <v>8277</v>
      </c>
      <c r="P587">
        <f t="shared" si="45"/>
        <v>0</v>
      </c>
      <c r="Q587">
        <f t="shared" si="46"/>
        <v>0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t="s">
        <v>8277</v>
      </c>
      <c r="P588">
        <f t="shared" si="45"/>
        <v>1</v>
      </c>
      <c r="Q588">
        <f t="shared" si="46"/>
        <v>14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t="s">
        <v>8277</v>
      </c>
      <c r="P589">
        <f t="shared" si="45"/>
        <v>9</v>
      </c>
      <c r="Q589">
        <f t="shared" si="46"/>
        <v>389.29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t="s">
        <v>8277</v>
      </c>
      <c r="P590">
        <f t="shared" si="45"/>
        <v>3</v>
      </c>
      <c r="Q590">
        <f t="shared" si="46"/>
        <v>150.5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t="s">
        <v>8277</v>
      </c>
      <c r="P591">
        <f t="shared" si="45"/>
        <v>0</v>
      </c>
      <c r="Q591">
        <f t="shared" si="46"/>
        <v>1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t="s">
        <v>8277</v>
      </c>
      <c r="P592">
        <f t="shared" si="45"/>
        <v>4</v>
      </c>
      <c r="Q592">
        <f t="shared" si="46"/>
        <v>24.78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t="s">
        <v>8277</v>
      </c>
      <c r="P593">
        <f t="shared" si="45"/>
        <v>0</v>
      </c>
      <c r="Q593">
        <f t="shared" si="46"/>
        <v>30.5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t="s">
        <v>8277</v>
      </c>
      <c r="P594">
        <f t="shared" si="45"/>
        <v>3</v>
      </c>
      <c r="Q594">
        <f t="shared" si="46"/>
        <v>250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t="s">
        <v>8277</v>
      </c>
      <c r="P595">
        <f t="shared" si="45"/>
        <v>23</v>
      </c>
      <c r="Q595">
        <f t="shared" si="46"/>
        <v>16.43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t="s">
        <v>8277</v>
      </c>
      <c r="P596">
        <f t="shared" si="45"/>
        <v>0</v>
      </c>
      <c r="Q596">
        <f t="shared" si="46"/>
        <v>13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t="s">
        <v>8277</v>
      </c>
      <c r="P597">
        <f t="shared" si="45"/>
        <v>0</v>
      </c>
      <c r="Q597">
        <f t="shared" si="46"/>
        <v>53.25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t="s">
        <v>8277</v>
      </c>
      <c r="P598">
        <f t="shared" si="45"/>
        <v>0</v>
      </c>
      <c r="Q598">
        <f t="shared" si="46"/>
        <v>3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t="s">
        <v>8277</v>
      </c>
      <c r="P599">
        <f t="shared" si="45"/>
        <v>0</v>
      </c>
      <c r="Q599">
        <f t="shared" si="46"/>
        <v>10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t="s">
        <v>8277</v>
      </c>
      <c r="P600">
        <f t="shared" si="45"/>
        <v>34</v>
      </c>
      <c r="Q600">
        <f t="shared" si="46"/>
        <v>121.43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t="s">
        <v>8277</v>
      </c>
      <c r="P601">
        <f t="shared" si="45"/>
        <v>0</v>
      </c>
      <c r="Q601">
        <f t="shared" si="46"/>
        <v>15.5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t="s">
        <v>8277</v>
      </c>
      <c r="P602">
        <f t="shared" si="45"/>
        <v>2</v>
      </c>
      <c r="Q602">
        <f t="shared" si="46"/>
        <v>100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t="s">
        <v>8277</v>
      </c>
      <c r="P603">
        <f t="shared" si="45"/>
        <v>1</v>
      </c>
      <c r="Q603">
        <f t="shared" si="46"/>
        <v>23.33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t="s">
        <v>8277</v>
      </c>
      <c r="P604">
        <f t="shared" si="45"/>
        <v>0</v>
      </c>
      <c r="Q604">
        <f t="shared" si="46"/>
        <v>0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t="s">
        <v>8277</v>
      </c>
      <c r="P605">
        <f t="shared" si="45"/>
        <v>4</v>
      </c>
      <c r="Q605">
        <f t="shared" si="46"/>
        <v>45.39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t="s">
        <v>8277</v>
      </c>
      <c r="P606">
        <f t="shared" si="45"/>
        <v>0</v>
      </c>
      <c r="Q606">
        <f t="shared" si="46"/>
        <v>0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t="s">
        <v>8277</v>
      </c>
      <c r="P607">
        <f t="shared" si="45"/>
        <v>3</v>
      </c>
      <c r="Q607">
        <f t="shared" si="46"/>
        <v>16.38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t="s">
        <v>8277</v>
      </c>
      <c r="P608">
        <f t="shared" si="45"/>
        <v>0</v>
      </c>
      <c r="Q608">
        <f t="shared" si="46"/>
        <v>10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t="s">
        <v>8277</v>
      </c>
      <c r="P609">
        <f t="shared" si="45"/>
        <v>0</v>
      </c>
      <c r="Q609">
        <f t="shared" si="46"/>
        <v>0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t="s">
        <v>8277</v>
      </c>
      <c r="P610">
        <f t="shared" si="45"/>
        <v>1</v>
      </c>
      <c r="Q610">
        <f t="shared" si="46"/>
        <v>292.2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t="s">
        <v>8277</v>
      </c>
      <c r="P611">
        <f t="shared" si="45"/>
        <v>1</v>
      </c>
      <c r="Q611">
        <f t="shared" si="46"/>
        <v>5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t="s">
        <v>8277</v>
      </c>
      <c r="P612">
        <f t="shared" si="45"/>
        <v>0</v>
      </c>
      <c r="Q612">
        <f t="shared" si="46"/>
        <v>0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t="s">
        <v>8277</v>
      </c>
      <c r="P613">
        <f t="shared" si="45"/>
        <v>0</v>
      </c>
      <c r="Q613">
        <f t="shared" si="46"/>
        <v>0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t="s">
        <v>8277</v>
      </c>
      <c r="P614">
        <f t="shared" si="45"/>
        <v>0</v>
      </c>
      <c r="Q614">
        <f t="shared" si="46"/>
        <v>0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t="s">
        <v>8277</v>
      </c>
      <c r="P615">
        <f t="shared" si="45"/>
        <v>21</v>
      </c>
      <c r="Q615">
        <f t="shared" si="46"/>
        <v>105.93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t="s">
        <v>8277</v>
      </c>
      <c r="P616">
        <f t="shared" si="45"/>
        <v>0</v>
      </c>
      <c r="Q616">
        <f t="shared" si="46"/>
        <v>0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t="s">
        <v>8277</v>
      </c>
      <c r="P617">
        <f t="shared" si="45"/>
        <v>0</v>
      </c>
      <c r="Q617">
        <f t="shared" si="46"/>
        <v>0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t="s">
        <v>8277</v>
      </c>
      <c r="P618">
        <f t="shared" si="45"/>
        <v>0</v>
      </c>
      <c r="Q618">
        <f t="shared" si="46"/>
        <v>0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t="s">
        <v>8277</v>
      </c>
      <c r="P619">
        <f t="shared" si="45"/>
        <v>3</v>
      </c>
      <c r="Q619">
        <f t="shared" si="46"/>
        <v>20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t="s">
        <v>8277</v>
      </c>
      <c r="P620">
        <f t="shared" si="45"/>
        <v>0</v>
      </c>
      <c r="Q620">
        <f t="shared" si="46"/>
        <v>0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t="s">
        <v>8277</v>
      </c>
      <c r="P621">
        <f t="shared" si="45"/>
        <v>0</v>
      </c>
      <c r="Q621">
        <f t="shared" si="46"/>
        <v>1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t="s">
        <v>8277</v>
      </c>
      <c r="P622">
        <f t="shared" si="45"/>
        <v>1</v>
      </c>
      <c r="Q622">
        <f t="shared" si="46"/>
        <v>300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t="s">
        <v>8277</v>
      </c>
      <c r="P623">
        <f t="shared" si="45"/>
        <v>1</v>
      </c>
      <c r="Q623">
        <f t="shared" si="46"/>
        <v>87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t="s">
        <v>8277</v>
      </c>
      <c r="P624">
        <f t="shared" si="45"/>
        <v>6</v>
      </c>
      <c r="Q624">
        <f t="shared" si="46"/>
        <v>37.89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t="s">
        <v>8277</v>
      </c>
      <c r="P625">
        <f t="shared" si="45"/>
        <v>0</v>
      </c>
      <c r="Q625">
        <f t="shared" si="46"/>
        <v>0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t="s">
        <v>8277</v>
      </c>
      <c r="P626">
        <f t="shared" si="45"/>
        <v>0</v>
      </c>
      <c r="Q626">
        <f t="shared" si="46"/>
        <v>0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t="s">
        <v>8277</v>
      </c>
      <c r="P627">
        <f t="shared" si="45"/>
        <v>0</v>
      </c>
      <c r="Q627">
        <f t="shared" si="46"/>
        <v>0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t="s">
        <v>8277</v>
      </c>
      <c r="P628">
        <f t="shared" si="45"/>
        <v>17</v>
      </c>
      <c r="Q628">
        <f t="shared" si="46"/>
        <v>111.41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t="s">
        <v>8277</v>
      </c>
      <c r="P629">
        <f t="shared" si="45"/>
        <v>0</v>
      </c>
      <c r="Q629">
        <f t="shared" si="46"/>
        <v>90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t="s">
        <v>8277</v>
      </c>
      <c r="P630">
        <f t="shared" si="45"/>
        <v>0</v>
      </c>
      <c r="Q630">
        <f t="shared" si="46"/>
        <v>0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t="s">
        <v>8277</v>
      </c>
      <c r="P631">
        <f t="shared" si="45"/>
        <v>0</v>
      </c>
      <c r="Q631">
        <f t="shared" si="46"/>
        <v>116.67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t="s">
        <v>8277</v>
      </c>
      <c r="P632">
        <f t="shared" si="45"/>
        <v>0</v>
      </c>
      <c r="Q632">
        <f t="shared" si="46"/>
        <v>10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t="s">
        <v>8277</v>
      </c>
      <c r="P633">
        <f t="shared" si="45"/>
        <v>1</v>
      </c>
      <c r="Q633">
        <f t="shared" si="46"/>
        <v>76.67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t="s">
        <v>8277</v>
      </c>
      <c r="P634">
        <f t="shared" si="45"/>
        <v>0</v>
      </c>
      <c r="Q634">
        <f t="shared" si="46"/>
        <v>0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t="s">
        <v>8277</v>
      </c>
      <c r="P635">
        <f t="shared" si="45"/>
        <v>12</v>
      </c>
      <c r="Q635">
        <f t="shared" si="46"/>
        <v>49.8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t="s">
        <v>8277</v>
      </c>
      <c r="P636">
        <f t="shared" si="45"/>
        <v>0</v>
      </c>
      <c r="Q636">
        <f t="shared" si="46"/>
        <v>1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t="s">
        <v>8277</v>
      </c>
      <c r="P637">
        <f t="shared" si="45"/>
        <v>0</v>
      </c>
      <c r="Q637">
        <f t="shared" si="46"/>
        <v>2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t="s">
        <v>8277</v>
      </c>
      <c r="P638">
        <f t="shared" si="45"/>
        <v>0</v>
      </c>
      <c r="Q638">
        <f t="shared" si="46"/>
        <v>4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t="s">
        <v>8277</v>
      </c>
      <c r="P639">
        <f t="shared" si="45"/>
        <v>0</v>
      </c>
      <c r="Q639">
        <f t="shared" si="46"/>
        <v>0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t="s">
        <v>8277</v>
      </c>
      <c r="P640">
        <f t="shared" si="45"/>
        <v>0</v>
      </c>
      <c r="Q640">
        <f t="shared" si="46"/>
        <v>3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t="s">
        <v>8277</v>
      </c>
      <c r="P641">
        <f t="shared" si="45"/>
        <v>0</v>
      </c>
      <c r="Q641">
        <f t="shared" si="46"/>
        <v>1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8276</v>
      </c>
      <c r="O642" t="s">
        <v>8278</v>
      </c>
      <c r="P642">
        <f t="shared" ref="P642:P705" si="50">ROUND(E642/D642*100,0)</f>
        <v>144</v>
      </c>
      <c r="Q642">
        <f t="shared" si="46"/>
        <v>50.5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8276</v>
      </c>
      <c r="O643" t="s">
        <v>8278</v>
      </c>
      <c r="P643">
        <f t="shared" si="50"/>
        <v>119</v>
      </c>
      <c r="Q643">
        <f t="shared" ref="Q643:Q706" si="51">IFERROR(ROUND(E643/L643,2),0)</f>
        <v>151.32</v>
      </c>
      <c r="R643" s="14">
        <f t="shared" ref="R643:R706" si="52">(((J643/60)/60)/24)+DATE(1970,1,1)</f>
        <v>42199.57</v>
      </c>
      <c r="S643" s="14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8276</v>
      </c>
      <c r="O644" t="s">
        <v>8278</v>
      </c>
      <c r="P644">
        <f t="shared" si="50"/>
        <v>1460</v>
      </c>
      <c r="Q644">
        <f t="shared" si="51"/>
        <v>134.36000000000001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8276</v>
      </c>
      <c r="O645" t="s">
        <v>8278</v>
      </c>
      <c r="P645">
        <f t="shared" si="50"/>
        <v>106</v>
      </c>
      <c r="Q645">
        <f t="shared" si="51"/>
        <v>174.03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8276</v>
      </c>
      <c r="O646" t="s">
        <v>8278</v>
      </c>
      <c r="P646">
        <f t="shared" si="50"/>
        <v>300</v>
      </c>
      <c r="Q646">
        <f t="shared" si="51"/>
        <v>73.489999999999995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8276</v>
      </c>
      <c r="O647" t="s">
        <v>8278</v>
      </c>
      <c r="P647">
        <f t="shared" si="50"/>
        <v>279</v>
      </c>
      <c r="Q647">
        <f t="shared" si="51"/>
        <v>23.52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8276</v>
      </c>
      <c r="O648" t="s">
        <v>8278</v>
      </c>
      <c r="P648">
        <f t="shared" si="50"/>
        <v>132</v>
      </c>
      <c r="Q648">
        <f t="shared" si="51"/>
        <v>39.07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8276</v>
      </c>
      <c r="O649" t="s">
        <v>8278</v>
      </c>
      <c r="P649">
        <f t="shared" si="50"/>
        <v>107</v>
      </c>
      <c r="Q649">
        <f t="shared" si="51"/>
        <v>125.94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8276</v>
      </c>
      <c r="O650" t="s">
        <v>8278</v>
      </c>
      <c r="P650">
        <f t="shared" si="50"/>
        <v>127</v>
      </c>
      <c r="Q650">
        <f t="shared" si="51"/>
        <v>1644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8276</v>
      </c>
      <c r="O651" t="s">
        <v>8278</v>
      </c>
      <c r="P651">
        <f t="shared" si="50"/>
        <v>140</v>
      </c>
      <c r="Q651">
        <f t="shared" si="51"/>
        <v>42.67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8276</v>
      </c>
      <c r="O652" t="s">
        <v>8278</v>
      </c>
      <c r="P652">
        <f t="shared" si="50"/>
        <v>112</v>
      </c>
      <c r="Q652">
        <f t="shared" si="51"/>
        <v>35.130000000000003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8276</v>
      </c>
      <c r="O653" t="s">
        <v>8278</v>
      </c>
      <c r="P653">
        <f t="shared" si="50"/>
        <v>101</v>
      </c>
      <c r="Q653">
        <f t="shared" si="51"/>
        <v>239.35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8276</v>
      </c>
      <c r="O654" t="s">
        <v>8278</v>
      </c>
      <c r="P654">
        <f t="shared" si="50"/>
        <v>100</v>
      </c>
      <c r="Q654">
        <f t="shared" si="51"/>
        <v>107.64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8276</v>
      </c>
      <c r="O655" t="s">
        <v>8278</v>
      </c>
      <c r="P655">
        <f t="shared" si="50"/>
        <v>141</v>
      </c>
      <c r="Q655">
        <f t="shared" si="51"/>
        <v>95.83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8276</v>
      </c>
      <c r="O656" t="s">
        <v>8278</v>
      </c>
      <c r="P656">
        <f t="shared" si="50"/>
        <v>267</v>
      </c>
      <c r="Q656">
        <f t="shared" si="51"/>
        <v>31.66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8276</v>
      </c>
      <c r="O657" t="s">
        <v>8278</v>
      </c>
      <c r="P657">
        <f t="shared" si="50"/>
        <v>147</v>
      </c>
      <c r="Q657">
        <f t="shared" si="51"/>
        <v>42.89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8276</v>
      </c>
      <c r="O658" t="s">
        <v>8278</v>
      </c>
      <c r="P658">
        <f t="shared" si="50"/>
        <v>214</v>
      </c>
      <c r="Q658">
        <f t="shared" si="51"/>
        <v>122.74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8276</v>
      </c>
      <c r="O659" t="s">
        <v>8278</v>
      </c>
      <c r="P659">
        <f t="shared" si="50"/>
        <v>126</v>
      </c>
      <c r="Q659">
        <f t="shared" si="51"/>
        <v>190.45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8276</v>
      </c>
      <c r="O660" t="s">
        <v>8278</v>
      </c>
      <c r="P660">
        <f t="shared" si="50"/>
        <v>104</v>
      </c>
      <c r="Q660">
        <f t="shared" si="51"/>
        <v>109.34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8276</v>
      </c>
      <c r="O661" t="s">
        <v>8278</v>
      </c>
      <c r="P661">
        <f t="shared" si="50"/>
        <v>101</v>
      </c>
      <c r="Q661">
        <f t="shared" si="51"/>
        <v>143.66999999999999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8276</v>
      </c>
      <c r="O662" t="s">
        <v>8278</v>
      </c>
      <c r="P662">
        <f t="shared" si="50"/>
        <v>3</v>
      </c>
      <c r="Q662">
        <f t="shared" si="51"/>
        <v>84.94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8276</v>
      </c>
      <c r="O663" t="s">
        <v>8278</v>
      </c>
      <c r="P663">
        <f t="shared" si="50"/>
        <v>1</v>
      </c>
      <c r="Q663">
        <f t="shared" si="51"/>
        <v>10.56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8276</v>
      </c>
      <c r="O664" t="s">
        <v>8278</v>
      </c>
      <c r="P664">
        <f t="shared" si="50"/>
        <v>0</v>
      </c>
      <c r="Q664">
        <f t="shared" si="51"/>
        <v>39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8276</v>
      </c>
      <c r="O665" t="s">
        <v>8278</v>
      </c>
      <c r="P665">
        <f t="shared" si="50"/>
        <v>0</v>
      </c>
      <c r="Q665">
        <f t="shared" si="51"/>
        <v>100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8276</v>
      </c>
      <c r="O666" t="s">
        <v>8278</v>
      </c>
      <c r="P666">
        <f t="shared" si="50"/>
        <v>8</v>
      </c>
      <c r="Q666">
        <f t="shared" si="51"/>
        <v>31.17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8276</v>
      </c>
      <c r="O667" t="s">
        <v>8278</v>
      </c>
      <c r="P667">
        <f t="shared" si="50"/>
        <v>19</v>
      </c>
      <c r="Q667">
        <f t="shared" si="51"/>
        <v>155.33000000000001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8276</v>
      </c>
      <c r="O668" t="s">
        <v>8278</v>
      </c>
      <c r="P668">
        <f t="shared" si="50"/>
        <v>0</v>
      </c>
      <c r="Q668">
        <f t="shared" si="51"/>
        <v>2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8276</v>
      </c>
      <c r="O669" t="s">
        <v>8278</v>
      </c>
      <c r="P669">
        <f t="shared" si="50"/>
        <v>10</v>
      </c>
      <c r="Q669">
        <f t="shared" si="51"/>
        <v>178.93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8276</v>
      </c>
      <c r="O670" t="s">
        <v>8278</v>
      </c>
      <c r="P670">
        <f t="shared" si="50"/>
        <v>5</v>
      </c>
      <c r="Q670">
        <f t="shared" si="51"/>
        <v>27.36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8276</v>
      </c>
      <c r="O671" t="s">
        <v>8278</v>
      </c>
      <c r="P671">
        <f t="shared" si="50"/>
        <v>22</v>
      </c>
      <c r="Q671">
        <f t="shared" si="51"/>
        <v>1536.25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8276</v>
      </c>
      <c r="O672" t="s">
        <v>8278</v>
      </c>
      <c r="P672">
        <f t="shared" si="50"/>
        <v>29</v>
      </c>
      <c r="Q672">
        <f t="shared" si="51"/>
        <v>85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8276</v>
      </c>
      <c r="O673" t="s">
        <v>8278</v>
      </c>
      <c r="P673">
        <f t="shared" si="50"/>
        <v>39</v>
      </c>
      <c r="Q673">
        <f t="shared" si="51"/>
        <v>788.53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8276</v>
      </c>
      <c r="O674" t="s">
        <v>8278</v>
      </c>
      <c r="P674">
        <f t="shared" si="50"/>
        <v>22</v>
      </c>
      <c r="Q674">
        <f t="shared" si="51"/>
        <v>50.3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8276</v>
      </c>
      <c r="O675" t="s">
        <v>8278</v>
      </c>
      <c r="P675">
        <f t="shared" si="50"/>
        <v>0</v>
      </c>
      <c r="Q675">
        <f t="shared" si="51"/>
        <v>68.33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8276</v>
      </c>
      <c r="O676" t="s">
        <v>8278</v>
      </c>
      <c r="P676">
        <f t="shared" si="50"/>
        <v>0</v>
      </c>
      <c r="Q676">
        <f t="shared" si="51"/>
        <v>7.5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8276</v>
      </c>
      <c r="O677" t="s">
        <v>8278</v>
      </c>
      <c r="P677">
        <f t="shared" si="50"/>
        <v>15</v>
      </c>
      <c r="Q677">
        <f t="shared" si="51"/>
        <v>34.270000000000003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8276</v>
      </c>
      <c r="O678" t="s">
        <v>8278</v>
      </c>
      <c r="P678">
        <f t="shared" si="50"/>
        <v>1</v>
      </c>
      <c r="Q678">
        <f t="shared" si="51"/>
        <v>61.29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8276</v>
      </c>
      <c r="O679" t="s">
        <v>8278</v>
      </c>
      <c r="P679">
        <f t="shared" si="50"/>
        <v>26</v>
      </c>
      <c r="Q679">
        <f t="shared" si="51"/>
        <v>133.25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8276</v>
      </c>
      <c r="O680" t="s">
        <v>8278</v>
      </c>
      <c r="P680">
        <f t="shared" si="50"/>
        <v>4</v>
      </c>
      <c r="Q680">
        <f t="shared" si="51"/>
        <v>65.180000000000007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8276</v>
      </c>
      <c r="O681" t="s">
        <v>8278</v>
      </c>
      <c r="P681">
        <f t="shared" si="50"/>
        <v>15</v>
      </c>
      <c r="Q681">
        <f t="shared" si="51"/>
        <v>93.9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8276</v>
      </c>
      <c r="O682" t="s">
        <v>8278</v>
      </c>
      <c r="P682">
        <f t="shared" si="50"/>
        <v>26</v>
      </c>
      <c r="Q682">
        <f t="shared" si="51"/>
        <v>150.65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8276</v>
      </c>
      <c r="O683" t="s">
        <v>8278</v>
      </c>
      <c r="P683">
        <f t="shared" si="50"/>
        <v>0</v>
      </c>
      <c r="Q683">
        <f t="shared" si="51"/>
        <v>1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8276</v>
      </c>
      <c r="O684" t="s">
        <v>8278</v>
      </c>
      <c r="P684">
        <f t="shared" si="50"/>
        <v>0</v>
      </c>
      <c r="Q684">
        <f t="shared" si="51"/>
        <v>13.25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8276</v>
      </c>
      <c r="O685" t="s">
        <v>8278</v>
      </c>
      <c r="P685">
        <f t="shared" si="50"/>
        <v>1</v>
      </c>
      <c r="Q685">
        <f t="shared" si="51"/>
        <v>99.33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8276</v>
      </c>
      <c r="O686" t="s">
        <v>8278</v>
      </c>
      <c r="P686">
        <f t="shared" si="50"/>
        <v>7</v>
      </c>
      <c r="Q686">
        <f t="shared" si="51"/>
        <v>177.39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8276</v>
      </c>
      <c r="O687" t="s">
        <v>8278</v>
      </c>
      <c r="P687">
        <f t="shared" si="50"/>
        <v>28</v>
      </c>
      <c r="Q687">
        <f t="shared" si="51"/>
        <v>55.3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8276</v>
      </c>
      <c r="O688" t="s">
        <v>8278</v>
      </c>
      <c r="P688">
        <f t="shared" si="50"/>
        <v>0</v>
      </c>
      <c r="Q688">
        <f t="shared" si="51"/>
        <v>0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8276</v>
      </c>
      <c r="O689" t="s">
        <v>8278</v>
      </c>
      <c r="P689">
        <f t="shared" si="50"/>
        <v>4</v>
      </c>
      <c r="Q689">
        <f t="shared" si="51"/>
        <v>591.66999999999996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8276</v>
      </c>
      <c r="O690" t="s">
        <v>8278</v>
      </c>
      <c r="P690">
        <f t="shared" si="50"/>
        <v>73</v>
      </c>
      <c r="Q690">
        <f t="shared" si="51"/>
        <v>405.5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8276</v>
      </c>
      <c r="O691" t="s">
        <v>8278</v>
      </c>
      <c r="P691">
        <f t="shared" si="50"/>
        <v>58</v>
      </c>
      <c r="Q691">
        <f t="shared" si="51"/>
        <v>343.15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8276</v>
      </c>
      <c r="O692" t="s">
        <v>8278</v>
      </c>
      <c r="P692">
        <f t="shared" si="50"/>
        <v>12</v>
      </c>
      <c r="Q692">
        <f t="shared" si="51"/>
        <v>72.59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8276</v>
      </c>
      <c r="O693" t="s">
        <v>8278</v>
      </c>
      <c r="P693">
        <f t="shared" si="50"/>
        <v>1</v>
      </c>
      <c r="Q693">
        <f t="shared" si="51"/>
        <v>26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8276</v>
      </c>
      <c r="O694" t="s">
        <v>8278</v>
      </c>
      <c r="P694">
        <f t="shared" si="50"/>
        <v>7</v>
      </c>
      <c r="Q694">
        <f t="shared" si="51"/>
        <v>6.5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8276</v>
      </c>
      <c r="O695" t="s">
        <v>8278</v>
      </c>
      <c r="P695">
        <f t="shared" si="50"/>
        <v>35</v>
      </c>
      <c r="Q695">
        <f t="shared" si="51"/>
        <v>119.39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8276</v>
      </c>
      <c r="O696" t="s">
        <v>8278</v>
      </c>
      <c r="P696">
        <f t="shared" si="50"/>
        <v>0</v>
      </c>
      <c r="Q696">
        <f t="shared" si="51"/>
        <v>84.29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8276</v>
      </c>
      <c r="O697" t="s">
        <v>8278</v>
      </c>
      <c r="P697">
        <f t="shared" si="50"/>
        <v>1</v>
      </c>
      <c r="Q697">
        <f t="shared" si="51"/>
        <v>90.86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8276</v>
      </c>
      <c r="O698" t="s">
        <v>8278</v>
      </c>
      <c r="P698">
        <f t="shared" si="50"/>
        <v>0</v>
      </c>
      <c r="Q698">
        <f t="shared" si="51"/>
        <v>1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8276</v>
      </c>
      <c r="O699" t="s">
        <v>8278</v>
      </c>
      <c r="P699">
        <f t="shared" si="50"/>
        <v>46</v>
      </c>
      <c r="Q699">
        <f t="shared" si="51"/>
        <v>20.34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8276</v>
      </c>
      <c r="O700" t="s">
        <v>8278</v>
      </c>
      <c r="P700">
        <f t="shared" si="50"/>
        <v>15</v>
      </c>
      <c r="Q700">
        <f t="shared" si="51"/>
        <v>530.69000000000005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8276</v>
      </c>
      <c r="O701" t="s">
        <v>8278</v>
      </c>
      <c r="P701">
        <f t="shared" si="50"/>
        <v>82</v>
      </c>
      <c r="Q701">
        <f t="shared" si="51"/>
        <v>120.39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8276</v>
      </c>
      <c r="O702" t="s">
        <v>8278</v>
      </c>
      <c r="P702">
        <f t="shared" si="50"/>
        <v>3</v>
      </c>
      <c r="Q702">
        <f t="shared" si="51"/>
        <v>13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8276</v>
      </c>
      <c r="O703" t="s">
        <v>8278</v>
      </c>
      <c r="P703">
        <f t="shared" si="50"/>
        <v>27</v>
      </c>
      <c r="Q703">
        <f t="shared" si="51"/>
        <v>291.33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8276</v>
      </c>
      <c r="O704" t="s">
        <v>8278</v>
      </c>
      <c r="P704">
        <f t="shared" si="50"/>
        <v>31</v>
      </c>
      <c r="Q704">
        <f t="shared" si="51"/>
        <v>124.92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8276</v>
      </c>
      <c r="O705" t="s">
        <v>8278</v>
      </c>
      <c r="P705">
        <f t="shared" si="50"/>
        <v>6</v>
      </c>
      <c r="Q705">
        <f t="shared" si="51"/>
        <v>119.57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8276</v>
      </c>
      <c r="O706" t="s">
        <v>8278</v>
      </c>
      <c r="P706">
        <f t="shared" ref="P706:P769" si="55">ROUND(E706/D706*100,0)</f>
        <v>1</v>
      </c>
      <c r="Q706">
        <f t="shared" si="51"/>
        <v>120.25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8276</v>
      </c>
      <c r="O707" t="s">
        <v>8278</v>
      </c>
      <c r="P707">
        <f t="shared" si="55"/>
        <v>1</v>
      </c>
      <c r="Q707">
        <f t="shared" ref="Q707:Q770" si="56">IFERROR(ROUND(E707/L707,2),0)</f>
        <v>195.4</v>
      </c>
      <c r="R707" s="14">
        <f t="shared" ref="R707:R770" si="57">(((J707/60)/60)/24)+DATE(1970,1,1)</f>
        <v>42726.491643518515</v>
      </c>
      <c r="S707" s="14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8276</v>
      </c>
      <c r="O708" t="s">
        <v>8278</v>
      </c>
      <c r="P708">
        <f t="shared" si="55"/>
        <v>0</v>
      </c>
      <c r="Q708">
        <f t="shared" si="56"/>
        <v>0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8276</v>
      </c>
      <c r="O709" t="s">
        <v>8278</v>
      </c>
      <c r="P709">
        <f t="shared" si="55"/>
        <v>79</v>
      </c>
      <c r="Q709">
        <f t="shared" si="56"/>
        <v>117.7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8276</v>
      </c>
      <c r="O710" t="s">
        <v>8278</v>
      </c>
      <c r="P710">
        <f t="shared" si="55"/>
        <v>22</v>
      </c>
      <c r="Q710">
        <f t="shared" si="56"/>
        <v>23.95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8276</v>
      </c>
      <c r="O711" t="s">
        <v>8278</v>
      </c>
      <c r="P711">
        <f t="shared" si="55"/>
        <v>0</v>
      </c>
      <c r="Q711">
        <f t="shared" si="56"/>
        <v>30.5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8276</v>
      </c>
      <c r="O712" t="s">
        <v>8278</v>
      </c>
      <c r="P712">
        <f t="shared" si="55"/>
        <v>0</v>
      </c>
      <c r="Q712">
        <f t="shared" si="56"/>
        <v>0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8276</v>
      </c>
      <c r="O713" t="s">
        <v>8278</v>
      </c>
      <c r="P713">
        <f t="shared" si="55"/>
        <v>34</v>
      </c>
      <c r="Q713">
        <f t="shared" si="56"/>
        <v>99.97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8276</v>
      </c>
      <c r="O714" t="s">
        <v>8278</v>
      </c>
      <c r="P714">
        <f t="shared" si="55"/>
        <v>0</v>
      </c>
      <c r="Q714">
        <f t="shared" si="56"/>
        <v>26.25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8276</v>
      </c>
      <c r="O715" t="s">
        <v>8278</v>
      </c>
      <c r="P715">
        <f t="shared" si="55"/>
        <v>1</v>
      </c>
      <c r="Q715">
        <f t="shared" si="56"/>
        <v>199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8276</v>
      </c>
      <c r="O716" t="s">
        <v>8278</v>
      </c>
      <c r="P716">
        <f t="shared" si="55"/>
        <v>15</v>
      </c>
      <c r="Q716">
        <f t="shared" si="56"/>
        <v>80.319999999999993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8276</v>
      </c>
      <c r="O717" t="s">
        <v>8278</v>
      </c>
      <c r="P717">
        <f t="shared" si="55"/>
        <v>5</v>
      </c>
      <c r="Q717">
        <f t="shared" si="56"/>
        <v>115.75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8276</v>
      </c>
      <c r="O718" t="s">
        <v>8278</v>
      </c>
      <c r="P718">
        <f t="shared" si="55"/>
        <v>10</v>
      </c>
      <c r="Q718">
        <f t="shared" si="56"/>
        <v>44.69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8276</v>
      </c>
      <c r="O719" t="s">
        <v>8278</v>
      </c>
      <c r="P719">
        <f t="shared" si="55"/>
        <v>0</v>
      </c>
      <c r="Q719">
        <f t="shared" si="56"/>
        <v>76.25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8276</v>
      </c>
      <c r="O720" t="s">
        <v>8278</v>
      </c>
      <c r="P720">
        <f t="shared" si="55"/>
        <v>1</v>
      </c>
      <c r="Q720">
        <f t="shared" si="56"/>
        <v>22.5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8276</v>
      </c>
      <c r="O721" t="s">
        <v>8278</v>
      </c>
      <c r="P721">
        <f t="shared" si="55"/>
        <v>1</v>
      </c>
      <c r="Q721">
        <f t="shared" si="56"/>
        <v>19.399999999999999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8279</v>
      </c>
      <c r="O722" t="s">
        <v>8280</v>
      </c>
      <c r="P722">
        <f t="shared" si="55"/>
        <v>144</v>
      </c>
      <c r="Q722">
        <f t="shared" si="56"/>
        <v>66.709999999999994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8279</v>
      </c>
      <c r="O723" t="s">
        <v>8280</v>
      </c>
      <c r="P723">
        <f t="shared" si="55"/>
        <v>122</v>
      </c>
      <c r="Q723">
        <f t="shared" si="56"/>
        <v>84.14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8279</v>
      </c>
      <c r="O724" t="s">
        <v>8280</v>
      </c>
      <c r="P724">
        <f t="shared" si="55"/>
        <v>132</v>
      </c>
      <c r="Q724">
        <f t="shared" si="56"/>
        <v>215.73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8279</v>
      </c>
      <c r="O725" t="s">
        <v>8280</v>
      </c>
      <c r="P725">
        <f t="shared" si="55"/>
        <v>109</v>
      </c>
      <c r="Q725">
        <f t="shared" si="56"/>
        <v>54.69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8279</v>
      </c>
      <c r="O726" t="s">
        <v>8280</v>
      </c>
      <c r="P726">
        <f t="shared" si="55"/>
        <v>105</v>
      </c>
      <c r="Q726">
        <f t="shared" si="56"/>
        <v>51.63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8279</v>
      </c>
      <c r="O727" t="s">
        <v>8280</v>
      </c>
      <c r="P727">
        <f t="shared" si="55"/>
        <v>100</v>
      </c>
      <c r="Q727">
        <f t="shared" si="56"/>
        <v>143.36000000000001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8279</v>
      </c>
      <c r="O728" t="s">
        <v>8280</v>
      </c>
      <c r="P728">
        <f t="shared" si="55"/>
        <v>101</v>
      </c>
      <c r="Q728">
        <f t="shared" si="56"/>
        <v>72.430000000000007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8279</v>
      </c>
      <c r="O729" t="s">
        <v>8280</v>
      </c>
      <c r="P729">
        <f t="shared" si="55"/>
        <v>156</v>
      </c>
      <c r="Q729">
        <f t="shared" si="56"/>
        <v>36.53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8279</v>
      </c>
      <c r="O730" t="s">
        <v>8280</v>
      </c>
      <c r="P730">
        <f t="shared" si="55"/>
        <v>106</v>
      </c>
      <c r="Q730">
        <f t="shared" si="56"/>
        <v>60.9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8279</v>
      </c>
      <c r="O731" t="s">
        <v>8280</v>
      </c>
      <c r="P731">
        <f t="shared" si="55"/>
        <v>131</v>
      </c>
      <c r="Q731">
        <f t="shared" si="56"/>
        <v>43.55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8279</v>
      </c>
      <c r="O732" t="s">
        <v>8280</v>
      </c>
      <c r="P732">
        <f t="shared" si="55"/>
        <v>132</v>
      </c>
      <c r="Q732">
        <f t="shared" si="56"/>
        <v>99.77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8279</v>
      </c>
      <c r="O733" t="s">
        <v>8280</v>
      </c>
      <c r="P733">
        <f t="shared" si="55"/>
        <v>126</v>
      </c>
      <c r="Q733">
        <f t="shared" si="56"/>
        <v>88.73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8279</v>
      </c>
      <c r="O734" t="s">
        <v>8280</v>
      </c>
      <c r="P734">
        <f t="shared" si="55"/>
        <v>160</v>
      </c>
      <c r="Q734">
        <f t="shared" si="56"/>
        <v>4.92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8279</v>
      </c>
      <c r="O735" t="s">
        <v>8280</v>
      </c>
      <c r="P735">
        <f t="shared" si="55"/>
        <v>120</v>
      </c>
      <c r="Q735">
        <f t="shared" si="56"/>
        <v>17.82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8279</v>
      </c>
      <c r="O736" t="s">
        <v>8280</v>
      </c>
      <c r="P736">
        <f t="shared" si="55"/>
        <v>126</v>
      </c>
      <c r="Q736">
        <f t="shared" si="56"/>
        <v>187.19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8279</v>
      </c>
      <c r="O737" t="s">
        <v>8280</v>
      </c>
      <c r="P737">
        <f t="shared" si="55"/>
        <v>114</v>
      </c>
      <c r="Q737">
        <f t="shared" si="56"/>
        <v>234.81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8279</v>
      </c>
      <c r="O738" t="s">
        <v>8280</v>
      </c>
      <c r="P738">
        <f t="shared" si="55"/>
        <v>315</v>
      </c>
      <c r="Q738">
        <f t="shared" si="56"/>
        <v>105.05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8279</v>
      </c>
      <c r="O739" t="s">
        <v>8280</v>
      </c>
      <c r="P739">
        <f t="shared" si="55"/>
        <v>122</v>
      </c>
      <c r="Q739">
        <f t="shared" si="56"/>
        <v>56.67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8279</v>
      </c>
      <c r="O740" t="s">
        <v>8280</v>
      </c>
      <c r="P740">
        <f t="shared" si="55"/>
        <v>107</v>
      </c>
      <c r="Q740">
        <f t="shared" si="56"/>
        <v>39.049999999999997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8279</v>
      </c>
      <c r="O741" t="s">
        <v>8280</v>
      </c>
      <c r="P741">
        <f t="shared" si="55"/>
        <v>158</v>
      </c>
      <c r="Q741">
        <f t="shared" si="56"/>
        <v>68.349999999999994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8279</v>
      </c>
      <c r="O742" t="s">
        <v>8280</v>
      </c>
      <c r="P742">
        <f t="shared" si="55"/>
        <v>107</v>
      </c>
      <c r="Q742">
        <f t="shared" si="56"/>
        <v>169.58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8279</v>
      </c>
      <c r="O743" t="s">
        <v>8280</v>
      </c>
      <c r="P743">
        <f t="shared" si="55"/>
        <v>102</v>
      </c>
      <c r="Q743">
        <f t="shared" si="56"/>
        <v>141.41999999999999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8279</v>
      </c>
      <c r="O744" t="s">
        <v>8280</v>
      </c>
      <c r="P744">
        <f t="shared" si="55"/>
        <v>111</v>
      </c>
      <c r="Q744">
        <f t="shared" si="56"/>
        <v>67.39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8279</v>
      </c>
      <c r="O745" t="s">
        <v>8280</v>
      </c>
      <c r="P745">
        <f t="shared" si="55"/>
        <v>148</v>
      </c>
      <c r="Q745">
        <f t="shared" si="56"/>
        <v>54.27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8279</v>
      </c>
      <c r="O746" t="s">
        <v>8280</v>
      </c>
      <c r="P746">
        <f t="shared" si="55"/>
        <v>102</v>
      </c>
      <c r="Q746">
        <f t="shared" si="56"/>
        <v>82.52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8279</v>
      </c>
      <c r="O747" t="s">
        <v>8280</v>
      </c>
      <c r="P747">
        <f t="shared" si="55"/>
        <v>179</v>
      </c>
      <c r="Q747">
        <f t="shared" si="56"/>
        <v>53.73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8279</v>
      </c>
      <c r="O748" t="s">
        <v>8280</v>
      </c>
      <c r="P748">
        <f t="shared" si="55"/>
        <v>111</v>
      </c>
      <c r="Q748">
        <f t="shared" si="56"/>
        <v>34.21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8279</v>
      </c>
      <c r="O749" t="s">
        <v>8280</v>
      </c>
      <c r="P749">
        <f t="shared" si="55"/>
        <v>100</v>
      </c>
      <c r="Q749">
        <f t="shared" si="56"/>
        <v>127.33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8279</v>
      </c>
      <c r="O750" t="s">
        <v>8280</v>
      </c>
      <c r="P750">
        <f t="shared" si="55"/>
        <v>100</v>
      </c>
      <c r="Q750">
        <f t="shared" si="56"/>
        <v>45.57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8279</v>
      </c>
      <c r="O751" t="s">
        <v>8280</v>
      </c>
      <c r="P751">
        <f t="shared" si="55"/>
        <v>106</v>
      </c>
      <c r="Q751">
        <f t="shared" si="56"/>
        <v>95.96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8279</v>
      </c>
      <c r="O752" t="s">
        <v>8280</v>
      </c>
      <c r="P752">
        <f t="shared" si="55"/>
        <v>103</v>
      </c>
      <c r="Q752">
        <f t="shared" si="56"/>
        <v>77.27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8279</v>
      </c>
      <c r="O753" t="s">
        <v>8280</v>
      </c>
      <c r="P753">
        <f t="shared" si="55"/>
        <v>119</v>
      </c>
      <c r="Q753">
        <f t="shared" si="56"/>
        <v>57.34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8279</v>
      </c>
      <c r="O754" t="s">
        <v>8280</v>
      </c>
      <c r="P754">
        <f t="shared" si="55"/>
        <v>112</v>
      </c>
      <c r="Q754">
        <f t="shared" si="56"/>
        <v>53.19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8279</v>
      </c>
      <c r="O755" t="s">
        <v>8280</v>
      </c>
      <c r="P755">
        <f t="shared" si="55"/>
        <v>128</v>
      </c>
      <c r="Q755">
        <f t="shared" si="56"/>
        <v>492.31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8279</v>
      </c>
      <c r="O756" t="s">
        <v>8280</v>
      </c>
      <c r="P756">
        <f t="shared" si="55"/>
        <v>104</v>
      </c>
      <c r="Q756">
        <f t="shared" si="56"/>
        <v>42.35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8279</v>
      </c>
      <c r="O757" t="s">
        <v>8280</v>
      </c>
      <c r="P757">
        <f t="shared" si="55"/>
        <v>102</v>
      </c>
      <c r="Q757">
        <f t="shared" si="56"/>
        <v>37.47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8279</v>
      </c>
      <c r="O758" t="s">
        <v>8280</v>
      </c>
      <c r="P758">
        <f t="shared" si="55"/>
        <v>118</v>
      </c>
      <c r="Q758">
        <f t="shared" si="56"/>
        <v>37.450000000000003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8279</v>
      </c>
      <c r="O759" t="s">
        <v>8280</v>
      </c>
      <c r="P759">
        <f t="shared" si="55"/>
        <v>238</v>
      </c>
      <c r="Q759">
        <f t="shared" si="56"/>
        <v>33.06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8279</v>
      </c>
      <c r="O760" t="s">
        <v>8280</v>
      </c>
      <c r="P760">
        <f t="shared" si="55"/>
        <v>102</v>
      </c>
      <c r="Q760">
        <f t="shared" si="56"/>
        <v>134.21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8279</v>
      </c>
      <c r="O761" t="s">
        <v>8280</v>
      </c>
      <c r="P761">
        <f t="shared" si="55"/>
        <v>102</v>
      </c>
      <c r="Q761">
        <f t="shared" si="56"/>
        <v>51.47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t="s">
        <v>8281</v>
      </c>
      <c r="P762">
        <f t="shared" si="55"/>
        <v>0</v>
      </c>
      <c r="Q762">
        <f t="shared" si="56"/>
        <v>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t="s">
        <v>8281</v>
      </c>
      <c r="P763">
        <f t="shared" si="55"/>
        <v>5</v>
      </c>
      <c r="Q763">
        <f t="shared" si="56"/>
        <v>39.17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t="s">
        <v>8281</v>
      </c>
      <c r="P764">
        <f t="shared" si="55"/>
        <v>0</v>
      </c>
      <c r="Q764">
        <f t="shared" si="56"/>
        <v>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t="s">
        <v>8281</v>
      </c>
      <c r="P765">
        <f t="shared" si="55"/>
        <v>0</v>
      </c>
      <c r="Q765">
        <f t="shared" si="56"/>
        <v>5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t="s">
        <v>8281</v>
      </c>
      <c r="P766">
        <f t="shared" si="55"/>
        <v>0</v>
      </c>
      <c r="Q766">
        <f t="shared" si="56"/>
        <v>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t="s">
        <v>8281</v>
      </c>
      <c r="P767">
        <f t="shared" si="55"/>
        <v>36</v>
      </c>
      <c r="Q767">
        <f t="shared" si="56"/>
        <v>57.3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t="s">
        <v>8281</v>
      </c>
      <c r="P768">
        <f t="shared" si="55"/>
        <v>0</v>
      </c>
      <c r="Q768">
        <f t="shared" si="56"/>
        <v>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t="s">
        <v>8281</v>
      </c>
      <c r="P769">
        <f t="shared" si="55"/>
        <v>4</v>
      </c>
      <c r="Q769">
        <f t="shared" si="56"/>
        <v>59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t="s">
        <v>8281</v>
      </c>
      <c r="P770">
        <f t="shared" ref="P770:P833" si="60">ROUND(E770/D770*100,0)</f>
        <v>0</v>
      </c>
      <c r="Q770">
        <f t="shared" si="56"/>
        <v>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t="s">
        <v>8281</v>
      </c>
      <c r="P771">
        <f t="shared" si="60"/>
        <v>41</v>
      </c>
      <c r="Q771">
        <f t="shared" ref="Q771:Q834" si="61">IFERROR(ROUND(E771/L771,2),0)</f>
        <v>31.85</v>
      </c>
      <c r="R771" s="14">
        <f t="shared" ref="R771:R834" si="62">(((J771/60)/60)/24)+DATE(1970,1,1)</f>
        <v>41604.996458333335</v>
      </c>
      <c r="S771" s="14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t="s">
        <v>8281</v>
      </c>
      <c r="P772">
        <f t="shared" si="60"/>
        <v>0</v>
      </c>
      <c r="Q772">
        <f t="shared" si="61"/>
        <v>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t="s">
        <v>8281</v>
      </c>
      <c r="P773">
        <f t="shared" si="60"/>
        <v>0</v>
      </c>
      <c r="Q773">
        <f t="shared" si="61"/>
        <v>10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t="s">
        <v>8281</v>
      </c>
      <c r="P774">
        <f t="shared" si="60"/>
        <v>3</v>
      </c>
      <c r="Q774">
        <f t="shared" si="61"/>
        <v>50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t="s">
        <v>8281</v>
      </c>
      <c r="P775">
        <f t="shared" si="60"/>
        <v>1</v>
      </c>
      <c r="Q775">
        <f t="shared" si="61"/>
        <v>16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t="s">
        <v>8281</v>
      </c>
      <c r="P776">
        <f t="shared" si="60"/>
        <v>70</v>
      </c>
      <c r="Q776">
        <f t="shared" si="61"/>
        <v>39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t="s">
        <v>8281</v>
      </c>
      <c r="P777">
        <f t="shared" si="60"/>
        <v>2</v>
      </c>
      <c r="Q777">
        <f t="shared" si="61"/>
        <v>34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t="s">
        <v>8281</v>
      </c>
      <c r="P778">
        <f t="shared" si="60"/>
        <v>51</v>
      </c>
      <c r="Q778">
        <f t="shared" si="61"/>
        <v>63.12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t="s">
        <v>8281</v>
      </c>
      <c r="P779">
        <f t="shared" si="60"/>
        <v>1</v>
      </c>
      <c r="Q779">
        <f t="shared" si="61"/>
        <v>7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t="s">
        <v>8281</v>
      </c>
      <c r="P780">
        <f t="shared" si="60"/>
        <v>0</v>
      </c>
      <c r="Q780">
        <f t="shared" si="61"/>
        <v>2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t="s">
        <v>8281</v>
      </c>
      <c r="P781">
        <f t="shared" si="60"/>
        <v>3</v>
      </c>
      <c r="Q781">
        <f t="shared" si="61"/>
        <v>66.67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t="s">
        <v>8283</v>
      </c>
      <c r="P782">
        <f t="shared" si="60"/>
        <v>104</v>
      </c>
      <c r="Q782">
        <f t="shared" si="61"/>
        <v>38.520000000000003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8282</v>
      </c>
      <c r="O783" t="s">
        <v>8283</v>
      </c>
      <c r="P783">
        <f t="shared" si="60"/>
        <v>133</v>
      </c>
      <c r="Q783">
        <f t="shared" si="61"/>
        <v>42.61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8282</v>
      </c>
      <c r="O784" t="s">
        <v>8283</v>
      </c>
      <c r="P784">
        <f t="shared" si="60"/>
        <v>100</v>
      </c>
      <c r="Q784">
        <f t="shared" si="61"/>
        <v>50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8282</v>
      </c>
      <c r="O785" t="s">
        <v>8283</v>
      </c>
      <c r="P785">
        <f t="shared" si="60"/>
        <v>148</v>
      </c>
      <c r="Q785">
        <f t="shared" si="61"/>
        <v>63.49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8282</v>
      </c>
      <c r="O786" t="s">
        <v>8283</v>
      </c>
      <c r="P786">
        <f t="shared" si="60"/>
        <v>103</v>
      </c>
      <c r="Q786">
        <f t="shared" si="61"/>
        <v>102.5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8282</v>
      </c>
      <c r="O787" t="s">
        <v>8283</v>
      </c>
      <c r="P787">
        <f t="shared" si="60"/>
        <v>181</v>
      </c>
      <c r="Q787">
        <f t="shared" si="61"/>
        <v>31.14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8282</v>
      </c>
      <c r="O788" t="s">
        <v>8283</v>
      </c>
      <c r="P788">
        <f t="shared" si="60"/>
        <v>143</v>
      </c>
      <c r="Q788">
        <f t="shared" si="61"/>
        <v>162.27000000000001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8282</v>
      </c>
      <c r="O789" t="s">
        <v>8283</v>
      </c>
      <c r="P789">
        <f t="shared" si="60"/>
        <v>114</v>
      </c>
      <c r="Q789">
        <f t="shared" si="61"/>
        <v>80.59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8282</v>
      </c>
      <c r="O790" t="s">
        <v>8283</v>
      </c>
      <c r="P790">
        <f t="shared" si="60"/>
        <v>204</v>
      </c>
      <c r="Q790">
        <f t="shared" si="61"/>
        <v>59.85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8282</v>
      </c>
      <c r="O791" t="s">
        <v>8283</v>
      </c>
      <c r="P791">
        <f t="shared" si="60"/>
        <v>109</v>
      </c>
      <c r="Q791">
        <f t="shared" si="61"/>
        <v>132.86000000000001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8282</v>
      </c>
      <c r="O792" t="s">
        <v>8283</v>
      </c>
      <c r="P792">
        <f t="shared" si="60"/>
        <v>144</v>
      </c>
      <c r="Q792">
        <f t="shared" si="61"/>
        <v>92.55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8282</v>
      </c>
      <c r="O793" t="s">
        <v>8283</v>
      </c>
      <c r="P793">
        <f t="shared" si="60"/>
        <v>104</v>
      </c>
      <c r="Q793">
        <f t="shared" si="61"/>
        <v>60.86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t="s">
        <v>8283</v>
      </c>
      <c r="P794">
        <f t="shared" si="60"/>
        <v>100</v>
      </c>
      <c r="Q794">
        <f t="shared" si="61"/>
        <v>41.85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8282</v>
      </c>
      <c r="O795" t="s">
        <v>8283</v>
      </c>
      <c r="P795">
        <f t="shared" si="60"/>
        <v>103</v>
      </c>
      <c r="Q795">
        <f t="shared" si="61"/>
        <v>88.33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8282</v>
      </c>
      <c r="O796" t="s">
        <v>8283</v>
      </c>
      <c r="P796">
        <f t="shared" si="60"/>
        <v>105</v>
      </c>
      <c r="Q796">
        <f t="shared" si="61"/>
        <v>158.96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8282</v>
      </c>
      <c r="O797" t="s">
        <v>8283</v>
      </c>
      <c r="P797">
        <f t="shared" si="60"/>
        <v>112</v>
      </c>
      <c r="Q797">
        <f t="shared" si="61"/>
        <v>85.05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8282</v>
      </c>
      <c r="O798" t="s">
        <v>8283</v>
      </c>
      <c r="P798">
        <f t="shared" si="60"/>
        <v>101</v>
      </c>
      <c r="Q798">
        <f t="shared" si="61"/>
        <v>112.61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8282</v>
      </c>
      <c r="O799" t="s">
        <v>8283</v>
      </c>
      <c r="P799">
        <f t="shared" si="60"/>
        <v>108</v>
      </c>
      <c r="Q799">
        <f t="shared" si="61"/>
        <v>45.44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8282</v>
      </c>
      <c r="O800" t="s">
        <v>8283</v>
      </c>
      <c r="P800">
        <f t="shared" si="60"/>
        <v>115</v>
      </c>
      <c r="Q800">
        <f t="shared" si="61"/>
        <v>46.22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8282</v>
      </c>
      <c r="O801" t="s">
        <v>8283</v>
      </c>
      <c r="P801">
        <f t="shared" si="60"/>
        <v>100</v>
      </c>
      <c r="Q801">
        <f t="shared" si="61"/>
        <v>178.61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t="s">
        <v>8283</v>
      </c>
      <c r="P802">
        <f t="shared" si="60"/>
        <v>152</v>
      </c>
      <c r="Q802">
        <f t="shared" si="61"/>
        <v>40.75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8282</v>
      </c>
      <c r="O803" t="s">
        <v>8283</v>
      </c>
      <c r="P803">
        <f t="shared" si="60"/>
        <v>112</v>
      </c>
      <c r="Q803">
        <f t="shared" si="61"/>
        <v>43.73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8282</v>
      </c>
      <c r="O804" t="s">
        <v>8283</v>
      </c>
      <c r="P804">
        <f t="shared" si="60"/>
        <v>101</v>
      </c>
      <c r="Q804">
        <f t="shared" si="61"/>
        <v>81.069999999999993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t="s">
        <v>8283</v>
      </c>
      <c r="P805">
        <f t="shared" si="60"/>
        <v>123</v>
      </c>
      <c r="Q805">
        <f t="shared" si="61"/>
        <v>74.61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8282</v>
      </c>
      <c r="O806" t="s">
        <v>8283</v>
      </c>
      <c r="P806">
        <f t="shared" si="60"/>
        <v>100</v>
      </c>
      <c r="Q806">
        <f t="shared" si="61"/>
        <v>305.56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8282</v>
      </c>
      <c r="O807" t="s">
        <v>8283</v>
      </c>
      <c r="P807">
        <f t="shared" si="60"/>
        <v>105</v>
      </c>
      <c r="Q807">
        <f t="shared" si="61"/>
        <v>58.33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8282</v>
      </c>
      <c r="O808" t="s">
        <v>8283</v>
      </c>
      <c r="P808">
        <f t="shared" si="60"/>
        <v>104</v>
      </c>
      <c r="Q808">
        <f t="shared" si="61"/>
        <v>117.68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t="s">
        <v>8283</v>
      </c>
      <c r="P809">
        <f t="shared" si="60"/>
        <v>105</v>
      </c>
      <c r="Q809">
        <f t="shared" si="61"/>
        <v>73.77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8282</v>
      </c>
      <c r="O810" t="s">
        <v>8283</v>
      </c>
      <c r="P810">
        <f t="shared" si="60"/>
        <v>100</v>
      </c>
      <c r="Q810">
        <f t="shared" si="61"/>
        <v>104.65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8282</v>
      </c>
      <c r="O811" t="s">
        <v>8283</v>
      </c>
      <c r="P811">
        <f t="shared" si="60"/>
        <v>104</v>
      </c>
      <c r="Q811">
        <f t="shared" si="61"/>
        <v>79.83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8282</v>
      </c>
      <c r="O812" t="s">
        <v>8283</v>
      </c>
      <c r="P812">
        <f t="shared" si="60"/>
        <v>105</v>
      </c>
      <c r="Q812">
        <f t="shared" si="61"/>
        <v>58.33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8282</v>
      </c>
      <c r="O813" t="s">
        <v>8283</v>
      </c>
      <c r="P813">
        <f t="shared" si="60"/>
        <v>104</v>
      </c>
      <c r="Q813">
        <f t="shared" si="61"/>
        <v>86.67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8282</v>
      </c>
      <c r="O814" t="s">
        <v>8283</v>
      </c>
      <c r="P814">
        <f t="shared" si="60"/>
        <v>152</v>
      </c>
      <c r="Q814">
        <f t="shared" si="61"/>
        <v>27.61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8282</v>
      </c>
      <c r="O815" t="s">
        <v>8283</v>
      </c>
      <c r="P815">
        <f t="shared" si="60"/>
        <v>160</v>
      </c>
      <c r="Q815">
        <f t="shared" si="61"/>
        <v>25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8282</v>
      </c>
      <c r="O816" t="s">
        <v>8283</v>
      </c>
      <c r="P816">
        <f t="shared" si="60"/>
        <v>127</v>
      </c>
      <c r="Q816">
        <f t="shared" si="61"/>
        <v>45.46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8282</v>
      </c>
      <c r="O817" t="s">
        <v>8283</v>
      </c>
      <c r="P817">
        <f t="shared" si="60"/>
        <v>107</v>
      </c>
      <c r="Q817">
        <f t="shared" si="61"/>
        <v>99.53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t="s">
        <v>8283</v>
      </c>
      <c r="P818">
        <f t="shared" si="60"/>
        <v>115</v>
      </c>
      <c r="Q818">
        <f t="shared" si="61"/>
        <v>39.31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8282</v>
      </c>
      <c r="O819" t="s">
        <v>8283</v>
      </c>
      <c r="P819">
        <f t="shared" si="60"/>
        <v>137</v>
      </c>
      <c r="Q819">
        <f t="shared" si="61"/>
        <v>89.42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8282</v>
      </c>
      <c r="O820" t="s">
        <v>8283</v>
      </c>
      <c r="P820">
        <f t="shared" si="60"/>
        <v>156</v>
      </c>
      <c r="Q820">
        <f t="shared" si="61"/>
        <v>28.68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8282</v>
      </c>
      <c r="O821" t="s">
        <v>8283</v>
      </c>
      <c r="P821">
        <f t="shared" si="60"/>
        <v>109</v>
      </c>
      <c r="Q821">
        <f t="shared" si="61"/>
        <v>31.07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t="s">
        <v>8283</v>
      </c>
      <c r="P822">
        <f t="shared" si="60"/>
        <v>134</v>
      </c>
      <c r="Q822">
        <f t="shared" si="61"/>
        <v>70.55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8282</v>
      </c>
      <c r="O823" t="s">
        <v>8283</v>
      </c>
      <c r="P823">
        <f t="shared" si="60"/>
        <v>100</v>
      </c>
      <c r="Q823">
        <f t="shared" si="61"/>
        <v>224.13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8282</v>
      </c>
      <c r="O824" t="s">
        <v>8283</v>
      </c>
      <c r="P824">
        <f t="shared" si="60"/>
        <v>119</v>
      </c>
      <c r="Q824">
        <f t="shared" si="61"/>
        <v>51.81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8282</v>
      </c>
      <c r="O825" t="s">
        <v>8283</v>
      </c>
      <c r="P825">
        <f t="shared" si="60"/>
        <v>180</v>
      </c>
      <c r="Q825">
        <f t="shared" si="61"/>
        <v>43.52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t="s">
        <v>8283</v>
      </c>
      <c r="P826">
        <f t="shared" si="60"/>
        <v>134</v>
      </c>
      <c r="Q826">
        <f t="shared" si="61"/>
        <v>39.82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8282</v>
      </c>
      <c r="O827" t="s">
        <v>8283</v>
      </c>
      <c r="P827">
        <f t="shared" si="60"/>
        <v>100</v>
      </c>
      <c r="Q827">
        <f t="shared" si="61"/>
        <v>126.81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8282</v>
      </c>
      <c r="O828" t="s">
        <v>8283</v>
      </c>
      <c r="P828">
        <f t="shared" si="60"/>
        <v>101</v>
      </c>
      <c r="Q828">
        <f t="shared" si="61"/>
        <v>113.88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8282</v>
      </c>
      <c r="O829" t="s">
        <v>8283</v>
      </c>
      <c r="P829">
        <f t="shared" si="60"/>
        <v>103</v>
      </c>
      <c r="Q829">
        <f t="shared" si="61"/>
        <v>28.18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8282</v>
      </c>
      <c r="O830" t="s">
        <v>8283</v>
      </c>
      <c r="P830">
        <f t="shared" si="60"/>
        <v>107</v>
      </c>
      <c r="Q830">
        <f t="shared" si="61"/>
        <v>36.61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8282</v>
      </c>
      <c r="O831" t="s">
        <v>8283</v>
      </c>
      <c r="P831">
        <f t="shared" si="60"/>
        <v>104</v>
      </c>
      <c r="Q831">
        <f t="shared" si="61"/>
        <v>32.5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8282</v>
      </c>
      <c r="O832" t="s">
        <v>8283</v>
      </c>
      <c r="P832">
        <f t="shared" si="60"/>
        <v>108</v>
      </c>
      <c r="Q832">
        <f t="shared" si="61"/>
        <v>60.66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8282</v>
      </c>
      <c r="O833" t="s">
        <v>8283</v>
      </c>
      <c r="P833">
        <f t="shared" si="60"/>
        <v>233</v>
      </c>
      <c r="Q833">
        <f t="shared" si="61"/>
        <v>175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8282</v>
      </c>
      <c r="O834" t="s">
        <v>8283</v>
      </c>
      <c r="P834">
        <f t="shared" ref="P834:P897" si="65">ROUND(E834/D834*100,0)</f>
        <v>101</v>
      </c>
      <c r="Q834">
        <f t="shared" si="61"/>
        <v>97.99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8282</v>
      </c>
      <c r="O835" t="s">
        <v>8283</v>
      </c>
      <c r="P835">
        <f t="shared" si="65"/>
        <v>102</v>
      </c>
      <c r="Q835">
        <f t="shared" ref="Q835:Q898" si="66">IFERROR(ROUND(E835/L835,2),0)</f>
        <v>148.78</v>
      </c>
      <c r="R835" s="14">
        <f t="shared" ref="R835:R898" si="67">(((J835/60)/60)/24)+DATE(1970,1,1)</f>
        <v>41718.878182870372</v>
      </c>
      <c r="S835" s="14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8282</v>
      </c>
      <c r="O836" t="s">
        <v>8283</v>
      </c>
      <c r="P836">
        <f t="shared" si="65"/>
        <v>131</v>
      </c>
      <c r="Q836">
        <f t="shared" si="66"/>
        <v>96.08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8282</v>
      </c>
      <c r="O837" t="s">
        <v>8283</v>
      </c>
      <c r="P837">
        <f t="shared" si="65"/>
        <v>117</v>
      </c>
      <c r="Q837">
        <f t="shared" si="66"/>
        <v>58.63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8282</v>
      </c>
      <c r="O838" t="s">
        <v>8283</v>
      </c>
      <c r="P838">
        <f t="shared" si="65"/>
        <v>101</v>
      </c>
      <c r="Q838">
        <f t="shared" si="66"/>
        <v>109.71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8282</v>
      </c>
      <c r="O839" t="s">
        <v>8283</v>
      </c>
      <c r="P839">
        <f t="shared" si="65"/>
        <v>122</v>
      </c>
      <c r="Q839">
        <f t="shared" si="66"/>
        <v>49.11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8282</v>
      </c>
      <c r="O840" t="s">
        <v>8283</v>
      </c>
      <c r="P840">
        <f t="shared" si="65"/>
        <v>145</v>
      </c>
      <c r="Q840">
        <f t="shared" si="66"/>
        <v>47.67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8282</v>
      </c>
      <c r="O841" t="s">
        <v>8283</v>
      </c>
      <c r="P841">
        <f t="shared" si="65"/>
        <v>117</v>
      </c>
      <c r="Q841">
        <f t="shared" si="66"/>
        <v>60.74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O842" t="s">
        <v>8284</v>
      </c>
      <c r="P842">
        <f t="shared" si="65"/>
        <v>120</v>
      </c>
      <c r="Q842">
        <f t="shared" si="66"/>
        <v>63.38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O843" t="s">
        <v>8284</v>
      </c>
      <c r="P843">
        <f t="shared" si="65"/>
        <v>101</v>
      </c>
      <c r="Q843">
        <f t="shared" si="66"/>
        <v>53.89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O844" t="s">
        <v>8284</v>
      </c>
      <c r="P844">
        <f t="shared" si="65"/>
        <v>104</v>
      </c>
      <c r="Q844">
        <f t="shared" si="66"/>
        <v>66.87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O845" t="s">
        <v>8284</v>
      </c>
      <c r="P845">
        <f t="shared" si="65"/>
        <v>267</v>
      </c>
      <c r="Q845">
        <f t="shared" si="66"/>
        <v>63.1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O846" t="s">
        <v>8284</v>
      </c>
      <c r="P846">
        <f t="shared" si="65"/>
        <v>194</v>
      </c>
      <c r="Q846">
        <f t="shared" si="66"/>
        <v>36.630000000000003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O847" t="s">
        <v>8284</v>
      </c>
      <c r="P847">
        <f t="shared" si="65"/>
        <v>120</v>
      </c>
      <c r="Q847">
        <f t="shared" si="66"/>
        <v>34.01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O848" t="s">
        <v>8284</v>
      </c>
      <c r="P848">
        <f t="shared" si="65"/>
        <v>122</v>
      </c>
      <c r="Q848">
        <f t="shared" si="66"/>
        <v>28.55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O849" t="s">
        <v>8284</v>
      </c>
      <c r="P849">
        <f t="shared" si="65"/>
        <v>100</v>
      </c>
      <c r="Q849">
        <f t="shared" si="66"/>
        <v>10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O850" t="s">
        <v>8284</v>
      </c>
      <c r="P850">
        <f t="shared" si="65"/>
        <v>100</v>
      </c>
      <c r="Q850">
        <f t="shared" si="66"/>
        <v>18.75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O851" t="s">
        <v>8284</v>
      </c>
      <c r="P851">
        <f t="shared" si="65"/>
        <v>120</v>
      </c>
      <c r="Q851">
        <f t="shared" si="66"/>
        <v>41.7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O852" t="s">
        <v>8284</v>
      </c>
      <c r="P852">
        <f t="shared" si="65"/>
        <v>155</v>
      </c>
      <c r="Q852">
        <f t="shared" si="66"/>
        <v>46.67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O853" t="s">
        <v>8284</v>
      </c>
      <c r="P853">
        <f t="shared" si="65"/>
        <v>130</v>
      </c>
      <c r="Q853">
        <f t="shared" si="66"/>
        <v>37.270000000000003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O854" t="s">
        <v>8284</v>
      </c>
      <c r="P854">
        <f t="shared" si="65"/>
        <v>105</v>
      </c>
      <c r="Q854">
        <f t="shared" si="66"/>
        <v>59.26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O855" t="s">
        <v>8284</v>
      </c>
      <c r="P855">
        <f t="shared" si="65"/>
        <v>100</v>
      </c>
      <c r="Q855">
        <f t="shared" si="66"/>
        <v>30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O856" t="s">
        <v>8284</v>
      </c>
      <c r="P856">
        <f t="shared" si="65"/>
        <v>118</v>
      </c>
      <c r="Q856">
        <f t="shared" si="66"/>
        <v>65.86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O857" t="s">
        <v>8284</v>
      </c>
      <c r="P857">
        <f t="shared" si="65"/>
        <v>103</v>
      </c>
      <c r="Q857">
        <f t="shared" si="66"/>
        <v>31.91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O858" t="s">
        <v>8284</v>
      </c>
      <c r="P858">
        <f t="shared" si="65"/>
        <v>218</v>
      </c>
      <c r="Q858">
        <f t="shared" si="66"/>
        <v>19.46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O859" t="s">
        <v>8284</v>
      </c>
      <c r="P859">
        <f t="shared" si="65"/>
        <v>100</v>
      </c>
      <c r="Q859">
        <f t="shared" si="66"/>
        <v>50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O860" t="s">
        <v>8284</v>
      </c>
      <c r="P860">
        <f t="shared" si="65"/>
        <v>144</v>
      </c>
      <c r="Q860">
        <f t="shared" si="66"/>
        <v>22.74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O861" t="s">
        <v>8284</v>
      </c>
      <c r="P861">
        <f t="shared" si="65"/>
        <v>105</v>
      </c>
      <c r="Q861">
        <f t="shared" si="66"/>
        <v>42.72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t="s">
        <v>8285</v>
      </c>
      <c r="P862">
        <f t="shared" si="65"/>
        <v>18</v>
      </c>
      <c r="Q862">
        <f t="shared" si="66"/>
        <v>52.92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t="s">
        <v>8285</v>
      </c>
      <c r="P863">
        <f t="shared" si="65"/>
        <v>2</v>
      </c>
      <c r="Q863">
        <f t="shared" si="66"/>
        <v>50.5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t="s">
        <v>8285</v>
      </c>
      <c r="P864">
        <f t="shared" si="65"/>
        <v>0</v>
      </c>
      <c r="Q864">
        <f t="shared" si="66"/>
        <v>42.5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t="s">
        <v>8285</v>
      </c>
      <c r="P865">
        <f t="shared" si="65"/>
        <v>5</v>
      </c>
      <c r="Q865">
        <f t="shared" si="66"/>
        <v>18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t="s">
        <v>8285</v>
      </c>
      <c r="P866">
        <f t="shared" si="65"/>
        <v>42</v>
      </c>
      <c r="Q866">
        <f t="shared" si="66"/>
        <v>34.18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t="s">
        <v>8285</v>
      </c>
      <c r="P867">
        <f t="shared" si="65"/>
        <v>2</v>
      </c>
      <c r="Q867">
        <f t="shared" si="66"/>
        <v>22.5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t="s">
        <v>8285</v>
      </c>
      <c r="P868">
        <f t="shared" si="65"/>
        <v>18</v>
      </c>
      <c r="Q868">
        <f t="shared" si="66"/>
        <v>58.18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t="s">
        <v>8285</v>
      </c>
      <c r="P869">
        <f t="shared" si="65"/>
        <v>24</v>
      </c>
      <c r="Q869">
        <f t="shared" si="66"/>
        <v>109.18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t="s">
        <v>8285</v>
      </c>
      <c r="P870">
        <f t="shared" si="65"/>
        <v>0</v>
      </c>
      <c r="Q870">
        <f t="shared" si="66"/>
        <v>50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t="s">
        <v>8285</v>
      </c>
      <c r="P871">
        <f t="shared" si="65"/>
        <v>12</v>
      </c>
      <c r="Q871">
        <f t="shared" si="66"/>
        <v>346.67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t="s">
        <v>8285</v>
      </c>
      <c r="P872">
        <f t="shared" si="65"/>
        <v>0</v>
      </c>
      <c r="Q872">
        <f t="shared" si="66"/>
        <v>12.4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t="s">
        <v>8285</v>
      </c>
      <c r="P873">
        <f t="shared" si="65"/>
        <v>5</v>
      </c>
      <c r="Q873">
        <f t="shared" si="66"/>
        <v>27.08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t="s">
        <v>8285</v>
      </c>
      <c r="P874">
        <f t="shared" si="65"/>
        <v>1</v>
      </c>
      <c r="Q874">
        <f t="shared" si="66"/>
        <v>32.5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t="s">
        <v>8285</v>
      </c>
      <c r="P875">
        <f t="shared" si="65"/>
        <v>1</v>
      </c>
      <c r="Q875">
        <f t="shared" si="66"/>
        <v>9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t="s">
        <v>8285</v>
      </c>
      <c r="P876">
        <f t="shared" si="65"/>
        <v>24</v>
      </c>
      <c r="Q876">
        <f t="shared" si="66"/>
        <v>34.76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t="s">
        <v>8285</v>
      </c>
      <c r="P877">
        <f t="shared" si="65"/>
        <v>0</v>
      </c>
      <c r="Q877">
        <f t="shared" si="66"/>
        <v>0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t="s">
        <v>8285</v>
      </c>
      <c r="P878">
        <f t="shared" si="65"/>
        <v>41</v>
      </c>
      <c r="Q878">
        <f t="shared" si="66"/>
        <v>28.58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t="s">
        <v>8285</v>
      </c>
      <c r="P879">
        <f t="shared" si="65"/>
        <v>68</v>
      </c>
      <c r="Q879">
        <f t="shared" si="66"/>
        <v>46.59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t="s">
        <v>8285</v>
      </c>
      <c r="P880">
        <f t="shared" si="65"/>
        <v>1</v>
      </c>
      <c r="Q880">
        <f t="shared" si="66"/>
        <v>32.5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t="s">
        <v>8285</v>
      </c>
      <c r="P881">
        <f t="shared" si="65"/>
        <v>31</v>
      </c>
      <c r="Q881">
        <f t="shared" si="66"/>
        <v>21.47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8282</v>
      </c>
      <c r="O882" t="s">
        <v>8286</v>
      </c>
      <c r="P882">
        <f t="shared" si="65"/>
        <v>3</v>
      </c>
      <c r="Q882">
        <f t="shared" si="66"/>
        <v>14.13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8282</v>
      </c>
      <c r="O883" t="s">
        <v>8286</v>
      </c>
      <c r="P883">
        <f t="shared" si="65"/>
        <v>1</v>
      </c>
      <c r="Q883">
        <f t="shared" si="66"/>
        <v>30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8282</v>
      </c>
      <c r="O884" t="s">
        <v>8286</v>
      </c>
      <c r="P884">
        <f t="shared" si="65"/>
        <v>20</v>
      </c>
      <c r="Q884">
        <f t="shared" si="66"/>
        <v>21.57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8282</v>
      </c>
      <c r="O885" t="s">
        <v>8286</v>
      </c>
      <c r="P885">
        <f t="shared" si="65"/>
        <v>40</v>
      </c>
      <c r="Q885">
        <f t="shared" si="66"/>
        <v>83.38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8282</v>
      </c>
      <c r="O886" t="s">
        <v>8286</v>
      </c>
      <c r="P886">
        <f t="shared" si="65"/>
        <v>1</v>
      </c>
      <c r="Q886">
        <f t="shared" si="66"/>
        <v>10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8282</v>
      </c>
      <c r="O887" t="s">
        <v>8286</v>
      </c>
      <c r="P887">
        <f t="shared" si="65"/>
        <v>75</v>
      </c>
      <c r="Q887">
        <f t="shared" si="66"/>
        <v>35.71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8282</v>
      </c>
      <c r="O888" t="s">
        <v>8286</v>
      </c>
      <c r="P888">
        <f t="shared" si="65"/>
        <v>41</v>
      </c>
      <c r="Q888">
        <f t="shared" si="66"/>
        <v>29.29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8282</v>
      </c>
      <c r="O889" t="s">
        <v>8286</v>
      </c>
      <c r="P889">
        <f t="shared" si="65"/>
        <v>0</v>
      </c>
      <c r="Q889">
        <f t="shared" si="66"/>
        <v>0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8282</v>
      </c>
      <c r="O890" t="s">
        <v>8286</v>
      </c>
      <c r="P890">
        <f t="shared" si="65"/>
        <v>7</v>
      </c>
      <c r="Q890">
        <f t="shared" si="66"/>
        <v>18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8282</v>
      </c>
      <c r="O891" t="s">
        <v>8286</v>
      </c>
      <c r="P891">
        <f t="shared" si="65"/>
        <v>9</v>
      </c>
      <c r="Q891">
        <f t="shared" si="66"/>
        <v>73.760000000000005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8282</v>
      </c>
      <c r="O892" t="s">
        <v>8286</v>
      </c>
      <c r="P892">
        <f t="shared" si="65"/>
        <v>4</v>
      </c>
      <c r="Q892">
        <f t="shared" si="66"/>
        <v>31.25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8282</v>
      </c>
      <c r="O893" t="s">
        <v>8286</v>
      </c>
      <c r="P893">
        <f t="shared" si="65"/>
        <v>3</v>
      </c>
      <c r="Q893">
        <f t="shared" si="66"/>
        <v>28.89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8282</v>
      </c>
      <c r="O894" t="s">
        <v>8286</v>
      </c>
      <c r="P894">
        <f t="shared" si="65"/>
        <v>41</v>
      </c>
      <c r="Q894">
        <f t="shared" si="66"/>
        <v>143.82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8282</v>
      </c>
      <c r="O895" t="s">
        <v>8286</v>
      </c>
      <c r="P895">
        <f t="shared" si="65"/>
        <v>10</v>
      </c>
      <c r="Q895">
        <f t="shared" si="66"/>
        <v>40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8282</v>
      </c>
      <c r="O896" t="s">
        <v>8286</v>
      </c>
      <c r="P896">
        <f t="shared" si="65"/>
        <v>39</v>
      </c>
      <c r="Q896">
        <f t="shared" si="66"/>
        <v>147.81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8282</v>
      </c>
      <c r="O897" t="s">
        <v>8286</v>
      </c>
      <c r="P897">
        <f t="shared" si="65"/>
        <v>2</v>
      </c>
      <c r="Q897">
        <f t="shared" si="66"/>
        <v>27.86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8282</v>
      </c>
      <c r="O898" t="s">
        <v>8286</v>
      </c>
      <c r="P898">
        <f t="shared" ref="P898:P961" si="70">ROUND(E898/D898*100,0)</f>
        <v>40</v>
      </c>
      <c r="Q898">
        <f t="shared" si="66"/>
        <v>44.44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8282</v>
      </c>
      <c r="O899" t="s">
        <v>8286</v>
      </c>
      <c r="P899">
        <f t="shared" si="70"/>
        <v>0</v>
      </c>
      <c r="Q899">
        <f t="shared" ref="Q899:Q962" si="71">IFERROR(ROUND(E899/L899,2),0)</f>
        <v>0</v>
      </c>
      <c r="R899" s="14">
        <f t="shared" ref="R899:R962" si="72">(((J899/60)/60)/24)+DATE(1970,1,1)</f>
        <v>41211.688750000001</v>
      </c>
      <c r="S899" s="14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8282</v>
      </c>
      <c r="O900" t="s">
        <v>8286</v>
      </c>
      <c r="P900">
        <f t="shared" si="70"/>
        <v>3</v>
      </c>
      <c r="Q900">
        <f t="shared" si="71"/>
        <v>35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8282</v>
      </c>
      <c r="O901" t="s">
        <v>8286</v>
      </c>
      <c r="P901">
        <f t="shared" si="70"/>
        <v>37</v>
      </c>
      <c r="Q901">
        <f t="shared" si="71"/>
        <v>35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t="s">
        <v>8285</v>
      </c>
      <c r="P902">
        <f t="shared" si="70"/>
        <v>0</v>
      </c>
      <c r="Q902">
        <f t="shared" si="71"/>
        <v>10.5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t="s">
        <v>8285</v>
      </c>
      <c r="P903">
        <f t="shared" si="70"/>
        <v>0</v>
      </c>
      <c r="Q903">
        <f t="shared" si="71"/>
        <v>0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t="s">
        <v>8285</v>
      </c>
      <c r="P904">
        <f t="shared" si="70"/>
        <v>0</v>
      </c>
      <c r="Q904">
        <f t="shared" si="71"/>
        <v>30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t="s">
        <v>8285</v>
      </c>
      <c r="P905">
        <f t="shared" si="70"/>
        <v>3</v>
      </c>
      <c r="Q905">
        <f t="shared" si="71"/>
        <v>40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t="s">
        <v>8285</v>
      </c>
      <c r="P906">
        <f t="shared" si="70"/>
        <v>0</v>
      </c>
      <c r="Q906">
        <f t="shared" si="71"/>
        <v>50.33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t="s">
        <v>8285</v>
      </c>
      <c r="P907">
        <f t="shared" si="70"/>
        <v>3</v>
      </c>
      <c r="Q907">
        <f t="shared" si="71"/>
        <v>32.67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t="s">
        <v>8285</v>
      </c>
      <c r="P908">
        <f t="shared" si="70"/>
        <v>0</v>
      </c>
      <c r="Q908">
        <f t="shared" si="71"/>
        <v>0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t="s">
        <v>8285</v>
      </c>
      <c r="P909">
        <f t="shared" si="70"/>
        <v>0</v>
      </c>
      <c r="Q909">
        <f t="shared" si="71"/>
        <v>0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t="s">
        <v>8285</v>
      </c>
      <c r="P910">
        <f t="shared" si="70"/>
        <v>0</v>
      </c>
      <c r="Q910">
        <f t="shared" si="71"/>
        <v>0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t="s">
        <v>8285</v>
      </c>
      <c r="P911">
        <f t="shared" si="70"/>
        <v>3</v>
      </c>
      <c r="Q911">
        <f t="shared" si="71"/>
        <v>65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t="s">
        <v>8285</v>
      </c>
      <c r="P912">
        <f t="shared" si="70"/>
        <v>22</v>
      </c>
      <c r="Q912">
        <f t="shared" si="71"/>
        <v>24.6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t="s">
        <v>8285</v>
      </c>
      <c r="P913">
        <f t="shared" si="70"/>
        <v>0</v>
      </c>
      <c r="Q913">
        <f t="shared" si="71"/>
        <v>0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t="s">
        <v>8285</v>
      </c>
      <c r="P914">
        <f t="shared" si="70"/>
        <v>1</v>
      </c>
      <c r="Q914">
        <f t="shared" si="71"/>
        <v>15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t="s">
        <v>8285</v>
      </c>
      <c r="P915">
        <f t="shared" si="70"/>
        <v>7</v>
      </c>
      <c r="Q915">
        <f t="shared" si="71"/>
        <v>82.58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t="s">
        <v>8285</v>
      </c>
      <c r="P916">
        <f t="shared" si="70"/>
        <v>0</v>
      </c>
      <c r="Q916">
        <f t="shared" si="71"/>
        <v>0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t="s">
        <v>8285</v>
      </c>
      <c r="P917">
        <f t="shared" si="70"/>
        <v>6</v>
      </c>
      <c r="Q917">
        <f t="shared" si="71"/>
        <v>41.67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t="s">
        <v>8285</v>
      </c>
      <c r="P918">
        <f t="shared" si="70"/>
        <v>0</v>
      </c>
      <c r="Q918">
        <f t="shared" si="71"/>
        <v>0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t="s">
        <v>8285</v>
      </c>
      <c r="P919">
        <f t="shared" si="70"/>
        <v>1</v>
      </c>
      <c r="Q919">
        <f t="shared" si="71"/>
        <v>30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t="s">
        <v>8285</v>
      </c>
      <c r="P920">
        <f t="shared" si="70"/>
        <v>5</v>
      </c>
      <c r="Q920">
        <f t="shared" si="71"/>
        <v>19.600000000000001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t="s">
        <v>8285</v>
      </c>
      <c r="P921">
        <f t="shared" si="70"/>
        <v>1</v>
      </c>
      <c r="Q921">
        <f t="shared" si="71"/>
        <v>100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t="s">
        <v>8285</v>
      </c>
      <c r="P922">
        <f t="shared" si="70"/>
        <v>0</v>
      </c>
      <c r="Q922">
        <f t="shared" si="71"/>
        <v>0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t="s">
        <v>8285</v>
      </c>
      <c r="P923">
        <f t="shared" si="70"/>
        <v>31</v>
      </c>
      <c r="Q923">
        <f t="shared" si="71"/>
        <v>231.75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t="s">
        <v>8285</v>
      </c>
      <c r="P924">
        <f t="shared" si="70"/>
        <v>21</v>
      </c>
      <c r="Q924">
        <f t="shared" si="71"/>
        <v>189.33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t="s">
        <v>8285</v>
      </c>
      <c r="P925">
        <f t="shared" si="70"/>
        <v>2</v>
      </c>
      <c r="Q925">
        <f t="shared" si="71"/>
        <v>55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t="s">
        <v>8285</v>
      </c>
      <c r="P926">
        <f t="shared" si="70"/>
        <v>11</v>
      </c>
      <c r="Q926">
        <f t="shared" si="71"/>
        <v>21.8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t="s">
        <v>8285</v>
      </c>
      <c r="P927">
        <f t="shared" si="70"/>
        <v>3</v>
      </c>
      <c r="Q927">
        <f t="shared" si="71"/>
        <v>32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t="s">
        <v>8285</v>
      </c>
      <c r="P928">
        <f t="shared" si="70"/>
        <v>0</v>
      </c>
      <c r="Q928">
        <f t="shared" si="71"/>
        <v>0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t="s">
        <v>8285</v>
      </c>
      <c r="P929">
        <f t="shared" si="70"/>
        <v>0</v>
      </c>
      <c r="Q929">
        <f t="shared" si="71"/>
        <v>0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t="s">
        <v>8285</v>
      </c>
      <c r="P930">
        <f t="shared" si="70"/>
        <v>11</v>
      </c>
      <c r="Q930">
        <f t="shared" si="71"/>
        <v>56.25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t="s">
        <v>8285</v>
      </c>
      <c r="P931">
        <f t="shared" si="70"/>
        <v>0</v>
      </c>
      <c r="Q931">
        <f t="shared" si="71"/>
        <v>0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t="s">
        <v>8285</v>
      </c>
      <c r="P932">
        <f t="shared" si="70"/>
        <v>38</v>
      </c>
      <c r="Q932">
        <f t="shared" si="71"/>
        <v>69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t="s">
        <v>8285</v>
      </c>
      <c r="P933">
        <f t="shared" si="70"/>
        <v>7</v>
      </c>
      <c r="Q933">
        <f t="shared" si="71"/>
        <v>18.71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t="s">
        <v>8285</v>
      </c>
      <c r="P934">
        <f t="shared" si="70"/>
        <v>15</v>
      </c>
      <c r="Q934">
        <f t="shared" si="71"/>
        <v>46.03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t="s">
        <v>8285</v>
      </c>
      <c r="P935">
        <f t="shared" si="70"/>
        <v>6</v>
      </c>
      <c r="Q935">
        <f t="shared" si="71"/>
        <v>60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t="s">
        <v>8285</v>
      </c>
      <c r="P936">
        <f t="shared" si="70"/>
        <v>30</v>
      </c>
      <c r="Q936">
        <f t="shared" si="71"/>
        <v>50.67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t="s">
        <v>8285</v>
      </c>
      <c r="P937">
        <f t="shared" si="70"/>
        <v>1</v>
      </c>
      <c r="Q937">
        <f t="shared" si="71"/>
        <v>25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t="s">
        <v>8285</v>
      </c>
      <c r="P938">
        <f t="shared" si="70"/>
        <v>0</v>
      </c>
      <c r="Q938">
        <f t="shared" si="71"/>
        <v>0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t="s">
        <v>8285</v>
      </c>
      <c r="P939">
        <f t="shared" si="70"/>
        <v>1</v>
      </c>
      <c r="Q939">
        <f t="shared" si="71"/>
        <v>20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t="s">
        <v>8285</v>
      </c>
      <c r="P940">
        <f t="shared" si="70"/>
        <v>0</v>
      </c>
      <c r="Q940">
        <f t="shared" si="71"/>
        <v>25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t="s">
        <v>8285</v>
      </c>
      <c r="P941">
        <f t="shared" si="70"/>
        <v>1</v>
      </c>
      <c r="Q941">
        <f t="shared" si="71"/>
        <v>20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8276</v>
      </c>
      <c r="O942" t="s">
        <v>8278</v>
      </c>
      <c r="P942">
        <f t="shared" si="70"/>
        <v>17</v>
      </c>
      <c r="Q942">
        <f t="shared" si="71"/>
        <v>110.29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8276</v>
      </c>
      <c r="O943" t="s">
        <v>8278</v>
      </c>
      <c r="P943">
        <f t="shared" si="70"/>
        <v>2</v>
      </c>
      <c r="Q943">
        <f t="shared" si="71"/>
        <v>37.450000000000003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8276</v>
      </c>
      <c r="O944" t="s">
        <v>8278</v>
      </c>
      <c r="P944">
        <f t="shared" si="70"/>
        <v>9</v>
      </c>
      <c r="Q944">
        <f t="shared" si="71"/>
        <v>41.75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8276</v>
      </c>
      <c r="O945" t="s">
        <v>8278</v>
      </c>
      <c r="P945">
        <f t="shared" si="70"/>
        <v>10</v>
      </c>
      <c r="Q945">
        <f t="shared" si="71"/>
        <v>24.08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8276</v>
      </c>
      <c r="O946" t="s">
        <v>8278</v>
      </c>
      <c r="P946">
        <f t="shared" si="70"/>
        <v>13</v>
      </c>
      <c r="Q946">
        <f t="shared" si="71"/>
        <v>69.41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8276</v>
      </c>
      <c r="O947" t="s">
        <v>8278</v>
      </c>
      <c r="P947">
        <f t="shared" si="70"/>
        <v>2</v>
      </c>
      <c r="Q947">
        <f t="shared" si="71"/>
        <v>155.25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8276</v>
      </c>
      <c r="O948" t="s">
        <v>8278</v>
      </c>
      <c r="P948">
        <f t="shared" si="70"/>
        <v>2</v>
      </c>
      <c r="Q948">
        <f t="shared" si="71"/>
        <v>57.2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8276</v>
      </c>
      <c r="O949" t="s">
        <v>8278</v>
      </c>
      <c r="P949">
        <f t="shared" si="70"/>
        <v>0</v>
      </c>
      <c r="Q949">
        <f t="shared" si="71"/>
        <v>0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8276</v>
      </c>
      <c r="O950" t="s">
        <v>8278</v>
      </c>
      <c r="P950">
        <f t="shared" si="70"/>
        <v>12</v>
      </c>
      <c r="Q950">
        <f t="shared" si="71"/>
        <v>60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8276</v>
      </c>
      <c r="O951" t="s">
        <v>8278</v>
      </c>
      <c r="P951">
        <f t="shared" si="70"/>
        <v>1</v>
      </c>
      <c r="Q951">
        <f t="shared" si="71"/>
        <v>39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8276</v>
      </c>
      <c r="O952" t="s">
        <v>8278</v>
      </c>
      <c r="P952">
        <f t="shared" si="70"/>
        <v>28</v>
      </c>
      <c r="Q952">
        <f t="shared" si="71"/>
        <v>58.42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8276</v>
      </c>
      <c r="O953" t="s">
        <v>8278</v>
      </c>
      <c r="P953">
        <f t="shared" si="70"/>
        <v>38</v>
      </c>
      <c r="Q953">
        <f t="shared" si="71"/>
        <v>158.63999999999999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8276</v>
      </c>
      <c r="O954" t="s">
        <v>8278</v>
      </c>
      <c r="P954">
        <f t="shared" si="70"/>
        <v>40</v>
      </c>
      <c r="Q954">
        <f t="shared" si="71"/>
        <v>99.86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8276</v>
      </c>
      <c r="O955" t="s">
        <v>8278</v>
      </c>
      <c r="P955">
        <f t="shared" si="70"/>
        <v>1</v>
      </c>
      <c r="Q955">
        <f t="shared" si="71"/>
        <v>25.2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8276</v>
      </c>
      <c r="O956" t="s">
        <v>8278</v>
      </c>
      <c r="P956">
        <f t="shared" si="70"/>
        <v>43</v>
      </c>
      <c r="Q956">
        <f t="shared" si="71"/>
        <v>89.19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8276</v>
      </c>
      <c r="O957" t="s">
        <v>8278</v>
      </c>
      <c r="P957">
        <f t="shared" si="70"/>
        <v>6</v>
      </c>
      <c r="Q957">
        <f t="shared" si="71"/>
        <v>182.62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8276</v>
      </c>
      <c r="O958" t="s">
        <v>8278</v>
      </c>
      <c r="P958">
        <f t="shared" si="70"/>
        <v>2</v>
      </c>
      <c r="Q958">
        <f t="shared" si="71"/>
        <v>50.65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8276</v>
      </c>
      <c r="O959" t="s">
        <v>8278</v>
      </c>
      <c r="P959">
        <f t="shared" si="70"/>
        <v>2</v>
      </c>
      <c r="Q959">
        <f t="shared" si="71"/>
        <v>33.29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8276</v>
      </c>
      <c r="O960" t="s">
        <v>8278</v>
      </c>
      <c r="P960">
        <f t="shared" si="70"/>
        <v>11</v>
      </c>
      <c r="Q960">
        <f t="shared" si="71"/>
        <v>51.82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8276</v>
      </c>
      <c r="O961" t="s">
        <v>8278</v>
      </c>
      <c r="P961">
        <f t="shared" si="70"/>
        <v>39</v>
      </c>
      <c r="Q961">
        <f t="shared" si="71"/>
        <v>113.63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8276</v>
      </c>
      <c r="O962" t="s">
        <v>8278</v>
      </c>
      <c r="P962">
        <f t="shared" ref="P962:P1025" si="75">ROUND(E962/D962*100,0)</f>
        <v>46</v>
      </c>
      <c r="Q962">
        <f t="shared" si="71"/>
        <v>136.46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8276</v>
      </c>
      <c r="O963" t="s">
        <v>8278</v>
      </c>
      <c r="P963">
        <f t="shared" si="75"/>
        <v>42</v>
      </c>
      <c r="Q963">
        <f t="shared" ref="Q963:Q1026" si="76">IFERROR(ROUND(E963/L963,2),0)</f>
        <v>364.35</v>
      </c>
      <c r="R963" s="14">
        <f t="shared" ref="R963:R1026" si="77">(((J963/60)/60)/24)+DATE(1970,1,1)</f>
        <v>42740.693692129629</v>
      </c>
      <c r="S963" s="14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8276</v>
      </c>
      <c r="O964" t="s">
        <v>8278</v>
      </c>
      <c r="P964">
        <f t="shared" si="75"/>
        <v>28</v>
      </c>
      <c r="Q964">
        <f t="shared" si="76"/>
        <v>19.239999999999998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8276</v>
      </c>
      <c r="O965" t="s">
        <v>8278</v>
      </c>
      <c r="P965">
        <f t="shared" si="75"/>
        <v>1</v>
      </c>
      <c r="Q965">
        <f t="shared" si="76"/>
        <v>41.89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8276</v>
      </c>
      <c r="O966" t="s">
        <v>8278</v>
      </c>
      <c r="P966">
        <f t="shared" si="75"/>
        <v>1</v>
      </c>
      <c r="Q966">
        <f t="shared" si="76"/>
        <v>30.31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8276</v>
      </c>
      <c r="O967" t="s">
        <v>8278</v>
      </c>
      <c r="P967">
        <f t="shared" si="75"/>
        <v>1</v>
      </c>
      <c r="Q967">
        <f t="shared" si="76"/>
        <v>49.67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8276</v>
      </c>
      <c r="O968" t="s">
        <v>8278</v>
      </c>
      <c r="P968">
        <f t="shared" si="75"/>
        <v>15</v>
      </c>
      <c r="Q968">
        <f t="shared" si="76"/>
        <v>59.2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8276</v>
      </c>
      <c r="O969" t="s">
        <v>8278</v>
      </c>
      <c r="P969">
        <f t="shared" si="75"/>
        <v>18</v>
      </c>
      <c r="Q969">
        <f t="shared" si="76"/>
        <v>43.98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8276</v>
      </c>
      <c r="O970" t="s">
        <v>8278</v>
      </c>
      <c r="P970">
        <f t="shared" si="75"/>
        <v>1</v>
      </c>
      <c r="Q970">
        <f t="shared" si="76"/>
        <v>26.5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8276</v>
      </c>
      <c r="O971" t="s">
        <v>8278</v>
      </c>
      <c r="P971">
        <f t="shared" si="75"/>
        <v>47</v>
      </c>
      <c r="Q971">
        <f t="shared" si="76"/>
        <v>1272.73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8276</v>
      </c>
      <c r="O972" t="s">
        <v>8278</v>
      </c>
      <c r="P972">
        <f t="shared" si="75"/>
        <v>46</v>
      </c>
      <c r="Q972">
        <f t="shared" si="76"/>
        <v>164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8276</v>
      </c>
      <c r="O973" t="s">
        <v>8278</v>
      </c>
      <c r="P973">
        <f t="shared" si="75"/>
        <v>0</v>
      </c>
      <c r="Q973">
        <f t="shared" si="76"/>
        <v>45.2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8276</v>
      </c>
      <c r="O974" t="s">
        <v>8278</v>
      </c>
      <c r="P974">
        <f t="shared" si="75"/>
        <v>35</v>
      </c>
      <c r="Q974">
        <f t="shared" si="76"/>
        <v>153.88999999999999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8276</v>
      </c>
      <c r="O975" t="s">
        <v>8278</v>
      </c>
      <c r="P975">
        <f t="shared" si="75"/>
        <v>2</v>
      </c>
      <c r="Q975">
        <f t="shared" si="76"/>
        <v>51.38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8276</v>
      </c>
      <c r="O976" t="s">
        <v>8278</v>
      </c>
      <c r="P976">
        <f t="shared" si="75"/>
        <v>1</v>
      </c>
      <c r="Q976">
        <f t="shared" si="76"/>
        <v>93.33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8276</v>
      </c>
      <c r="O977" t="s">
        <v>8278</v>
      </c>
      <c r="P977">
        <f t="shared" si="75"/>
        <v>3</v>
      </c>
      <c r="Q977">
        <f t="shared" si="76"/>
        <v>108.63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8276</v>
      </c>
      <c r="O978" t="s">
        <v>8278</v>
      </c>
      <c r="P978">
        <f t="shared" si="75"/>
        <v>2</v>
      </c>
      <c r="Q978">
        <f t="shared" si="76"/>
        <v>160.5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8276</v>
      </c>
      <c r="O979" t="s">
        <v>8278</v>
      </c>
      <c r="P979">
        <f t="shared" si="75"/>
        <v>34</v>
      </c>
      <c r="Q979">
        <f t="shared" si="76"/>
        <v>75.75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8276</v>
      </c>
      <c r="O980" t="s">
        <v>8278</v>
      </c>
      <c r="P980">
        <f t="shared" si="75"/>
        <v>56</v>
      </c>
      <c r="Q980">
        <f t="shared" si="76"/>
        <v>790.84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8276</v>
      </c>
      <c r="O981" t="s">
        <v>8278</v>
      </c>
      <c r="P981">
        <f t="shared" si="75"/>
        <v>83</v>
      </c>
      <c r="Q981">
        <f t="shared" si="76"/>
        <v>301.94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8276</v>
      </c>
      <c r="O982" t="s">
        <v>8278</v>
      </c>
      <c r="P982">
        <f t="shared" si="75"/>
        <v>15</v>
      </c>
      <c r="Q982">
        <f t="shared" si="76"/>
        <v>47.94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8276</v>
      </c>
      <c r="O983" t="s">
        <v>8278</v>
      </c>
      <c r="P983">
        <f t="shared" si="75"/>
        <v>0</v>
      </c>
      <c r="Q983">
        <f t="shared" si="76"/>
        <v>2.75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8276</v>
      </c>
      <c r="O984" t="s">
        <v>8278</v>
      </c>
      <c r="P984">
        <f t="shared" si="75"/>
        <v>0</v>
      </c>
      <c r="Q984">
        <f t="shared" si="76"/>
        <v>1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8276</v>
      </c>
      <c r="O985" t="s">
        <v>8278</v>
      </c>
      <c r="P985">
        <f t="shared" si="75"/>
        <v>30</v>
      </c>
      <c r="Q985">
        <f t="shared" si="76"/>
        <v>171.79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8276</v>
      </c>
      <c r="O986" t="s">
        <v>8278</v>
      </c>
      <c r="P986">
        <f t="shared" si="75"/>
        <v>1</v>
      </c>
      <c r="Q986">
        <f t="shared" si="76"/>
        <v>35.33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8276</v>
      </c>
      <c r="O987" t="s">
        <v>8278</v>
      </c>
      <c r="P987">
        <f t="shared" si="75"/>
        <v>6</v>
      </c>
      <c r="Q987">
        <f t="shared" si="76"/>
        <v>82.09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8276</v>
      </c>
      <c r="O988" t="s">
        <v>8278</v>
      </c>
      <c r="P988">
        <f t="shared" si="75"/>
        <v>13</v>
      </c>
      <c r="Q988">
        <f t="shared" si="76"/>
        <v>110.87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8276</v>
      </c>
      <c r="O989" t="s">
        <v>8278</v>
      </c>
      <c r="P989">
        <f t="shared" si="75"/>
        <v>13</v>
      </c>
      <c r="Q989">
        <f t="shared" si="76"/>
        <v>161.22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8276</v>
      </c>
      <c r="O990" t="s">
        <v>8278</v>
      </c>
      <c r="P990">
        <f t="shared" si="75"/>
        <v>0</v>
      </c>
      <c r="Q990">
        <f t="shared" si="76"/>
        <v>0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8276</v>
      </c>
      <c r="O991" t="s">
        <v>8278</v>
      </c>
      <c r="P991">
        <f t="shared" si="75"/>
        <v>17</v>
      </c>
      <c r="Q991">
        <f t="shared" si="76"/>
        <v>52.41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8276</v>
      </c>
      <c r="O992" t="s">
        <v>8278</v>
      </c>
      <c r="P992">
        <f t="shared" si="75"/>
        <v>0</v>
      </c>
      <c r="Q992">
        <f t="shared" si="76"/>
        <v>13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8276</v>
      </c>
      <c r="O993" t="s">
        <v>8278</v>
      </c>
      <c r="P993">
        <f t="shared" si="75"/>
        <v>4</v>
      </c>
      <c r="Q993">
        <f t="shared" si="76"/>
        <v>30.29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8276</v>
      </c>
      <c r="O994" t="s">
        <v>8278</v>
      </c>
      <c r="P994">
        <f t="shared" si="75"/>
        <v>0</v>
      </c>
      <c r="Q994">
        <f t="shared" si="76"/>
        <v>116.75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8276</v>
      </c>
      <c r="O995" t="s">
        <v>8278</v>
      </c>
      <c r="P995">
        <f t="shared" si="75"/>
        <v>25</v>
      </c>
      <c r="Q995">
        <f t="shared" si="76"/>
        <v>89.6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8276</v>
      </c>
      <c r="O996" t="s">
        <v>8278</v>
      </c>
      <c r="P996">
        <f t="shared" si="75"/>
        <v>2</v>
      </c>
      <c r="Q996">
        <f t="shared" si="76"/>
        <v>424.45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8276</v>
      </c>
      <c r="O997" t="s">
        <v>8278</v>
      </c>
      <c r="P997">
        <f t="shared" si="75"/>
        <v>7</v>
      </c>
      <c r="Q997">
        <f t="shared" si="76"/>
        <v>80.67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8276</v>
      </c>
      <c r="O998" t="s">
        <v>8278</v>
      </c>
      <c r="P998">
        <f t="shared" si="75"/>
        <v>2</v>
      </c>
      <c r="Q998">
        <f t="shared" si="76"/>
        <v>13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8276</v>
      </c>
      <c r="O999" t="s">
        <v>8278</v>
      </c>
      <c r="P999">
        <f t="shared" si="75"/>
        <v>1</v>
      </c>
      <c r="Q999">
        <f t="shared" si="76"/>
        <v>8.1300000000000008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8276</v>
      </c>
      <c r="O1000" t="s">
        <v>8278</v>
      </c>
      <c r="P1000">
        <f t="shared" si="75"/>
        <v>59</v>
      </c>
      <c r="Q1000">
        <f t="shared" si="76"/>
        <v>153.43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8276</v>
      </c>
      <c r="O1001" t="s">
        <v>8278</v>
      </c>
      <c r="P1001">
        <f t="shared" si="75"/>
        <v>8</v>
      </c>
      <c r="Q1001">
        <f t="shared" si="76"/>
        <v>292.08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8276</v>
      </c>
      <c r="O1002" t="s">
        <v>8278</v>
      </c>
      <c r="P1002">
        <f t="shared" si="75"/>
        <v>2</v>
      </c>
      <c r="Q1002">
        <f t="shared" si="76"/>
        <v>3304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8276</v>
      </c>
      <c r="O1003" t="s">
        <v>8278</v>
      </c>
      <c r="P1003">
        <f t="shared" si="75"/>
        <v>104</v>
      </c>
      <c r="Q1003">
        <f t="shared" si="76"/>
        <v>1300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8276</v>
      </c>
      <c r="O1004" t="s">
        <v>8278</v>
      </c>
      <c r="P1004">
        <f t="shared" si="75"/>
        <v>30</v>
      </c>
      <c r="Q1004">
        <f t="shared" si="76"/>
        <v>134.55000000000001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8276</v>
      </c>
      <c r="O1005" t="s">
        <v>8278</v>
      </c>
      <c r="P1005">
        <f t="shared" si="75"/>
        <v>16</v>
      </c>
      <c r="Q1005">
        <f t="shared" si="76"/>
        <v>214.07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8276</v>
      </c>
      <c r="O1006" t="s">
        <v>8278</v>
      </c>
      <c r="P1006">
        <f t="shared" si="75"/>
        <v>82</v>
      </c>
      <c r="Q1006">
        <f t="shared" si="76"/>
        <v>216.34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8276</v>
      </c>
      <c r="O1007" t="s">
        <v>8278</v>
      </c>
      <c r="P1007">
        <f t="shared" si="75"/>
        <v>75</v>
      </c>
      <c r="Q1007">
        <f t="shared" si="76"/>
        <v>932.31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8276</v>
      </c>
      <c r="O1008" t="s">
        <v>8278</v>
      </c>
      <c r="P1008">
        <f t="shared" si="75"/>
        <v>6</v>
      </c>
      <c r="Q1008">
        <f t="shared" si="76"/>
        <v>29.25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8276</v>
      </c>
      <c r="O1009" t="s">
        <v>8278</v>
      </c>
      <c r="P1009">
        <f t="shared" si="75"/>
        <v>44</v>
      </c>
      <c r="Q1009">
        <f t="shared" si="76"/>
        <v>174.95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8276</v>
      </c>
      <c r="O1010" t="s">
        <v>8278</v>
      </c>
      <c r="P1010">
        <f t="shared" si="75"/>
        <v>0</v>
      </c>
      <c r="Q1010">
        <f t="shared" si="76"/>
        <v>250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8276</v>
      </c>
      <c r="O1011" t="s">
        <v>8278</v>
      </c>
      <c r="P1011">
        <f t="shared" si="75"/>
        <v>13</v>
      </c>
      <c r="Q1011">
        <f t="shared" si="76"/>
        <v>65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8276</v>
      </c>
      <c r="O1012" t="s">
        <v>8278</v>
      </c>
      <c r="P1012">
        <f t="shared" si="75"/>
        <v>0</v>
      </c>
      <c r="Q1012">
        <f t="shared" si="76"/>
        <v>55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8276</v>
      </c>
      <c r="O1013" t="s">
        <v>8278</v>
      </c>
      <c r="P1013">
        <f t="shared" si="75"/>
        <v>0</v>
      </c>
      <c r="Q1013">
        <f t="shared" si="76"/>
        <v>75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8276</v>
      </c>
      <c r="O1014" t="s">
        <v>8278</v>
      </c>
      <c r="P1014">
        <f t="shared" si="75"/>
        <v>21535</v>
      </c>
      <c r="Q1014">
        <f t="shared" si="76"/>
        <v>1389.36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8276</v>
      </c>
      <c r="O1015" t="s">
        <v>8278</v>
      </c>
      <c r="P1015">
        <f t="shared" si="75"/>
        <v>35</v>
      </c>
      <c r="Q1015">
        <f t="shared" si="76"/>
        <v>95.91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8276</v>
      </c>
      <c r="O1016" t="s">
        <v>8278</v>
      </c>
      <c r="P1016">
        <f t="shared" si="75"/>
        <v>31</v>
      </c>
      <c r="Q1016">
        <f t="shared" si="76"/>
        <v>191.25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8276</v>
      </c>
      <c r="O1017" t="s">
        <v>8278</v>
      </c>
      <c r="P1017">
        <f t="shared" si="75"/>
        <v>3</v>
      </c>
      <c r="Q1017">
        <f t="shared" si="76"/>
        <v>40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8276</v>
      </c>
      <c r="O1018" t="s">
        <v>8278</v>
      </c>
      <c r="P1018">
        <f t="shared" si="75"/>
        <v>3</v>
      </c>
      <c r="Q1018">
        <f t="shared" si="76"/>
        <v>74.790000000000006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8276</v>
      </c>
      <c r="O1019" t="s">
        <v>8278</v>
      </c>
      <c r="P1019">
        <f t="shared" si="75"/>
        <v>23</v>
      </c>
      <c r="Q1019">
        <f t="shared" si="76"/>
        <v>161.12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8276</v>
      </c>
      <c r="O1020" t="s">
        <v>8278</v>
      </c>
      <c r="P1020">
        <f t="shared" si="75"/>
        <v>3</v>
      </c>
      <c r="Q1020">
        <f t="shared" si="76"/>
        <v>88.71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8276</v>
      </c>
      <c r="O1021" t="s">
        <v>8278</v>
      </c>
      <c r="P1021">
        <f t="shared" si="75"/>
        <v>47</v>
      </c>
      <c r="Q1021">
        <f t="shared" si="76"/>
        <v>53.25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8282</v>
      </c>
      <c r="O1022" t="s">
        <v>8287</v>
      </c>
      <c r="P1022">
        <f t="shared" si="75"/>
        <v>206</v>
      </c>
      <c r="Q1022">
        <f t="shared" si="76"/>
        <v>106.2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8282</v>
      </c>
      <c r="O1023" t="s">
        <v>8287</v>
      </c>
      <c r="P1023">
        <f t="shared" si="75"/>
        <v>352</v>
      </c>
      <c r="Q1023">
        <f t="shared" si="76"/>
        <v>22.08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8282</v>
      </c>
      <c r="O1024" t="s">
        <v>8287</v>
      </c>
      <c r="P1024">
        <f t="shared" si="75"/>
        <v>115</v>
      </c>
      <c r="Q1024">
        <f t="shared" si="76"/>
        <v>31.05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8282</v>
      </c>
      <c r="O1025" t="s">
        <v>8287</v>
      </c>
      <c r="P1025">
        <f t="shared" si="75"/>
        <v>237</v>
      </c>
      <c r="Q1025">
        <f t="shared" si="76"/>
        <v>36.21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8282</v>
      </c>
      <c r="O1026" t="s">
        <v>8287</v>
      </c>
      <c r="P1026">
        <f t="shared" ref="P1026:P1089" si="80">ROUND(E1026/D1026*100,0)</f>
        <v>119</v>
      </c>
      <c r="Q1026">
        <f t="shared" si="76"/>
        <v>388.98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8282</v>
      </c>
      <c r="O1027" t="s">
        <v>8287</v>
      </c>
      <c r="P1027">
        <f t="shared" si="80"/>
        <v>110</v>
      </c>
      <c r="Q1027">
        <f t="shared" ref="Q1027:Q1090" si="81">IFERROR(ROUND(E1027/L1027,2),0)</f>
        <v>71.849999999999994</v>
      </c>
      <c r="R1027" s="14">
        <f t="shared" ref="R1027:R1090" si="82">(((J1027/60)/60)/24)+DATE(1970,1,1)</f>
        <v>42049.833761574075</v>
      </c>
      <c r="S1027" s="14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8282</v>
      </c>
      <c r="O1028" t="s">
        <v>8287</v>
      </c>
      <c r="P1028">
        <f t="shared" si="80"/>
        <v>100</v>
      </c>
      <c r="Q1028">
        <f t="shared" si="81"/>
        <v>57.38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8282</v>
      </c>
      <c r="O1029" t="s">
        <v>8287</v>
      </c>
      <c r="P1029">
        <f t="shared" si="80"/>
        <v>103</v>
      </c>
      <c r="Q1029">
        <f t="shared" si="81"/>
        <v>69.67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8282</v>
      </c>
      <c r="O1030" t="s">
        <v>8287</v>
      </c>
      <c r="P1030">
        <f t="shared" si="80"/>
        <v>117</v>
      </c>
      <c r="Q1030">
        <f t="shared" si="81"/>
        <v>45.99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8282</v>
      </c>
      <c r="O1031" t="s">
        <v>8287</v>
      </c>
      <c r="P1031">
        <f t="shared" si="80"/>
        <v>112</v>
      </c>
      <c r="Q1031">
        <f t="shared" si="81"/>
        <v>79.260000000000005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8282</v>
      </c>
      <c r="O1032" t="s">
        <v>8287</v>
      </c>
      <c r="P1032">
        <f t="shared" si="80"/>
        <v>342</v>
      </c>
      <c r="Q1032">
        <f t="shared" si="81"/>
        <v>43.03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8282</v>
      </c>
      <c r="O1033" t="s">
        <v>8287</v>
      </c>
      <c r="P1033">
        <f t="shared" si="80"/>
        <v>107</v>
      </c>
      <c r="Q1033">
        <f t="shared" si="81"/>
        <v>108.48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8282</v>
      </c>
      <c r="O1034" t="s">
        <v>8287</v>
      </c>
      <c r="P1034">
        <f t="shared" si="80"/>
        <v>108</v>
      </c>
      <c r="Q1034">
        <f t="shared" si="81"/>
        <v>61.03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8282</v>
      </c>
      <c r="O1035" t="s">
        <v>8287</v>
      </c>
      <c r="P1035">
        <f t="shared" si="80"/>
        <v>103</v>
      </c>
      <c r="Q1035">
        <f t="shared" si="81"/>
        <v>50.59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8282</v>
      </c>
      <c r="O1036" t="s">
        <v>8287</v>
      </c>
      <c r="P1036">
        <f t="shared" si="80"/>
        <v>130</v>
      </c>
      <c r="Q1036">
        <f t="shared" si="81"/>
        <v>39.159999999999997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8282</v>
      </c>
      <c r="O1037" t="s">
        <v>8287</v>
      </c>
      <c r="P1037">
        <f t="shared" si="80"/>
        <v>108</v>
      </c>
      <c r="Q1037">
        <f t="shared" si="81"/>
        <v>65.16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8282</v>
      </c>
      <c r="O1038" t="s">
        <v>8287</v>
      </c>
      <c r="P1038">
        <f t="shared" si="80"/>
        <v>112</v>
      </c>
      <c r="Q1038">
        <f t="shared" si="81"/>
        <v>23.96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8282</v>
      </c>
      <c r="O1039" t="s">
        <v>8287</v>
      </c>
      <c r="P1039">
        <f t="shared" si="80"/>
        <v>102</v>
      </c>
      <c r="Q1039">
        <f t="shared" si="81"/>
        <v>48.62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8282</v>
      </c>
      <c r="O1040" t="s">
        <v>8287</v>
      </c>
      <c r="P1040">
        <f t="shared" si="80"/>
        <v>145</v>
      </c>
      <c r="Q1040">
        <f t="shared" si="81"/>
        <v>35.74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8282</v>
      </c>
      <c r="O1041" t="s">
        <v>8287</v>
      </c>
      <c r="P1041">
        <f t="shared" si="80"/>
        <v>128</v>
      </c>
      <c r="Q1041">
        <f t="shared" si="81"/>
        <v>21.37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8288</v>
      </c>
      <c r="O1042" t="s">
        <v>8289</v>
      </c>
      <c r="P1042">
        <f t="shared" si="80"/>
        <v>0</v>
      </c>
      <c r="Q1042">
        <f t="shared" si="81"/>
        <v>250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8288</v>
      </c>
      <c r="O1043" t="s">
        <v>8289</v>
      </c>
      <c r="P1043">
        <f t="shared" si="80"/>
        <v>0</v>
      </c>
      <c r="Q1043">
        <f t="shared" si="81"/>
        <v>0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8288</v>
      </c>
      <c r="O1044" t="s">
        <v>8289</v>
      </c>
      <c r="P1044">
        <f t="shared" si="80"/>
        <v>2</v>
      </c>
      <c r="Q1044">
        <f t="shared" si="81"/>
        <v>10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8288</v>
      </c>
      <c r="O1045" t="s">
        <v>8289</v>
      </c>
      <c r="P1045">
        <f t="shared" si="80"/>
        <v>9</v>
      </c>
      <c r="Q1045">
        <f t="shared" si="81"/>
        <v>29.24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8288</v>
      </c>
      <c r="O1046" t="s">
        <v>8289</v>
      </c>
      <c r="P1046">
        <f t="shared" si="80"/>
        <v>0</v>
      </c>
      <c r="Q1046">
        <f t="shared" si="81"/>
        <v>3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8288</v>
      </c>
      <c r="O1047" t="s">
        <v>8289</v>
      </c>
      <c r="P1047">
        <f t="shared" si="80"/>
        <v>3</v>
      </c>
      <c r="Q1047">
        <f t="shared" si="81"/>
        <v>33.25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8288</v>
      </c>
      <c r="O1048" t="s">
        <v>8289</v>
      </c>
      <c r="P1048">
        <f t="shared" si="80"/>
        <v>0</v>
      </c>
      <c r="Q1048">
        <f t="shared" si="81"/>
        <v>0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8288</v>
      </c>
      <c r="O1049" t="s">
        <v>8289</v>
      </c>
      <c r="P1049">
        <f t="shared" si="80"/>
        <v>0</v>
      </c>
      <c r="Q1049">
        <f t="shared" si="81"/>
        <v>1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8288</v>
      </c>
      <c r="O1050" t="s">
        <v>8289</v>
      </c>
      <c r="P1050">
        <f t="shared" si="80"/>
        <v>1</v>
      </c>
      <c r="Q1050">
        <f t="shared" si="81"/>
        <v>53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8288</v>
      </c>
      <c r="O1051" t="s">
        <v>8289</v>
      </c>
      <c r="P1051">
        <f t="shared" si="80"/>
        <v>0</v>
      </c>
      <c r="Q1051">
        <f t="shared" si="81"/>
        <v>0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8288</v>
      </c>
      <c r="O1052" t="s">
        <v>8289</v>
      </c>
      <c r="P1052">
        <f t="shared" si="80"/>
        <v>0</v>
      </c>
      <c r="Q1052">
        <f t="shared" si="81"/>
        <v>0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8288</v>
      </c>
      <c r="O1053" t="s">
        <v>8289</v>
      </c>
      <c r="P1053">
        <f t="shared" si="80"/>
        <v>0</v>
      </c>
      <c r="Q1053">
        <f t="shared" si="81"/>
        <v>0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8288</v>
      </c>
      <c r="O1054" t="s">
        <v>8289</v>
      </c>
      <c r="P1054">
        <f t="shared" si="80"/>
        <v>0</v>
      </c>
      <c r="Q1054">
        <f t="shared" si="81"/>
        <v>0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8288</v>
      </c>
      <c r="O1055" t="s">
        <v>8289</v>
      </c>
      <c r="P1055">
        <f t="shared" si="80"/>
        <v>1</v>
      </c>
      <c r="Q1055">
        <f t="shared" si="81"/>
        <v>15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8288</v>
      </c>
      <c r="O1056" t="s">
        <v>8289</v>
      </c>
      <c r="P1056">
        <f t="shared" si="80"/>
        <v>0</v>
      </c>
      <c r="Q1056">
        <f t="shared" si="81"/>
        <v>0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8288</v>
      </c>
      <c r="O1057" t="s">
        <v>8289</v>
      </c>
      <c r="P1057">
        <f t="shared" si="80"/>
        <v>0</v>
      </c>
      <c r="Q1057">
        <f t="shared" si="81"/>
        <v>0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8288</v>
      </c>
      <c r="O1058" t="s">
        <v>8289</v>
      </c>
      <c r="P1058">
        <f t="shared" si="80"/>
        <v>0</v>
      </c>
      <c r="Q1058">
        <f t="shared" si="81"/>
        <v>0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8288</v>
      </c>
      <c r="O1059" t="s">
        <v>8289</v>
      </c>
      <c r="P1059">
        <f t="shared" si="80"/>
        <v>0</v>
      </c>
      <c r="Q1059">
        <f t="shared" si="81"/>
        <v>0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8288</v>
      </c>
      <c r="O1060" t="s">
        <v>8289</v>
      </c>
      <c r="P1060">
        <f t="shared" si="80"/>
        <v>0</v>
      </c>
      <c r="Q1060">
        <f t="shared" si="81"/>
        <v>0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8288</v>
      </c>
      <c r="O1061" t="s">
        <v>8289</v>
      </c>
      <c r="P1061">
        <f t="shared" si="80"/>
        <v>0</v>
      </c>
      <c r="Q1061">
        <f t="shared" si="81"/>
        <v>0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8288</v>
      </c>
      <c r="O1062" t="s">
        <v>8289</v>
      </c>
      <c r="P1062">
        <f t="shared" si="80"/>
        <v>1</v>
      </c>
      <c r="Q1062">
        <f t="shared" si="81"/>
        <v>50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8288</v>
      </c>
      <c r="O1063" t="s">
        <v>8289</v>
      </c>
      <c r="P1063">
        <f t="shared" si="80"/>
        <v>0</v>
      </c>
      <c r="Q1063">
        <f t="shared" si="81"/>
        <v>0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8288</v>
      </c>
      <c r="O1064" t="s">
        <v>8289</v>
      </c>
      <c r="P1064">
        <f t="shared" si="80"/>
        <v>95</v>
      </c>
      <c r="Q1064">
        <f t="shared" si="81"/>
        <v>47.5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8288</v>
      </c>
      <c r="O1065" t="s">
        <v>8289</v>
      </c>
      <c r="P1065">
        <f t="shared" si="80"/>
        <v>0</v>
      </c>
      <c r="Q1065">
        <f t="shared" si="81"/>
        <v>0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8290</v>
      </c>
      <c r="O1066" t="s">
        <v>8291</v>
      </c>
      <c r="P1066">
        <f t="shared" si="80"/>
        <v>9</v>
      </c>
      <c r="Q1066">
        <f t="shared" si="81"/>
        <v>65.67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8290</v>
      </c>
      <c r="O1067" t="s">
        <v>8291</v>
      </c>
      <c r="P1067">
        <f t="shared" si="80"/>
        <v>3</v>
      </c>
      <c r="Q1067">
        <f t="shared" si="81"/>
        <v>16.2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8290</v>
      </c>
      <c r="O1068" t="s">
        <v>8291</v>
      </c>
      <c r="P1068">
        <f t="shared" si="80"/>
        <v>3</v>
      </c>
      <c r="Q1068">
        <f t="shared" si="81"/>
        <v>34.130000000000003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8290</v>
      </c>
      <c r="O1069" t="s">
        <v>8291</v>
      </c>
      <c r="P1069">
        <f t="shared" si="80"/>
        <v>26</v>
      </c>
      <c r="Q1069">
        <f t="shared" si="81"/>
        <v>13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8290</v>
      </c>
      <c r="O1070" t="s">
        <v>8291</v>
      </c>
      <c r="P1070">
        <f t="shared" si="80"/>
        <v>0</v>
      </c>
      <c r="Q1070">
        <f t="shared" si="81"/>
        <v>11.25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8290</v>
      </c>
      <c r="O1071" t="s">
        <v>8291</v>
      </c>
      <c r="P1071">
        <f t="shared" si="80"/>
        <v>39</v>
      </c>
      <c r="Q1071">
        <f t="shared" si="81"/>
        <v>40.479999999999997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8290</v>
      </c>
      <c r="O1072" t="s">
        <v>8291</v>
      </c>
      <c r="P1072">
        <f t="shared" si="80"/>
        <v>1</v>
      </c>
      <c r="Q1072">
        <f t="shared" si="81"/>
        <v>35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8290</v>
      </c>
      <c r="O1073" t="s">
        <v>8291</v>
      </c>
      <c r="P1073">
        <f t="shared" si="80"/>
        <v>0</v>
      </c>
      <c r="Q1073">
        <f t="shared" si="81"/>
        <v>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8290</v>
      </c>
      <c r="O1074" t="s">
        <v>8291</v>
      </c>
      <c r="P1074">
        <f t="shared" si="80"/>
        <v>0</v>
      </c>
      <c r="Q1074">
        <f t="shared" si="81"/>
        <v>12.75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8290</v>
      </c>
      <c r="O1075" t="s">
        <v>8291</v>
      </c>
      <c r="P1075">
        <f t="shared" si="80"/>
        <v>1</v>
      </c>
      <c r="Q1075">
        <f t="shared" si="81"/>
        <v>10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8290</v>
      </c>
      <c r="O1076" t="s">
        <v>8291</v>
      </c>
      <c r="P1076">
        <f t="shared" si="80"/>
        <v>6</v>
      </c>
      <c r="Q1076">
        <f t="shared" si="81"/>
        <v>113.57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8290</v>
      </c>
      <c r="O1077" t="s">
        <v>8291</v>
      </c>
      <c r="P1077">
        <f t="shared" si="80"/>
        <v>5</v>
      </c>
      <c r="Q1077">
        <f t="shared" si="81"/>
        <v>15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8290</v>
      </c>
      <c r="O1078" t="s">
        <v>8291</v>
      </c>
      <c r="P1078">
        <f t="shared" si="80"/>
        <v>63</v>
      </c>
      <c r="Q1078">
        <f t="shared" si="81"/>
        <v>48.28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8290</v>
      </c>
      <c r="O1079" t="s">
        <v>8291</v>
      </c>
      <c r="P1079">
        <f t="shared" si="80"/>
        <v>29</v>
      </c>
      <c r="Q1079">
        <f t="shared" si="81"/>
        <v>43.98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8290</v>
      </c>
      <c r="O1080" t="s">
        <v>8291</v>
      </c>
      <c r="P1080">
        <f t="shared" si="80"/>
        <v>8</v>
      </c>
      <c r="Q1080">
        <f t="shared" si="81"/>
        <v>9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8290</v>
      </c>
      <c r="O1081" t="s">
        <v>8291</v>
      </c>
      <c r="P1081">
        <f t="shared" si="80"/>
        <v>3</v>
      </c>
      <c r="Q1081">
        <f t="shared" si="81"/>
        <v>37.67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8290</v>
      </c>
      <c r="O1082" t="s">
        <v>8291</v>
      </c>
      <c r="P1082">
        <f t="shared" si="80"/>
        <v>9</v>
      </c>
      <c r="Q1082">
        <f t="shared" si="81"/>
        <v>18.579999999999998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8290</v>
      </c>
      <c r="O1083" t="s">
        <v>8291</v>
      </c>
      <c r="P1083">
        <f t="shared" si="80"/>
        <v>0</v>
      </c>
      <c r="Q1083">
        <f t="shared" si="81"/>
        <v>3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8290</v>
      </c>
      <c r="O1084" t="s">
        <v>8291</v>
      </c>
      <c r="P1084">
        <f t="shared" si="80"/>
        <v>1</v>
      </c>
      <c r="Q1084">
        <f t="shared" si="81"/>
        <v>18.670000000000002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8290</v>
      </c>
      <c r="O1085" t="s">
        <v>8291</v>
      </c>
      <c r="P1085">
        <f t="shared" si="80"/>
        <v>1</v>
      </c>
      <c r="Q1085">
        <f t="shared" si="81"/>
        <v>410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8290</v>
      </c>
      <c r="O1086" t="s">
        <v>8291</v>
      </c>
      <c r="P1086">
        <f t="shared" si="80"/>
        <v>0</v>
      </c>
      <c r="Q1086">
        <f t="shared" si="81"/>
        <v>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8290</v>
      </c>
      <c r="O1087" t="s">
        <v>8291</v>
      </c>
      <c r="P1087">
        <f t="shared" si="80"/>
        <v>3</v>
      </c>
      <c r="Q1087">
        <f t="shared" si="81"/>
        <v>114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8290</v>
      </c>
      <c r="O1088" t="s">
        <v>8291</v>
      </c>
      <c r="P1088">
        <f t="shared" si="80"/>
        <v>0</v>
      </c>
      <c r="Q1088">
        <f t="shared" si="81"/>
        <v>7.5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8290</v>
      </c>
      <c r="O1089" t="s">
        <v>8291</v>
      </c>
      <c r="P1089">
        <f t="shared" si="80"/>
        <v>0</v>
      </c>
      <c r="Q1089">
        <f t="shared" si="81"/>
        <v>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8290</v>
      </c>
      <c r="O1090" t="s">
        <v>8291</v>
      </c>
      <c r="P1090">
        <f t="shared" ref="P1090:P1153" si="85">ROUND(E1090/D1090*100,0)</f>
        <v>14</v>
      </c>
      <c r="Q1090">
        <f t="shared" si="81"/>
        <v>43.42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8290</v>
      </c>
      <c r="O1091" t="s">
        <v>8291</v>
      </c>
      <c r="P1091">
        <f t="shared" si="85"/>
        <v>8</v>
      </c>
      <c r="Q1091">
        <f t="shared" ref="Q1091:Q1154" si="86">IFERROR(ROUND(E1091/L1091,2),0)</f>
        <v>23.96</v>
      </c>
      <c r="R1091" s="14">
        <f t="shared" ref="R1091:R1154" si="87">(((J1091/60)/60)/24)+DATE(1970,1,1)</f>
        <v>42151.189525462964</v>
      </c>
      <c r="S1091" s="14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8290</v>
      </c>
      <c r="O1092" t="s">
        <v>8291</v>
      </c>
      <c r="P1092">
        <f t="shared" si="85"/>
        <v>0</v>
      </c>
      <c r="Q1092">
        <f t="shared" si="86"/>
        <v>5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8290</v>
      </c>
      <c r="O1093" t="s">
        <v>8291</v>
      </c>
      <c r="P1093">
        <f t="shared" si="85"/>
        <v>13</v>
      </c>
      <c r="Q1093">
        <f t="shared" si="86"/>
        <v>12.5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8290</v>
      </c>
      <c r="O1094" t="s">
        <v>8291</v>
      </c>
      <c r="P1094">
        <f t="shared" si="85"/>
        <v>1</v>
      </c>
      <c r="Q1094">
        <f t="shared" si="86"/>
        <v>3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8290</v>
      </c>
      <c r="O1095" t="s">
        <v>8291</v>
      </c>
      <c r="P1095">
        <f t="shared" si="85"/>
        <v>14</v>
      </c>
      <c r="Q1095">
        <f t="shared" si="86"/>
        <v>10.56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8290</v>
      </c>
      <c r="O1096" t="s">
        <v>8291</v>
      </c>
      <c r="P1096">
        <f t="shared" si="85"/>
        <v>18</v>
      </c>
      <c r="Q1096">
        <f t="shared" si="86"/>
        <v>122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8290</v>
      </c>
      <c r="O1097" t="s">
        <v>8291</v>
      </c>
      <c r="P1097">
        <f t="shared" si="85"/>
        <v>5</v>
      </c>
      <c r="Q1097">
        <f t="shared" si="86"/>
        <v>267.81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8290</v>
      </c>
      <c r="O1098" t="s">
        <v>8291</v>
      </c>
      <c r="P1098">
        <f t="shared" si="85"/>
        <v>18</v>
      </c>
      <c r="Q1098">
        <f t="shared" si="86"/>
        <v>74.209999999999994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8290</v>
      </c>
      <c r="O1099" t="s">
        <v>8291</v>
      </c>
      <c r="P1099">
        <f t="shared" si="85"/>
        <v>0</v>
      </c>
      <c r="Q1099">
        <f t="shared" si="86"/>
        <v>6.71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8290</v>
      </c>
      <c r="O1100" t="s">
        <v>8291</v>
      </c>
      <c r="P1100">
        <f t="shared" si="85"/>
        <v>7</v>
      </c>
      <c r="Q1100">
        <f t="shared" si="86"/>
        <v>81.95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8290</v>
      </c>
      <c r="O1101" t="s">
        <v>8291</v>
      </c>
      <c r="P1101">
        <f t="shared" si="85"/>
        <v>1</v>
      </c>
      <c r="Q1101">
        <f t="shared" si="86"/>
        <v>25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8290</v>
      </c>
      <c r="O1102" t="s">
        <v>8291</v>
      </c>
      <c r="P1102">
        <f t="shared" si="85"/>
        <v>3</v>
      </c>
      <c r="Q1102">
        <f t="shared" si="86"/>
        <v>10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8290</v>
      </c>
      <c r="O1103" t="s">
        <v>8291</v>
      </c>
      <c r="P1103">
        <f t="shared" si="85"/>
        <v>0</v>
      </c>
      <c r="Q1103">
        <f t="shared" si="86"/>
        <v>6.83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8290</v>
      </c>
      <c r="O1104" t="s">
        <v>8291</v>
      </c>
      <c r="P1104">
        <f t="shared" si="85"/>
        <v>5</v>
      </c>
      <c r="Q1104">
        <f t="shared" si="86"/>
        <v>17.71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8290</v>
      </c>
      <c r="O1105" t="s">
        <v>8291</v>
      </c>
      <c r="P1105">
        <f t="shared" si="85"/>
        <v>2</v>
      </c>
      <c r="Q1105">
        <f t="shared" si="86"/>
        <v>16.2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8290</v>
      </c>
      <c r="O1106" t="s">
        <v>8291</v>
      </c>
      <c r="P1106">
        <f t="shared" si="85"/>
        <v>5</v>
      </c>
      <c r="Q1106">
        <f t="shared" si="86"/>
        <v>80.3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8290</v>
      </c>
      <c r="O1107" t="s">
        <v>8291</v>
      </c>
      <c r="P1107">
        <f t="shared" si="85"/>
        <v>0</v>
      </c>
      <c r="Q1107">
        <f t="shared" si="86"/>
        <v>71.55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8290</v>
      </c>
      <c r="O1108" t="s">
        <v>8291</v>
      </c>
      <c r="P1108">
        <f t="shared" si="85"/>
        <v>41</v>
      </c>
      <c r="Q1108">
        <f t="shared" si="86"/>
        <v>23.57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8290</v>
      </c>
      <c r="O1109" t="s">
        <v>8291</v>
      </c>
      <c r="P1109">
        <f t="shared" si="85"/>
        <v>0</v>
      </c>
      <c r="Q1109">
        <f t="shared" si="86"/>
        <v>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8290</v>
      </c>
      <c r="O1110" t="s">
        <v>8291</v>
      </c>
      <c r="P1110">
        <f t="shared" si="85"/>
        <v>3</v>
      </c>
      <c r="Q1110">
        <f t="shared" si="86"/>
        <v>34.880000000000003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8290</v>
      </c>
      <c r="O1111" t="s">
        <v>8291</v>
      </c>
      <c r="P1111">
        <f t="shared" si="85"/>
        <v>0</v>
      </c>
      <c r="Q1111">
        <f t="shared" si="86"/>
        <v>15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8290</v>
      </c>
      <c r="O1112" t="s">
        <v>8291</v>
      </c>
      <c r="P1112">
        <f t="shared" si="85"/>
        <v>1</v>
      </c>
      <c r="Q1112">
        <f t="shared" si="86"/>
        <v>23.18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8290</v>
      </c>
      <c r="O1113" t="s">
        <v>8291</v>
      </c>
      <c r="P1113">
        <f t="shared" si="85"/>
        <v>0</v>
      </c>
      <c r="Q1113">
        <f t="shared" si="86"/>
        <v>1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8290</v>
      </c>
      <c r="O1114" t="s">
        <v>8291</v>
      </c>
      <c r="P1114">
        <f t="shared" si="85"/>
        <v>36</v>
      </c>
      <c r="Q1114">
        <f t="shared" si="86"/>
        <v>100.23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8290</v>
      </c>
      <c r="O1115" t="s">
        <v>8291</v>
      </c>
      <c r="P1115">
        <f t="shared" si="85"/>
        <v>1</v>
      </c>
      <c r="Q1115">
        <f t="shared" si="86"/>
        <v>5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8290</v>
      </c>
      <c r="O1116" t="s">
        <v>8291</v>
      </c>
      <c r="P1116">
        <f t="shared" si="85"/>
        <v>0</v>
      </c>
      <c r="Q1116">
        <f t="shared" si="86"/>
        <v>3.33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8290</v>
      </c>
      <c r="O1117" t="s">
        <v>8291</v>
      </c>
      <c r="P1117">
        <f t="shared" si="85"/>
        <v>0</v>
      </c>
      <c r="Q1117">
        <f t="shared" si="86"/>
        <v>13.25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8290</v>
      </c>
      <c r="O1118" t="s">
        <v>8291</v>
      </c>
      <c r="P1118">
        <f t="shared" si="85"/>
        <v>0</v>
      </c>
      <c r="Q1118">
        <f t="shared" si="86"/>
        <v>17.850000000000001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8290</v>
      </c>
      <c r="O1119" t="s">
        <v>8291</v>
      </c>
      <c r="P1119">
        <f t="shared" si="85"/>
        <v>8</v>
      </c>
      <c r="Q1119">
        <f t="shared" si="86"/>
        <v>10.38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8290</v>
      </c>
      <c r="O1120" t="s">
        <v>8291</v>
      </c>
      <c r="P1120">
        <f t="shared" si="85"/>
        <v>2</v>
      </c>
      <c r="Q1120">
        <f t="shared" si="86"/>
        <v>36.33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8290</v>
      </c>
      <c r="O1121" t="s">
        <v>8291</v>
      </c>
      <c r="P1121">
        <f t="shared" si="85"/>
        <v>0</v>
      </c>
      <c r="Q1121">
        <f t="shared" si="86"/>
        <v>5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8290</v>
      </c>
      <c r="O1122" t="s">
        <v>8291</v>
      </c>
      <c r="P1122">
        <f t="shared" si="85"/>
        <v>0</v>
      </c>
      <c r="Q1122">
        <f t="shared" si="86"/>
        <v>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8290</v>
      </c>
      <c r="O1123" t="s">
        <v>8291</v>
      </c>
      <c r="P1123">
        <f t="shared" si="85"/>
        <v>0</v>
      </c>
      <c r="Q1123">
        <f t="shared" si="86"/>
        <v>5.8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8290</v>
      </c>
      <c r="O1124" t="s">
        <v>8291</v>
      </c>
      <c r="P1124">
        <f t="shared" si="85"/>
        <v>0</v>
      </c>
      <c r="Q1124">
        <f t="shared" si="86"/>
        <v>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8290</v>
      </c>
      <c r="O1125" t="s">
        <v>8291</v>
      </c>
      <c r="P1125">
        <f t="shared" si="85"/>
        <v>0</v>
      </c>
      <c r="Q1125">
        <f t="shared" si="86"/>
        <v>3.67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8290</v>
      </c>
      <c r="O1126" t="s">
        <v>8292</v>
      </c>
      <c r="P1126">
        <f t="shared" si="85"/>
        <v>0</v>
      </c>
      <c r="Q1126">
        <f t="shared" si="86"/>
        <v>60.71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8290</v>
      </c>
      <c r="O1127" t="s">
        <v>8292</v>
      </c>
      <c r="P1127">
        <f t="shared" si="85"/>
        <v>0</v>
      </c>
      <c r="Q1127">
        <f t="shared" si="86"/>
        <v>0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8290</v>
      </c>
      <c r="O1128" t="s">
        <v>8292</v>
      </c>
      <c r="P1128">
        <f t="shared" si="85"/>
        <v>1</v>
      </c>
      <c r="Q1128">
        <f t="shared" si="86"/>
        <v>5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8290</v>
      </c>
      <c r="O1129" t="s">
        <v>8292</v>
      </c>
      <c r="P1129">
        <f t="shared" si="85"/>
        <v>2</v>
      </c>
      <c r="Q1129">
        <f t="shared" si="86"/>
        <v>25.43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8290</v>
      </c>
      <c r="O1130" t="s">
        <v>8292</v>
      </c>
      <c r="P1130">
        <f t="shared" si="85"/>
        <v>0</v>
      </c>
      <c r="Q1130">
        <f t="shared" si="86"/>
        <v>1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8290</v>
      </c>
      <c r="O1131" t="s">
        <v>8292</v>
      </c>
      <c r="P1131">
        <f t="shared" si="85"/>
        <v>0</v>
      </c>
      <c r="Q1131">
        <f t="shared" si="86"/>
        <v>10.5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8290</v>
      </c>
      <c r="O1132" t="s">
        <v>8292</v>
      </c>
      <c r="P1132">
        <f t="shared" si="85"/>
        <v>0</v>
      </c>
      <c r="Q1132">
        <f t="shared" si="86"/>
        <v>3.67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8290</v>
      </c>
      <c r="O1133" t="s">
        <v>8292</v>
      </c>
      <c r="P1133">
        <f t="shared" si="85"/>
        <v>0</v>
      </c>
      <c r="Q1133">
        <f t="shared" si="86"/>
        <v>0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8290</v>
      </c>
      <c r="O1134" t="s">
        <v>8292</v>
      </c>
      <c r="P1134">
        <f t="shared" si="85"/>
        <v>14</v>
      </c>
      <c r="Q1134">
        <f t="shared" si="86"/>
        <v>110.62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8290</v>
      </c>
      <c r="O1135" t="s">
        <v>8292</v>
      </c>
      <c r="P1135">
        <f t="shared" si="85"/>
        <v>1</v>
      </c>
      <c r="Q1135">
        <f t="shared" si="86"/>
        <v>20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8290</v>
      </c>
      <c r="O1136" t="s">
        <v>8292</v>
      </c>
      <c r="P1136">
        <f t="shared" si="85"/>
        <v>0</v>
      </c>
      <c r="Q1136">
        <f t="shared" si="86"/>
        <v>1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8290</v>
      </c>
      <c r="O1137" t="s">
        <v>8292</v>
      </c>
      <c r="P1137">
        <f t="shared" si="85"/>
        <v>5</v>
      </c>
      <c r="Q1137">
        <f t="shared" si="86"/>
        <v>50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8290</v>
      </c>
      <c r="O1138" t="s">
        <v>8292</v>
      </c>
      <c r="P1138">
        <f t="shared" si="85"/>
        <v>6</v>
      </c>
      <c r="Q1138">
        <f t="shared" si="86"/>
        <v>45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8290</v>
      </c>
      <c r="O1139" t="s">
        <v>8292</v>
      </c>
      <c r="P1139">
        <f t="shared" si="85"/>
        <v>40</v>
      </c>
      <c r="Q1139">
        <f t="shared" si="86"/>
        <v>253.21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8290</v>
      </c>
      <c r="O1140" t="s">
        <v>8292</v>
      </c>
      <c r="P1140">
        <f t="shared" si="85"/>
        <v>0</v>
      </c>
      <c r="Q1140">
        <f t="shared" si="86"/>
        <v>31.25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8290</v>
      </c>
      <c r="O1141" t="s">
        <v>8292</v>
      </c>
      <c r="P1141">
        <f t="shared" si="85"/>
        <v>0</v>
      </c>
      <c r="Q1141">
        <f t="shared" si="86"/>
        <v>5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8290</v>
      </c>
      <c r="O1142" t="s">
        <v>8292</v>
      </c>
      <c r="P1142">
        <f t="shared" si="85"/>
        <v>0</v>
      </c>
      <c r="Q1142">
        <f t="shared" si="86"/>
        <v>0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8290</v>
      </c>
      <c r="O1143" t="s">
        <v>8292</v>
      </c>
      <c r="P1143">
        <f t="shared" si="85"/>
        <v>0</v>
      </c>
      <c r="Q1143">
        <f t="shared" si="86"/>
        <v>0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8290</v>
      </c>
      <c r="O1144" t="s">
        <v>8292</v>
      </c>
      <c r="P1144">
        <f t="shared" si="85"/>
        <v>0</v>
      </c>
      <c r="Q1144">
        <f t="shared" si="86"/>
        <v>0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8290</v>
      </c>
      <c r="O1145" t="s">
        <v>8292</v>
      </c>
      <c r="P1145">
        <f t="shared" si="85"/>
        <v>0</v>
      </c>
      <c r="Q1145">
        <f t="shared" si="86"/>
        <v>23.25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8293</v>
      </c>
      <c r="O1146" t="s">
        <v>8294</v>
      </c>
      <c r="P1146">
        <f t="shared" si="85"/>
        <v>0</v>
      </c>
      <c r="Q1146">
        <f t="shared" si="86"/>
        <v>0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8293</v>
      </c>
      <c r="O1147" t="s">
        <v>8294</v>
      </c>
      <c r="P1147">
        <f t="shared" si="85"/>
        <v>0</v>
      </c>
      <c r="Q1147">
        <f t="shared" si="86"/>
        <v>100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8293</v>
      </c>
      <c r="O1148" t="s">
        <v>8294</v>
      </c>
      <c r="P1148">
        <f t="shared" si="85"/>
        <v>9</v>
      </c>
      <c r="Q1148">
        <f t="shared" si="86"/>
        <v>44.17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8293</v>
      </c>
      <c r="O1149" t="s">
        <v>8294</v>
      </c>
      <c r="P1149">
        <f t="shared" si="85"/>
        <v>0</v>
      </c>
      <c r="Q1149">
        <f t="shared" si="86"/>
        <v>0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8293</v>
      </c>
      <c r="O1150" t="s">
        <v>8294</v>
      </c>
      <c r="P1150">
        <f t="shared" si="85"/>
        <v>0</v>
      </c>
      <c r="Q1150">
        <f t="shared" si="86"/>
        <v>24.33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8293</v>
      </c>
      <c r="O1151" t="s">
        <v>8294</v>
      </c>
      <c r="P1151">
        <f t="shared" si="85"/>
        <v>0</v>
      </c>
      <c r="Q1151">
        <f t="shared" si="86"/>
        <v>37.5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8293</v>
      </c>
      <c r="O1152" t="s">
        <v>8294</v>
      </c>
      <c r="P1152">
        <f t="shared" si="85"/>
        <v>10</v>
      </c>
      <c r="Q1152">
        <f t="shared" si="86"/>
        <v>42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8293</v>
      </c>
      <c r="O1153" t="s">
        <v>8294</v>
      </c>
      <c r="P1153">
        <f t="shared" si="85"/>
        <v>0</v>
      </c>
      <c r="Q1153">
        <f t="shared" si="86"/>
        <v>0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8293</v>
      </c>
      <c r="O1154" t="s">
        <v>8294</v>
      </c>
      <c r="P1154">
        <f t="shared" ref="P1154:P1217" si="90">ROUND(E1154/D1154*100,0)</f>
        <v>6</v>
      </c>
      <c r="Q1154">
        <f t="shared" si="86"/>
        <v>60.73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8293</v>
      </c>
      <c r="O1155" t="s">
        <v>8294</v>
      </c>
      <c r="P1155">
        <f t="shared" si="90"/>
        <v>1</v>
      </c>
      <c r="Q1155">
        <f t="shared" ref="Q1155:Q1218" si="91">IFERROR(ROUND(E1155/L1155,2),0)</f>
        <v>50</v>
      </c>
      <c r="R1155" s="14">
        <f t="shared" ref="R1155:R1218" si="92">(((J1155/60)/60)/24)+DATE(1970,1,1)</f>
        <v>42143.714178240742</v>
      </c>
      <c r="S1155" s="14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8293</v>
      </c>
      <c r="O1156" t="s">
        <v>8294</v>
      </c>
      <c r="P1156">
        <f t="shared" si="90"/>
        <v>7</v>
      </c>
      <c r="Q1156">
        <f t="shared" si="91"/>
        <v>108.33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8293</v>
      </c>
      <c r="O1157" t="s">
        <v>8294</v>
      </c>
      <c r="P1157">
        <f t="shared" si="90"/>
        <v>1</v>
      </c>
      <c r="Q1157">
        <f t="shared" si="91"/>
        <v>23.5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8293</v>
      </c>
      <c r="O1158" t="s">
        <v>8294</v>
      </c>
      <c r="P1158">
        <f t="shared" si="90"/>
        <v>0</v>
      </c>
      <c r="Q1158">
        <f t="shared" si="91"/>
        <v>0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8293</v>
      </c>
      <c r="O1159" t="s">
        <v>8294</v>
      </c>
      <c r="P1159">
        <f t="shared" si="90"/>
        <v>2</v>
      </c>
      <c r="Q1159">
        <f t="shared" si="91"/>
        <v>50.33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8293</v>
      </c>
      <c r="O1160" t="s">
        <v>8294</v>
      </c>
      <c r="P1160">
        <f t="shared" si="90"/>
        <v>0</v>
      </c>
      <c r="Q1160">
        <f t="shared" si="91"/>
        <v>11.67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8293</v>
      </c>
      <c r="O1161" t="s">
        <v>8294</v>
      </c>
      <c r="P1161">
        <f t="shared" si="90"/>
        <v>0</v>
      </c>
      <c r="Q1161">
        <f t="shared" si="91"/>
        <v>0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8293</v>
      </c>
      <c r="O1162" t="s">
        <v>8294</v>
      </c>
      <c r="P1162">
        <f t="shared" si="90"/>
        <v>4</v>
      </c>
      <c r="Q1162">
        <f t="shared" si="91"/>
        <v>60.79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8293</v>
      </c>
      <c r="O1163" t="s">
        <v>8294</v>
      </c>
      <c r="P1163">
        <f t="shared" si="90"/>
        <v>0</v>
      </c>
      <c r="Q1163">
        <f t="shared" si="91"/>
        <v>0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8293</v>
      </c>
      <c r="O1164" t="s">
        <v>8294</v>
      </c>
      <c r="P1164">
        <f t="shared" si="90"/>
        <v>0</v>
      </c>
      <c r="Q1164">
        <f t="shared" si="91"/>
        <v>17.5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8293</v>
      </c>
      <c r="O1165" t="s">
        <v>8294</v>
      </c>
      <c r="P1165">
        <f t="shared" si="90"/>
        <v>0</v>
      </c>
      <c r="Q1165">
        <f t="shared" si="91"/>
        <v>0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8293</v>
      </c>
      <c r="O1166" t="s">
        <v>8294</v>
      </c>
      <c r="P1166">
        <f t="shared" si="90"/>
        <v>0</v>
      </c>
      <c r="Q1166">
        <f t="shared" si="91"/>
        <v>0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8293</v>
      </c>
      <c r="O1167" t="s">
        <v>8294</v>
      </c>
      <c r="P1167">
        <f t="shared" si="90"/>
        <v>21</v>
      </c>
      <c r="Q1167">
        <f t="shared" si="91"/>
        <v>82.82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8293</v>
      </c>
      <c r="O1168" t="s">
        <v>8294</v>
      </c>
      <c r="P1168">
        <f t="shared" si="90"/>
        <v>19</v>
      </c>
      <c r="Q1168">
        <f t="shared" si="91"/>
        <v>358.88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8293</v>
      </c>
      <c r="O1169" t="s">
        <v>8294</v>
      </c>
      <c r="P1169">
        <f t="shared" si="90"/>
        <v>2</v>
      </c>
      <c r="Q1169">
        <f t="shared" si="91"/>
        <v>61.19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8293</v>
      </c>
      <c r="O1170" t="s">
        <v>8294</v>
      </c>
      <c r="P1170">
        <f t="shared" si="90"/>
        <v>6</v>
      </c>
      <c r="Q1170">
        <f t="shared" si="91"/>
        <v>340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8293</v>
      </c>
      <c r="O1171" t="s">
        <v>8294</v>
      </c>
      <c r="P1171">
        <f t="shared" si="90"/>
        <v>0</v>
      </c>
      <c r="Q1171">
        <f t="shared" si="91"/>
        <v>5.67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8293</v>
      </c>
      <c r="O1172" t="s">
        <v>8294</v>
      </c>
      <c r="P1172">
        <f t="shared" si="90"/>
        <v>0</v>
      </c>
      <c r="Q1172">
        <f t="shared" si="91"/>
        <v>50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8293</v>
      </c>
      <c r="O1173" t="s">
        <v>8294</v>
      </c>
      <c r="P1173">
        <f t="shared" si="90"/>
        <v>0</v>
      </c>
      <c r="Q1173">
        <f t="shared" si="91"/>
        <v>25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8293</v>
      </c>
      <c r="O1174" t="s">
        <v>8294</v>
      </c>
      <c r="P1174">
        <f t="shared" si="90"/>
        <v>0</v>
      </c>
      <c r="Q1174">
        <f t="shared" si="91"/>
        <v>0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8293</v>
      </c>
      <c r="O1175" t="s">
        <v>8294</v>
      </c>
      <c r="P1175">
        <f t="shared" si="90"/>
        <v>0</v>
      </c>
      <c r="Q1175">
        <f t="shared" si="91"/>
        <v>30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8293</v>
      </c>
      <c r="O1176" t="s">
        <v>8294</v>
      </c>
      <c r="P1176">
        <f t="shared" si="90"/>
        <v>6</v>
      </c>
      <c r="Q1176">
        <f t="shared" si="91"/>
        <v>46.63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8293</v>
      </c>
      <c r="O1177" t="s">
        <v>8294</v>
      </c>
      <c r="P1177">
        <f t="shared" si="90"/>
        <v>3</v>
      </c>
      <c r="Q1177">
        <f t="shared" si="91"/>
        <v>65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8293</v>
      </c>
      <c r="O1178" t="s">
        <v>8294</v>
      </c>
      <c r="P1178">
        <f t="shared" si="90"/>
        <v>0</v>
      </c>
      <c r="Q1178">
        <f t="shared" si="91"/>
        <v>10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8293</v>
      </c>
      <c r="O1179" t="s">
        <v>8294</v>
      </c>
      <c r="P1179">
        <f t="shared" si="90"/>
        <v>0</v>
      </c>
      <c r="Q1179">
        <f t="shared" si="91"/>
        <v>0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8293</v>
      </c>
      <c r="O1180" t="s">
        <v>8294</v>
      </c>
      <c r="P1180">
        <f t="shared" si="90"/>
        <v>0</v>
      </c>
      <c r="Q1180">
        <f t="shared" si="91"/>
        <v>5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8293</v>
      </c>
      <c r="O1181" t="s">
        <v>8294</v>
      </c>
      <c r="P1181">
        <f t="shared" si="90"/>
        <v>5</v>
      </c>
      <c r="Q1181">
        <f t="shared" si="91"/>
        <v>640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8293</v>
      </c>
      <c r="O1182" t="s">
        <v>8294</v>
      </c>
      <c r="P1182">
        <f t="shared" si="90"/>
        <v>12</v>
      </c>
      <c r="Q1182">
        <f t="shared" si="91"/>
        <v>69.12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8293</v>
      </c>
      <c r="O1183" t="s">
        <v>8294</v>
      </c>
      <c r="P1183">
        <f t="shared" si="90"/>
        <v>0</v>
      </c>
      <c r="Q1183">
        <f t="shared" si="91"/>
        <v>1.33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8293</v>
      </c>
      <c r="O1184" t="s">
        <v>8294</v>
      </c>
      <c r="P1184">
        <f t="shared" si="90"/>
        <v>4</v>
      </c>
      <c r="Q1184">
        <f t="shared" si="91"/>
        <v>10.5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8293</v>
      </c>
      <c r="O1185" t="s">
        <v>8294</v>
      </c>
      <c r="P1185">
        <f t="shared" si="90"/>
        <v>4</v>
      </c>
      <c r="Q1185">
        <f t="shared" si="91"/>
        <v>33.33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8295</v>
      </c>
      <c r="O1186" t="s">
        <v>8296</v>
      </c>
      <c r="P1186">
        <f t="shared" si="90"/>
        <v>105</v>
      </c>
      <c r="Q1186">
        <f t="shared" si="91"/>
        <v>61.56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8295</v>
      </c>
      <c r="O1187" t="s">
        <v>8296</v>
      </c>
      <c r="P1187">
        <f t="shared" si="90"/>
        <v>105</v>
      </c>
      <c r="Q1187">
        <f t="shared" si="91"/>
        <v>118.74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8295</v>
      </c>
      <c r="O1188" t="s">
        <v>8296</v>
      </c>
      <c r="P1188">
        <f t="shared" si="90"/>
        <v>107</v>
      </c>
      <c r="Q1188">
        <f t="shared" si="91"/>
        <v>65.08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t="s">
        <v>8296</v>
      </c>
      <c r="P1189">
        <f t="shared" si="90"/>
        <v>104</v>
      </c>
      <c r="Q1189">
        <f t="shared" si="91"/>
        <v>130.16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8295</v>
      </c>
      <c r="O1190" t="s">
        <v>8296</v>
      </c>
      <c r="P1190">
        <f t="shared" si="90"/>
        <v>161</v>
      </c>
      <c r="Q1190">
        <f t="shared" si="91"/>
        <v>37.78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8295</v>
      </c>
      <c r="O1191" t="s">
        <v>8296</v>
      </c>
      <c r="P1191">
        <f t="shared" si="90"/>
        <v>108</v>
      </c>
      <c r="Q1191">
        <f t="shared" si="91"/>
        <v>112.79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8295</v>
      </c>
      <c r="O1192" t="s">
        <v>8296</v>
      </c>
      <c r="P1192">
        <f t="shared" si="90"/>
        <v>135</v>
      </c>
      <c r="Q1192">
        <f t="shared" si="91"/>
        <v>51.92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8295</v>
      </c>
      <c r="O1193" t="s">
        <v>8296</v>
      </c>
      <c r="P1193">
        <f t="shared" si="90"/>
        <v>109</v>
      </c>
      <c r="Q1193">
        <f t="shared" si="91"/>
        <v>89.24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8295</v>
      </c>
      <c r="O1194" t="s">
        <v>8296</v>
      </c>
      <c r="P1194">
        <f t="shared" si="90"/>
        <v>290</v>
      </c>
      <c r="Q1194">
        <f t="shared" si="91"/>
        <v>19.329999999999998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8295</v>
      </c>
      <c r="O1195" t="s">
        <v>8296</v>
      </c>
      <c r="P1195">
        <f t="shared" si="90"/>
        <v>104</v>
      </c>
      <c r="Q1195">
        <f t="shared" si="91"/>
        <v>79.97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8295</v>
      </c>
      <c r="O1196" t="s">
        <v>8296</v>
      </c>
      <c r="P1196">
        <f t="shared" si="90"/>
        <v>322</v>
      </c>
      <c r="Q1196">
        <f t="shared" si="91"/>
        <v>56.41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8295</v>
      </c>
      <c r="O1197" t="s">
        <v>8296</v>
      </c>
      <c r="P1197">
        <f t="shared" si="90"/>
        <v>135</v>
      </c>
      <c r="Q1197">
        <f t="shared" si="91"/>
        <v>79.41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8295</v>
      </c>
      <c r="O1198" t="s">
        <v>8296</v>
      </c>
      <c r="P1198">
        <f t="shared" si="90"/>
        <v>270</v>
      </c>
      <c r="Q1198">
        <f t="shared" si="91"/>
        <v>76.44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8295</v>
      </c>
      <c r="O1199" t="s">
        <v>8296</v>
      </c>
      <c r="P1199">
        <f t="shared" si="90"/>
        <v>253</v>
      </c>
      <c r="Q1199">
        <f t="shared" si="91"/>
        <v>121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8295</v>
      </c>
      <c r="O1200" t="s">
        <v>8296</v>
      </c>
      <c r="P1200">
        <f t="shared" si="90"/>
        <v>261</v>
      </c>
      <c r="Q1200">
        <f t="shared" si="91"/>
        <v>54.62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t="s">
        <v>8296</v>
      </c>
      <c r="P1201">
        <f t="shared" si="90"/>
        <v>101</v>
      </c>
      <c r="Q1201">
        <f t="shared" si="91"/>
        <v>299.22000000000003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8295</v>
      </c>
      <c r="O1202" t="s">
        <v>8296</v>
      </c>
      <c r="P1202">
        <f t="shared" si="90"/>
        <v>126</v>
      </c>
      <c r="Q1202">
        <f t="shared" si="91"/>
        <v>58.53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8295</v>
      </c>
      <c r="O1203" t="s">
        <v>8296</v>
      </c>
      <c r="P1203">
        <f t="shared" si="90"/>
        <v>102</v>
      </c>
      <c r="Q1203">
        <f t="shared" si="91"/>
        <v>55.37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t="s">
        <v>8296</v>
      </c>
      <c r="P1204">
        <f t="shared" si="90"/>
        <v>199</v>
      </c>
      <c r="Q1204">
        <f t="shared" si="91"/>
        <v>183.8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t="s">
        <v>8296</v>
      </c>
      <c r="P1205">
        <f t="shared" si="90"/>
        <v>102</v>
      </c>
      <c r="Q1205">
        <f t="shared" si="91"/>
        <v>165.35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t="s">
        <v>8296</v>
      </c>
      <c r="P1206">
        <f t="shared" si="90"/>
        <v>103</v>
      </c>
      <c r="Q1206">
        <f t="shared" si="91"/>
        <v>234.79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t="s">
        <v>8296</v>
      </c>
      <c r="P1207">
        <f t="shared" si="90"/>
        <v>101</v>
      </c>
      <c r="Q1207">
        <f t="shared" si="91"/>
        <v>211.48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8295</v>
      </c>
      <c r="O1208" t="s">
        <v>8296</v>
      </c>
      <c r="P1208">
        <f t="shared" si="90"/>
        <v>115</v>
      </c>
      <c r="Q1208">
        <f t="shared" si="91"/>
        <v>32.340000000000003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8295</v>
      </c>
      <c r="O1209" t="s">
        <v>8296</v>
      </c>
      <c r="P1209">
        <f t="shared" si="90"/>
        <v>104</v>
      </c>
      <c r="Q1209">
        <f t="shared" si="91"/>
        <v>123.38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t="s">
        <v>8296</v>
      </c>
      <c r="P1210">
        <f t="shared" si="90"/>
        <v>155</v>
      </c>
      <c r="Q1210">
        <f t="shared" si="91"/>
        <v>207.07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t="s">
        <v>8296</v>
      </c>
      <c r="P1211">
        <f t="shared" si="90"/>
        <v>106</v>
      </c>
      <c r="Q1211">
        <f t="shared" si="91"/>
        <v>138.26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t="s">
        <v>8296</v>
      </c>
      <c r="P1212">
        <f t="shared" si="90"/>
        <v>254</v>
      </c>
      <c r="Q1212">
        <f t="shared" si="91"/>
        <v>493.82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t="s">
        <v>8296</v>
      </c>
      <c r="P1213">
        <f t="shared" si="90"/>
        <v>101</v>
      </c>
      <c r="Q1213">
        <f t="shared" si="91"/>
        <v>168.5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8295</v>
      </c>
      <c r="O1214" t="s">
        <v>8296</v>
      </c>
      <c r="P1214">
        <f t="shared" si="90"/>
        <v>129</v>
      </c>
      <c r="Q1214">
        <f t="shared" si="91"/>
        <v>38.869999999999997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8295</v>
      </c>
      <c r="O1215" t="s">
        <v>8296</v>
      </c>
      <c r="P1215">
        <f t="shared" si="90"/>
        <v>102</v>
      </c>
      <c r="Q1215">
        <f t="shared" si="91"/>
        <v>61.53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8295</v>
      </c>
      <c r="O1216" t="s">
        <v>8296</v>
      </c>
      <c r="P1216">
        <f t="shared" si="90"/>
        <v>132</v>
      </c>
      <c r="Q1216">
        <f t="shared" si="91"/>
        <v>105.44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8295</v>
      </c>
      <c r="O1217" t="s">
        <v>8296</v>
      </c>
      <c r="P1217">
        <f t="shared" si="90"/>
        <v>786</v>
      </c>
      <c r="Q1217">
        <f t="shared" si="91"/>
        <v>71.59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8295</v>
      </c>
      <c r="O1218" t="s">
        <v>8296</v>
      </c>
      <c r="P1218">
        <f t="shared" ref="P1218:P1281" si="95">ROUND(E1218/D1218*100,0)</f>
        <v>146</v>
      </c>
      <c r="Q1218">
        <f t="shared" si="91"/>
        <v>91.88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t="s">
        <v>8296</v>
      </c>
      <c r="P1219">
        <f t="shared" si="95"/>
        <v>103</v>
      </c>
      <c r="Q1219">
        <f t="shared" ref="Q1219:Q1282" si="96">IFERROR(ROUND(E1219/L1219,2),0)</f>
        <v>148.57</v>
      </c>
      <c r="R1219" s="14">
        <f t="shared" ref="R1219:R1282" si="97">(((J1219/60)/60)/24)+DATE(1970,1,1)</f>
        <v>42535.809490740736</v>
      </c>
      <c r="S1219" s="14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t="s">
        <v>8296</v>
      </c>
      <c r="P1220">
        <f t="shared" si="95"/>
        <v>172</v>
      </c>
      <c r="Q1220">
        <f t="shared" si="96"/>
        <v>174.21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8295</v>
      </c>
      <c r="O1221" t="s">
        <v>8296</v>
      </c>
      <c r="P1221">
        <f t="shared" si="95"/>
        <v>159</v>
      </c>
      <c r="Q1221">
        <f t="shared" si="96"/>
        <v>102.86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8295</v>
      </c>
      <c r="O1222" t="s">
        <v>8296</v>
      </c>
      <c r="P1222">
        <f t="shared" si="95"/>
        <v>104</v>
      </c>
      <c r="Q1222">
        <f t="shared" si="96"/>
        <v>111.18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8295</v>
      </c>
      <c r="O1223" t="s">
        <v>8296</v>
      </c>
      <c r="P1223">
        <f t="shared" si="95"/>
        <v>111</v>
      </c>
      <c r="Q1223">
        <f t="shared" si="96"/>
        <v>23.8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8295</v>
      </c>
      <c r="O1224" t="s">
        <v>8296</v>
      </c>
      <c r="P1224">
        <f t="shared" si="95"/>
        <v>280</v>
      </c>
      <c r="Q1224">
        <f t="shared" si="96"/>
        <v>81.27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8295</v>
      </c>
      <c r="O1225" t="s">
        <v>8296</v>
      </c>
      <c r="P1225">
        <f t="shared" si="95"/>
        <v>112</v>
      </c>
      <c r="Q1225">
        <f t="shared" si="96"/>
        <v>116.21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t="s">
        <v>8297</v>
      </c>
      <c r="P1226">
        <f t="shared" si="95"/>
        <v>7</v>
      </c>
      <c r="Q1226">
        <f t="shared" si="96"/>
        <v>58.89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t="s">
        <v>8297</v>
      </c>
      <c r="P1227">
        <f t="shared" si="95"/>
        <v>4</v>
      </c>
      <c r="Q1227">
        <f t="shared" si="96"/>
        <v>44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t="s">
        <v>8297</v>
      </c>
      <c r="P1228">
        <f t="shared" si="95"/>
        <v>4</v>
      </c>
      <c r="Q1228">
        <f t="shared" si="96"/>
        <v>48.43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t="s">
        <v>8297</v>
      </c>
      <c r="P1229">
        <f t="shared" si="95"/>
        <v>0</v>
      </c>
      <c r="Q1229">
        <f t="shared" si="96"/>
        <v>0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t="s">
        <v>8297</v>
      </c>
      <c r="P1230">
        <f t="shared" si="95"/>
        <v>29</v>
      </c>
      <c r="Q1230">
        <f t="shared" si="96"/>
        <v>61.04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t="s">
        <v>8297</v>
      </c>
      <c r="P1231">
        <f t="shared" si="95"/>
        <v>1</v>
      </c>
      <c r="Q1231">
        <f t="shared" si="96"/>
        <v>25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t="s">
        <v>8297</v>
      </c>
      <c r="P1232">
        <f t="shared" si="95"/>
        <v>0</v>
      </c>
      <c r="Q1232">
        <f t="shared" si="96"/>
        <v>0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t="s">
        <v>8297</v>
      </c>
      <c r="P1233">
        <f t="shared" si="95"/>
        <v>0</v>
      </c>
      <c r="Q1233">
        <f t="shared" si="96"/>
        <v>0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t="s">
        <v>8297</v>
      </c>
      <c r="P1234">
        <f t="shared" si="95"/>
        <v>1</v>
      </c>
      <c r="Q1234">
        <f t="shared" si="96"/>
        <v>40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t="s">
        <v>8297</v>
      </c>
      <c r="P1235">
        <f t="shared" si="95"/>
        <v>12</v>
      </c>
      <c r="Q1235">
        <f t="shared" si="96"/>
        <v>19.329999999999998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t="s">
        <v>8297</v>
      </c>
      <c r="P1236">
        <f t="shared" si="95"/>
        <v>0</v>
      </c>
      <c r="Q1236">
        <f t="shared" si="96"/>
        <v>0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t="s">
        <v>8297</v>
      </c>
      <c r="P1237">
        <f t="shared" si="95"/>
        <v>3</v>
      </c>
      <c r="Q1237">
        <f t="shared" si="96"/>
        <v>35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t="s">
        <v>8297</v>
      </c>
      <c r="P1238">
        <f t="shared" si="95"/>
        <v>0</v>
      </c>
      <c r="Q1238">
        <f t="shared" si="96"/>
        <v>0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t="s">
        <v>8297</v>
      </c>
      <c r="P1239">
        <f t="shared" si="95"/>
        <v>0</v>
      </c>
      <c r="Q1239">
        <f t="shared" si="96"/>
        <v>0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t="s">
        <v>8297</v>
      </c>
      <c r="P1240">
        <f t="shared" si="95"/>
        <v>18</v>
      </c>
      <c r="Q1240">
        <f t="shared" si="96"/>
        <v>59.33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t="s">
        <v>8297</v>
      </c>
      <c r="P1241">
        <f t="shared" si="95"/>
        <v>0</v>
      </c>
      <c r="Q1241">
        <f t="shared" si="96"/>
        <v>0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t="s">
        <v>8297</v>
      </c>
      <c r="P1242">
        <f t="shared" si="95"/>
        <v>3</v>
      </c>
      <c r="Q1242">
        <f t="shared" si="96"/>
        <v>30.13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t="s">
        <v>8297</v>
      </c>
      <c r="P1243">
        <f t="shared" si="95"/>
        <v>51</v>
      </c>
      <c r="Q1243">
        <f t="shared" si="96"/>
        <v>74.62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t="s">
        <v>8297</v>
      </c>
      <c r="P1244">
        <f t="shared" si="95"/>
        <v>1</v>
      </c>
      <c r="Q1244">
        <f t="shared" si="96"/>
        <v>5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t="s">
        <v>8297</v>
      </c>
      <c r="P1245">
        <f t="shared" si="95"/>
        <v>14</v>
      </c>
      <c r="Q1245">
        <f t="shared" si="96"/>
        <v>44.5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8282</v>
      </c>
      <c r="O1246" t="s">
        <v>8283</v>
      </c>
      <c r="P1246">
        <f t="shared" si="95"/>
        <v>104</v>
      </c>
      <c r="Q1246">
        <f t="shared" si="96"/>
        <v>46.13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8282</v>
      </c>
      <c r="O1247" t="s">
        <v>8283</v>
      </c>
      <c r="P1247">
        <f t="shared" si="95"/>
        <v>120</v>
      </c>
      <c r="Q1247">
        <f t="shared" si="96"/>
        <v>141.47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t="s">
        <v>8283</v>
      </c>
      <c r="P1248">
        <f t="shared" si="95"/>
        <v>117</v>
      </c>
      <c r="Q1248">
        <f t="shared" si="96"/>
        <v>75.48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8282</v>
      </c>
      <c r="O1249" t="s">
        <v>8283</v>
      </c>
      <c r="P1249">
        <f t="shared" si="95"/>
        <v>122</v>
      </c>
      <c r="Q1249">
        <f t="shared" si="96"/>
        <v>85.5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8282</v>
      </c>
      <c r="O1250" t="s">
        <v>8283</v>
      </c>
      <c r="P1250">
        <f t="shared" si="95"/>
        <v>152</v>
      </c>
      <c r="Q1250">
        <f t="shared" si="96"/>
        <v>64.25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8282</v>
      </c>
      <c r="O1251" t="s">
        <v>8283</v>
      </c>
      <c r="P1251">
        <f t="shared" si="95"/>
        <v>104</v>
      </c>
      <c r="Q1251">
        <f t="shared" si="96"/>
        <v>64.47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8282</v>
      </c>
      <c r="O1252" t="s">
        <v>8283</v>
      </c>
      <c r="P1252">
        <f t="shared" si="95"/>
        <v>200</v>
      </c>
      <c r="Q1252">
        <f t="shared" si="96"/>
        <v>118.2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8282</v>
      </c>
      <c r="O1253" t="s">
        <v>8283</v>
      </c>
      <c r="P1253">
        <f t="shared" si="95"/>
        <v>102</v>
      </c>
      <c r="Q1253">
        <f t="shared" si="96"/>
        <v>82.54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8282</v>
      </c>
      <c r="O1254" t="s">
        <v>8283</v>
      </c>
      <c r="P1254">
        <f t="shared" si="95"/>
        <v>138</v>
      </c>
      <c r="Q1254">
        <f t="shared" si="96"/>
        <v>34.17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8282</v>
      </c>
      <c r="O1255" t="s">
        <v>8283</v>
      </c>
      <c r="P1255">
        <f t="shared" si="95"/>
        <v>303833</v>
      </c>
      <c r="Q1255">
        <f t="shared" si="96"/>
        <v>42.73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8282</v>
      </c>
      <c r="O1256" t="s">
        <v>8283</v>
      </c>
      <c r="P1256">
        <f t="shared" si="95"/>
        <v>199</v>
      </c>
      <c r="Q1256">
        <f t="shared" si="96"/>
        <v>94.49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8282</v>
      </c>
      <c r="O1257" t="s">
        <v>8283</v>
      </c>
      <c r="P1257">
        <f t="shared" si="95"/>
        <v>202</v>
      </c>
      <c r="Q1257">
        <f t="shared" si="96"/>
        <v>55.7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8282</v>
      </c>
      <c r="O1258" t="s">
        <v>8283</v>
      </c>
      <c r="P1258">
        <f t="shared" si="95"/>
        <v>118</v>
      </c>
      <c r="Q1258">
        <f t="shared" si="96"/>
        <v>98.03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8282</v>
      </c>
      <c r="O1259" t="s">
        <v>8283</v>
      </c>
      <c r="P1259">
        <f t="shared" si="95"/>
        <v>295</v>
      </c>
      <c r="Q1259">
        <f t="shared" si="96"/>
        <v>92.1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t="s">
        <v>8283</v>
      </c>
      <c r="P1260">
        <f t="shared" si="95"/>
        <v>213</v>
      </c>
      <c r="Q1260">
        <f t="shared" si="96"/>
        <v>38.18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8282</v>
      </c>
      <c r="O1261" t="s">
        <v>8283</v>
      </c>
      <c r="P1261">
        <f t="shared" si="95"/>
        <v>104</v>
      </c>
      <c r="Q1261">
        <f t="shared" si="96"/>
        <v>27.15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8282</v>
      </c>
      <c r="O1262" t="s">
        <v>8283</v>
      </c>
      <c r="P1262">
        <f t="shared" si="95"/>
        <v>114</v>
      </c>
      <c r="Q1262">
        <f t="shared" si="96"/>
        <v>50.69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t="s">
        <v>8283</v>
      </c>
      <c r="P1263">
        <f t="shared" si="95"/>
        <v>101</v>
      </c>
      <c r="Q1263">
        <f t="shared" si="96"/>
        <v>38.94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8282</v>
      </c>
      <c r="O1264" t="s">
        <v>8283</v>
      </c>
      <c r="P1264">
        <f t="shared" si="95"/>
        <v>125</v>
      </c>
      <c r="Q1264">
        <f t="shared" si="96"/>
        <v>77.64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8282</v>
      </c>
      <c r="O1265" t="s">
        <v>8283</v>
      </c>
      <c r="P1265">
        <f t="shared" si="95"/>
        <v>119</v>
      </c>
      <c r="Q1265">
        <f t="shared" si="96"/>
        <v>43.54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8282</v>
      </c>
      <c r="O1266" t="s">
        <v>8283</v>
      </c>
      <c r="P1266">
        <f t="shared" si="95"/>
        <v>166</v>
      </c>
      <c r="Q1266">
        <f t="shared" si="96"/>
        <v>31.82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8282</v>
      </c>
      <c r="O1267" t="s">
        <v>8283</v>
      </c>
      <c r="P1267">
        <f t="shared" si="95"/>
        <v>119</v>
      </c>
      <c r="Q1267">
        <f t="shared" si="96"/>
        <v>63.18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8282</v>
      </c>
      <c r="O1268" t="s">
        <v>8283</v>
      </c>
      <c r="P1268">
        <f t="shared" si="95"/>
        <v>100</v>
      </c>
      <c r="Q1268">
        <f t="shared" si="96"/>
        <v>190.9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8282</v>
      </c>
      <c r="O1269" t="s">
        <v>8283</v>
      </c>
      <c r="P1269">
        <f t="shared" si="95"/>
        <v>102</v>
      </c>
      <c r="Q1269">
        <f t="shared" si="96"/>
        <v>140.86000000000001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8282</v>
      </c>
      <c r="O1270" t="s">
        <v>8283</v>
      </c>
      <c r="P1270">
        <f t="shared" si="95"/>
        <v>117</v>
      </c>
      <c r="Q1270">
        <f t="shared" si="96"/>
        <v>76.92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8282</v>
      </c>
      <c r="O1271" t="s">
        <v>8283</v>
      </c>
      <c r="P1271">
        <f t="shared" si="95"/>
        <v>109</v>
      </c>
      <c r="Q1271">
        <f t="shared" si="96"/>
        <v>99.16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t="s">
        <v>8283</v>
      </c>
      <c r="P1272">
        <f t="shared" si="95"/>
        <v>115</v>
      </c>
      <c r="Q1272">
        <f t="shared" si="96"/>
        <v>67.88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8282</v>
      </c>
      <c r="O1273" t="s">
        <v>8283</v>
      </c>
      <c r="P1273">
        <f t="shared" si="95"/>
        <v>102</v>
      </c>
      <c r="Q1273">
        <f t="shared" si="96"/>
        <v>246.29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8282</v>
      </c>
      <c r="O1274" t="s">
        <v>8283</v>
      </c>
      <c r="P1274">
        <f t="shared" si="95"/>
        <v>106</v>
      </c>
      <c r="Q1274">
        <f t="shared" si="96"/>
        <v>189.29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8282</v>
      </c>
      <c r="O1275" t="s">
        <v>8283</v>
      </c>
      <c r="P1275">
        <f t="shared" si="95"/>
        <v>104</v>
      </c>
      <c r="Q1275">
        <f t="shared" si="96"/>
        <v>76.67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8282</v>
      </c>
      <c r="O1276" t="s">
        <v>8283</v>
      </c>
      <c r="P1276">
        <f t="shared" si="95"/>
        <v>155</v>
      </c>
      <c r="Q1276">
        <f t="shared" si="96"/>
        <v>82.96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8282</v>
      </c>
      <c r="O1277" t="s">
        <v>8283</v>
      </c>
      <c r="P1277">
        <f t="shared" si="95"/>
        <v>162</v>
      </c>
      <c r="Q1277">
        <f t="shared" si="96"/>
        <v>62.52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8282</v>
      </c>
      <c r="O1278" t="s">
        <v>8283</v>
      </c>
      <c r="P1278">
        <f t="shared" si="95"/>
        <v>104</v>
      </c>
      <c r="Q1278">
        <f t="shared" si="96"/>
        <v>46.07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t="s">
        <v>8283</v>
      </c>
      <c r="P1279">
        <f t="shared" si="95"/>
        <v>106</v>
      </c>
      <c r="Q1279">
        <f t="shared" si="96"/>
        <v>38.54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8282</v>
      </c>
      <c r="O1280" t="s">
        <v>8283</v>
      </c>
      <c r="P1280">
        <f t="shared" si="95"/>
        <v>155</v>
      </c>
      <c r="Q1280">
        <f t="shared" si="96"/>
        <v>53.01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t="s">
        <v>8283</v>
      </c>
      <c r="P1281">
        <f t="shared" si="95"/>
        <v>111</v>
      </c>
      <c r="Q1281">
        <f t="shared" si="96"/>
        <v>73.36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8282</v>
      </c>
      <c r="O1282" t="s">
        <v>8283</v>
      </c>
      <c r="P1282">
        <f t="shared" ref="P1282:P1345" si="100">ROUND(E1282/D1282*100,0)</f>
        <v>111</v>
      </c>
      <c r="Q1282">
        <f t="shared" si="96"/>
        <v>127.98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8282</v>
      </c>
      <c r="O1283" t="s">
        <v>8283</v>
      </c>
      <c r="P1283">
        <f t="shared" si="100"/>
        <v>111</v>
      </c>
      <c r="Q1283">
        <f t="shared" ref="Q1283:Q1346" si="101">IFERROR(ROUND(E1283/L1283,2),0)</f>
        <v>104.73</v>
      </c>
      <c r="R1283" s="14">
        <f t="shared" ref="R1283:R1346" si="102">(((J1283/60)/60)/24)+DATE(1970,1,1)</f>
        <v>41463.743472222224</v>
      </c>
      <c r="S1283" s="14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t="s">
        <v>8283</v>
      </c>
      <c r="P1284">
        <f t="shared" si="100"/>
        <v>124</v>
      </c>
      <c r="Q1284">
        <f t="shared" si="101"/>
        <v>67.67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8282</v>
      </c>
      <c r="O1285" t="s">
        <v>8283</v>
      </c>
      <c r="P1285">
        <f t="shared" si="100"/>
        <v>211</v>
      </c>
      <c r="Q1285">
        <f t="shared" si="101"/>
        <v>95.93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8274</v>
      </c>
      <c r="O1286" t="s">
        <v>8275</v>
      </c>
      <c r="P1286">
        <f t="shared" si="100"/>
        <v>101</v>
      </c>
      <c r="Q1286">
        <f t="shared" si="101"/>
        <v>65.16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8274</v>
      </c>
      <c r="O1287" t="s">
        <v>8275</v>
      </c>
      <c r="P1287">
        <f t="shared" si="100"/>
        <v>102</v>
      </c>
      <c r="Q1287">
        <f t="shared" si="101"/>
        <v>32.270000000000003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8274</v>
      </c>
      <c r="O1288" t="s">
        <v>8275</v>
      </c>
      <c r="P1288">
        <f t="shared" si="100"/>
        <v>108</v>
      </c>
      <c r="Q1288">
        <f t="shared" si="101"/>
        <v>81.25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8274</v>
      </c>
      <c r="O1289" t="s">
        <v>8275</v>
      </c>
      <c r="P1289">
        <f t="shared" si="100"/>
        <v>242</v>
      </c>
      <c r="Q1289">
        <f t="shared" si="101"/>
        <v>24.2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8274</v>
      </c>
      <c r="O1290" t="s">
        <v>8275</v>
      </c>
      <c r="P1290">
        <f t="shared" si="100"/>
        <v>100</v>
      </c>
      <c r="Q1290">
        <f t="shared" si="101"/>
        <v>65.87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8274</v>
      </c>
      <c r="O1291" t="s">
        <v>8275</v>
      </c>
      <c r="P1291">
        <f t="shared" si="100"/>
        <v>125</v>
      </c>
      <c r="Q1291">
        <f t="shared" si="101"/>
        <v>36.08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8274</v>
      </c>
      <c r="O1292" t="s">
        <v>8275</v>
      </c>
      <c r="P1292">
        <f t="shared" si="100"/>
        <v>109</v>
      </c>
      <c r="Q1292">
        <f t="shared" si="101"/>
        <v>44.19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8274</v>
      </c>
      <c r="O1293" t="s">
        <v>8275</v>
      </c>
      <c r="P1293">
        <f t="shared" si="100"/>
        <v>146</v>
      </c>
      <c r="Q1293">
        <f t="shared" si="101"/>
        <v>104.07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8274</v>
      </c>
      <c r="O1294" t="s">
        <v>8275</v>
      </c>
      <c r="P1294">
        <f t="shared" si="100"/>
        <v>110</v>
      </c>
      <c r="Q1294">
        <f t="shared" si="101"/>
        <v>35.96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8274</v>
      </c>
      <c r="O1295" t="s">
        <v>8275</v>
      </c>
      <c r="P1295">
        <f t="shared" si="100"/>
        <v>102</v>
      </c>
      <c r="Q1295">
        <f t="shared" si="101"/>
        <v>127.79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8274</v>
      </c>
      <c r="O1296" t="s">
        <v>8275</v>
      </c>
      <c r="P1296">
        <f t="shared" si="100"/>
        <v>122</v>
      </c>
      <c r="Q1296">
        <f t="shared" si="101"/>
        <v>27.73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8274</v>
      </c>
      <c r="O1297" t="s">
        <v>8275</v>
      </c>
      <c r="P1297">
        <f t="shared" si="100"/>
        <v>102</v>
      </c>
      <c r="Q1297">
        <f t="shared" si="101"/>
        <v>39.83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8274</v>
      </c>
      <c r="O1298" t="s">
        <v>8275</v>
      </c>
      <c r="P1298">
        <f t="shared" si="100"/>
        <v>141</v>
      </c>
      <c r="Q1298">
        <f t="shared" si="101"/>
        <v>52.17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8274</v>
      </c>
      <c r="O1299" t="s">
        <v>8275</v>
      </c>
      <c r="P1299">
        <f t="shared" si="100"/>
        <v>110</v>
      </c>
      <c r="Q1299">
        <f t="shared" si="101"/>
        <v>92.04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8274</v>
      </c>
      <c r="O1300" t="s">
        <v>8275</v>
      </c>
      <c r="P1300">
        <f t="shared" si="100"/>
        <v>105</v>
      </c>
      <c r="Q1300">
        <f t="shared" si="101"/>
        <v>63.42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8274</v>
      </c>
      <c r="O1301" t="s">
        <v>8275</v>
      </c>
      <c r="P1301">
        <f t="shared" si="100"/>
        <v>124</v>
      </c>
      <c r="Q1301">
        <f t="shared" si="101"/>
        <v>135.63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8274</v>
      </c>
      <c r="O1302" t="s">
        <v>8275</v>
      </c>
      <c r="P1302">
        <f t="shared" si="100"/>
        <v>135</v>
      </c>
      <c r="Q1302">
        <f t="shared" si="101"/>
        <v>168.75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8274</v>
      </c>
      <c r="O1303" t="s">
        <v>8275</v>
      </c>
      <c r="P1303">
        <f t="shared" si="100"/>
        <v>103</v>
      </c>
      <c r="Q1303">
        <f t="shared" si="101"/>
        <v>70.86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t="s">
        <v>8275</v>
      </c>
      <c r="P1304">
        <f t="shared" si="100"/>
        <v>100</v>
      </c>
      <c r="Q1304">
        <f t="shared" si="101"/>
        <v>50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8274</v>
      </c>
      <c r="O1305" t="s">
        <v>8275</v>
      </c>
      <c r="P1305">
        <f t="shared" si="100"/>
        <v>130</v>
      </c>
      <c r="Q1305">
        <f t="shared" si="101"/>
        <v>42.21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8276</v>
      </c>
      <c r="O1306" t="s">
        <v>8278</v>
      </c>
      <c r="P1306">
        <f t="shared" si="100"/>
        <v>40</v>
      </c>
      <c r="Q1306">
        <f t="shared" si="101"/>
        <v>152.41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8276</v>
      </c>
      <c r="O1307" t="s">
        <v>8278</v>
      </c>
      <c r="P1307">
        <f t="shared" si="100"/>
        <v>26</v>
      </c>
      <c r="Q1307">
        <f t="shared" si="101"/>
        <v>90.62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8276</v>
      </c>
      <c r="O1308" t="s">
        <v>8278</v>
      </c>
      <c r="P1308">
        <f t="shared" si="100"/>
        <v>65</v>
      </c>
      <c r="Q1308">
        <f t="shared" si="101"/>
        <v>201.6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8276</v>
      </c>
      <c r="O1309" t="s">
        <v>8278</v>
      </c>
      <c r="P1309">
        <f t="shared" si="100"/>
        <v>12</v>
      </c>
      <c r="Q1309">
        <f t="shared" si="101"/>
        <v>127.93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8276</v>
      </c>
      <c r="O1310" t="s">
        <v>8278</v>
      </c>
      <c r="P1310">
        <f t="shared" si="100"/>
        <v>11</v>
      </c>
      <c r="Q1310">
        <f t="shared" si="101"/>
        <v>29.89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8276</v>
      </c>
      <c r="O1311" t="s">
        <v>8278</v>
      </c>
      <c r="P1311">
        <f t="shared" si="100"/>
        <v>112</v>
      </c>
      <c r="Q1311">
        <f t="shared" si="101"/>
        <v>367.97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8276</v>
      </c>
      <c r="O1312" t="s">
        <v>8278</v>
      </c>
      <c r="P1312">
        <f t="shared" si="100"/>
        <v>16</v>
      </c>
      <c r="Q1312">
        <f t="shared" si="101"/>
        <v>129.16999999999999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8276</v>
      </c>
      <c r="O1313" t="s">
        <v>8278</v>
      </c>
      <c r="P1313">
        <f t="shared" si="100"/>
        <v>32</v>
      </c>
      <c r="Q1313">
        <f t="shared" si="101"/>
        <v>800.7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8276</v>
      </c>
      <c r="O1314" t="s">
        <v>8278</v>
      </c>
      <c r="P1314">
        <f t="shared" si="100"/>
        <v>1</v>
      </c>
      <c r="Q1314">
        <f t="shared" si="101"/>
        <v>28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8276</v>
      </c>
      <c r="O1315" t="s">
        <v>8278</v>
      </c>
      <c r="P1315">
        <f t="shared" si="100"/>
        <v>31</v>
      </c>
      <c r="Q1315">
        <f t="shared" si="101"/>
        <v>102.02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8276</v>
      </c>
      <c r="O1316" t="s">
        <v>8278</v>
      </c>
      <c r="P1316">
        <f t="shared" si="100"/>
        <v>1</v>
      </c>
      <c r="Q1316">
        <f t="shared" si="101"/>
        <v>184.36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8276</v>
      </c>
      <c r="O1317" t="s">
        <v>8278</v>
      </c>
      <c r="P1317">
        <f t="shared" si="100"/>
        <v>40</v>
      </c>
      <c r="Q1317">
        <f t="shared" si="101"/>
        <v>162.91999999999999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8276</v>
      </c>
      <c r="O1318" t="s">
        <v>8278</v>
      </c>
      <c r="P1318">
        <f t="shared" si="100"/>
        <v>0</v>
      </c>
      <c r="Q1318">
        <f t="shared" si="101"/>
        <v>1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8276</v>
      </c>
      <c r="O1319" t="s">
        <v>8278</v>
      </c>
      <c r="P1319">
        <f t="shared" si="100"/>
        <v>6</v>
      </c>
      <c r="Q1319">
        <f t="shared" si="101"/>
        <v>603.53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8276</v>
      </c>
      <c r="O1320" t="s">
        <v>8278</v>
      </c>
      <c r="P1320">
        <f t="shared" si="100"/>
        <v>15</v>
      </c>
      <c r="Q1320">
        <f t="shared" si="101"/>
        <v>45.41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8276</v>
      </c>
      <c r="O1321" t="s">
        <v>8278</v>
      </c>
      <c r="P1321">
        <f t="shared" si="100"/>
        <v>15</v>
      </c>
      <c r="Q1321">
        <f t="shared" si="101"/>
        <v>97.33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8276</v>
      </c>
      <c r="O1322" t="s">
        <v>8278</v>
      </c>
      <c r="P1322">
        <f t="shared" si="100"/>
        <v>1</v>
      </c>
      <c r="Q1322">
        <f t="shared" si="101"/>
        <v>167.67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8276</v>
      </c>
      <c r="O1323" t="s">
        <v>8278</v>
      </c>
      <c r="P1323">
        <f t="shared" si="100"/>
        <v>1</v>
      </c>
      <c r="Q1323">
        <f t="shared" si="101"/>
        <v>859.86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8276</v>
      </c>
      <c r="O1324" t="s">
        <v>8278</v>
      </c>
      <c r="P1324">
        <f t="shared" si="100"/>
        <v>0</v>
      </c>
      <c r="Q1324">
        <f t="shared" si="101"/>
        <v>26.5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8276</v>
      </c>
      <c r="O1325" t="s">
        <v>8278</v>
      </c>
      <c r="P1325">
        <f t="shared" si="100"/>
        <v>9</v>
      </c>
      <c r="Q1325">
        <f t="shared" si="101"/>
        <v>30.27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8276</v>
      </c>
      <c r="O1326" t="s">
        <v>8278</v>
      </c>
      <c r="P1326">
        <f t="shared" si="100"/>
        <v>10</v>
      </c>
      <c r="Q1326">
        <f t="shared" si="101"/>
        <v>54.67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8276</v>
      </c>
      <c r="O1327" t="s">
        <v>8278</v>
      </c>
      <c r="P1327">
        <f t="shared" si="100"/>
        <v>2</v>
      </c>
      <c r="Q1327">
        <f t="shared" si="101"/>
        <v>60.75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8276</v>
      </c>
      <c r="O1328" t="s">
        <v>8278</v>
      </c>
      <c r="P1328">
        <f t="shared" si="100"/>
        <v>1</v>
      </c>
      <c r="Q1328">
        <f t="shared" si="101"/>
        <v>102.73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8276</v>
      </c>
      <c r="O1329" t="s">
        <v>8278</v>
      </c>
      <c r="P1329">
        <f t="shared" si="100"/>
        <v>4</v>
      </c>
      <c r="Q1329">
        <f t="shared" si="101"/>
        <v>41.59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8276</v>
      </c>
      <c r="O1330" t="s">
        <v>8278</v>
      </c>
      <c r="P1330">
        <f t="shared" si="100"/>
        <v>2</v>
      </c>
      <c r="Q1330">
        <f t="shared" si="101"/>
        <v>116.53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8276</v>
      </c>
      <c r="O1331" t="s">
        <v>8278</v>
      </c>
      <c r="P1331">
        <f t="shared" si="100"/>
        <v>1</v>
      </c>
      <c r="Q1331">
        <f t="shared" si="101"/>
        <v>45.33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8276</v>
      </c>
      <c r="O1332" t="s">
        <v>8278</v>
      </c>
      <c r="P1332">
        <f t="shared" si="100"/>
        <v>22</v>
      </c>
      <c r="Q1332">
        <f t="shared" si="101"/>
        <v>157.46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8276</v>
      </c>
      <c r="O1333" t="s">
        <v>8278</v>
      </c>
      <c r="P1333">
        <f t="shared" si="100"/>
        <v>1</v>
      </c>
      <c r="Q1333">
        <f t="shared" si="101"/>
        <v>100.5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8276</v>
      </c>
      <c r="O1334" t="s">
        <v>8278</v>
      </c>
      <c r="P1334">
        <f t="shared" si="100"/>
        <v>0</v>
      </c>
      <c r="Q1334">
        <f t="shared" si="101"/>
        <v>0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8276</v>
      </c>
      <c r="O1335" t="s">
        <v>8278</v>
      </c>
      <c r="P1335">
        <f t="shared" si="100"/>
        <v>0</v>
      </c>
      <c r="Q1335">
        <f t="shared" si="101"/>
        <v>0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8276</v>
      </c>
      <c r="O1336" t="s">
        <v>8278</v>
      </c>
      <c r="P1336">
        <f t="shared" si="100"/>
        <v>11</v>
      </c>
      <c r="Q1336">
        <f t="shared" si="101"/>
        <v>51.82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8276</v>
      </c>
      <c r="O1337" t="s">
        <v>8278</v>
      </c>
      <c r="P1337">
        <f t="shared" si="100"/>
        <v>20</v>
      </c>
      <c r="Q1337">
        <f t="shared" si="101"/>
        <v>308.75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8276</v>
      </c>
      <c r="O1338" t="s">
        <v>8278</v>
      </c>
      <c r="P1338">
        <f t="shared" si="100"/>
        <v>85</v>
      </c>
      <c r="Q1338">
        <f t="shared" si="101"/>
        <v>379.23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8276</v>
      </c>
      <c r="O1339" t="s">
        <v>8278</v>
      </c>
      <c r="P1339">
        <f t="shared" si="100"/>
        <v>49</v>
      </c>
      <c r="Q1339">
        <f t="shared" si="101"/>
        <v>176.36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8276</v>
      </c>
      <c r="O1340" t="s">
        <v>8278</v>
      </c>
      <c r="P1340">
        <f t="shared" si="100"/>
        <v>3</v>
      </c>
      <c r="Q1340">
        <f t="shared" si="101"/>
        <v>66.069999999999993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8276</v>
      </c>
      <c r="O1341" t="s">
        <v>8278</v>
      </c>
      <c r="P1341">
        <f t="shared" si="100"/>
        <v>7</v>
      </c>
      <c r="Q1341">
        <f t="shared" si="101"/>
        <v>89.65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8276</v>
      </c>
      <c r="O1342" t="s">
        <v>8278</v>
      </c>
      <c r="P1342">
        <f t="shared" si="100"/>
        <v>0</v>
      </c>
      <c r="Q1342">
        <f t="shared" si="101"/>
        <v>0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8276</v>
      </c>
      <c r="O1343" t="s">
        <v>8278</v>
      </c>
      <c r="P1343">
        <f t="shared" si="100"/>
        <v>70</v>
      </c>
      <c r="Q1343">
        <f t="shared" si="101"/>
        <v>382.39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8276</v>
      </c>
      <c r="O1344" t="s">
        <v>8278</v>
      </c>
      <c r="P1344">
        <f t="shared" si="100"/>
        <v>0</v>
      </c>
      <c r="Q1344">
        <f t="shared" si="101"/>
        <v>100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8276</v>
      </c>
      <c r="O1345" t="s">
        <v>8278</v>
      </c>
      <c r="P1345">
        <f t="shared" si="100"/>
        <v>102</v>
      </c>
      <c r="Q1345">
        <f t="shared" si="101"/>
        <v>158.36000000000001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8279</v>
      </c>
      <c r="O1346" t="s">
        <v>8280</v>
      </c>
      <c r="P1346">
        <f t="shared" ref="P1346:P1409" si="105">ROUND(E1346/D1346*100,0)</f>
        <v>378</v>
      </c>
      <c r="Q1346">
        <f t="shared" si="101"/>
        <v>40.76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8279</v>
      </c>
      <c r="O1347" t="s">
        <v>8280</v>
      </c>
      <c r="P1347">
        <f t="shared" si="105"/>
        <v>125</v>
      </c>
      <c r="Q1347">
        <f t="shared" ref="Q1347:Q1410" si="106">IFERROR(ROUND(E1347/L1347,2),0)</f>
        <v>53.57</v>
      </c>
      <c r="R1347" s="14">
        <f t="shared" ref="R1347:R1410" si="107">(((J1347/60)/60)/24)+DATE(1970,1,1)</f>
        <v>41799.814340277779</v>
      </c>
      <c r="S1347" s="14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8279</v>
      </c>
      <c r="O1348" t="s">
        <v>8280</v>
      </c>
      <c r="P1348">
        <f t="shared" si="105"/>
        <v>147</v>
      </c>
      <c r="Q1348">
        <f t="shared" si="106"/>
        <v>48.45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8279</v>
      </c>
      <c r="O1349" t="s">
        <v>8280</v>
      </c>
      <c r="P1349">
        <f t="shared" si="105"/>
        <v>102</v>
      </c>
      <c r="Q1349">
        <f t="shared" si="106"/>
        <v>82.42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8279</v>
      </c>
      <c r="O1350" t="s">
        <v>8280</v>
      </c>
      <c r="P1350">
        <f t="shared" si="105"/>
        <v>102</v>
      </c>
      <c r="Q1350">
        <f t="shared" si="106"/>
        <v>230.19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8279</v>
      </c>
      <c r="O1351" t="s">
        <v>8280</v>
      </c>
      <c r="P1351">
        <f t="shared" si="105"/>
        <v>204</v>
      </c>
      <c r="Q1351">
        <f t="shared" si="106"/>
        <v>59.36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8279</v>
      </c>
      <c r="O1352" t="s">
        <v>8280</v>
      </c>
      <c r="P1352">
        <f t="shared" si="105"/>
        <v>104</v>
      </c>
      <c r="Q1352">
        <f t="shared" si="106"/>
        <v>66.7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8279</v>
      </c>
      <c r="O1353" t="s">
        <v>8280</v>
      </c>
      <c r="P1353">
        <f t="shared" si="105"/>
        <v>101</v>
      </c>
      <c r="Q1353">
        <f t="shared" si="106"/>
        <v>168.78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8279</v>
      </c>
      <c r="O1354" t="s">
        <v>8280</v>
      </c>
      <c r="P1354">
        <f t="shared" si="105"/>
        <v>136</v>
      </c>
      <c r="Q1354">
        <f t="shared" si="106"/>
        <v>59.97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8279</v>
      </c>
      <c r="O1355" t="s">
        <v>8280</v>
      </c>
      <c r="P1355">
        <f t="shared" si="105"/>
        <v>134</v>
      </c>
      <c r="Q1355">
        <f t="shared" si="106"/>
        <v>31.81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8279</v>
      </c>
      <c r="O1356" t="s">
        <v>8280</v>
      </c>
      <c r="P1356">
        <f t="shared" si="105"/>
        <v>130</v>
      </c>
      <c r="Q1356">
        <f t="shared" si="106"/>
        <v>24.42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8279</v>
      </c>
      <c r="O1357" t="s">
        <v>8280</v>
      </c>
      <c r="P1357">
        <f t="shared" si="105"/>
        <v>123</v>
      </c>
      <c r="Q1357">
        <f t="shared" si="106"/>
        <v>25.35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8279</v>
      </c>
      <c r="O1358" t="s">
        <v>8280</v>
      </c>
      <c r="P1358">
        <f t="shared" si="105"/>
        <v>183</v>
      </c>
      <c r="Q1358">
        <f t="shared" si="106"/>
        <v>71.44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8279</v>
      </c>
      <c r="O1359" t="s">
        <v>8280</v>
      </c>
      <c r="P1359">
        <f t="shared" si="105"/>
        <v>125</v>
      </c>
      <c r="Q1359">
        <f t="shared" si="106"/>
        <v>38.549999999999997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8279</v>
      </c>
      <c r="O1360" t="s">
        <v>8280</v>
      </c>
      <c r="P1360">
        <f t="shared" si="105"/>
        <v>112</v>
      </c>
      <c r="Q1360">
        <f t="shared" si="106"/>
        <v>68.37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8279</v>
      </c>
      <c r="O1361" t="s">
        <v>8280</v>
      </c>
      <c r="P1361">
        <f t="shared" si="105"/>
        <v>116</v>
      </c>
      <c r="Q1361">
        <f t="shared" si="106"/>
        <v>40.21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8279</v>
      </c>
      <c r="O1362" t="s">
        <v>8280</v>
      </c>
      <c r="P1362">
        <f t="shared" si="105"/>
        <v>173</v>
      </c>
      <c r="Q1362">
        <f t="shared" si="106"/>
        <v>32.07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8279</v>
      </c>
      <c r="O1363" t="s">
        <v>8280</v>
      </c>
      <c r="P1363">
        <f t="shared" si="105"/>
        <v>126</v>
      </c>
      <c r="Q1363">
        <f t="shared" si="106"/>
        <v>28.63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8279</v>
      </c>
      <c r="O1364" t="s">
        <v>8280</v>
      </c>
      <c r="P1364">
        <f t="shared" si="105"/>
        <v>109</v>
      </c>
      <c r="Q1364">
        <f t="shared" si="106"/>
        <v>43.64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8279</v>
      </c>
      <c r="O1365" t="s">
        <v>8280</v>
      </c>
      <c r="P1365">
        <f t="shared" si="105"/>
        <v>100</v>
      </c>
      <c r="Q1365">
        <f t="shared" si="106"/>
        <v>40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8282</v>
      </c>
      <c r="O1366" t="s">
        <v>8283</v>
      </c>
      <c r="P1366">
        <f t="shared" si="105"/>
        <v>119</v>
      </c>
      <c r="Q1366">
        <f t="shared" si="106"/>
        <v>346.04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8282</v>
      </c>
      <c r="O1367" t="s">
        <v>8283</v>
      </c>
      <c r="P1367">
        <f t="shared" si="105"/>
        <v>100</v>
      </c>
      <c r="Q1367">
        <f t="shared" si="106"/>
        <v>81.739999999999995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8282</v>
      </c>
      <c r="O1368" t="s">
        <v>8283</v>
      </c>
      <c r="P1368">
        <f t="shared" si="105"/>
        <v>126</v>
      </c>
      <c r="Q1368">
        <f t="shared" si="106"/>
        <v>64.540000000000006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8282</v>
      </c>
      <c r="O1369" t="s">
        <v>8283</v>
      </c>
      <c r="P1369">
        <f t="shared" si="105"/>
        <v>114</v>
      </c>
      <c r="Q1369">
        <f t="shared" si="106"/>
        <v>63.48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8282</v>
      </c>
      <c r="O1370" t="s">
        <v>8283</v>
      </c>
      <c r="P1370">
        <f t="shared" si="105"/>
        <v>111</v>
      </c>
      <c r="Q1370">
        <f t="shared" si="106"/>
        <v>63.62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8282</v>
      </c>
      <c r="O1371" t="s">
        <v>8283</v>
      </c>
      <c r="P1371">
        <f t="shared" si="105"/>
        <v>105</v>
      </c>
      <c r="Q1371">
        <f t="shared" si="106"/>
        <v>83.97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8282</v>
      </c>
      <c r="O1372" t="s">
        <v>8283</v>
      </c>
      <c r="P1372">
        <f t="shared" si="105"/>
        <v>104</v>
      </c>
      <c r="Q1372">
        <f t="shared" si="106"/>
        <v>77.75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8282</v>
      </c>
      <c r="O1373" t="s">
        <v>8283</v>
      </c>
      <c r="P1373">
        <f t="shared" si="105"/>
        <v>107</v>
      </c>
      <c r="Q1373">
        <f t="shared" si="106"/>
        <v>107.07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t="s">
        <v>8283</v>
      </c>
      <c r="P1374">
        <f t="shared" si="105"/>
        <v>124</v>
      </c>
      <c r="Q1374">
        <f t="shared" si="106"/>
        <v>38.75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8282</v>
      </c>
      <c r="O1375" t="s">
        <v>8283</v>
      </c>
      <c r="P1375">
        <f t="shared" si="105"/>
        <v>105</v>
      </c>
      <c r="Q1375">
        <f t="shared" si="106"/>
        <v>201.94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8282</v>
      </c>
      <c r="O1376" t="s">
        <v>8283</v>
      </c>
      <c r="P1376">
        <f t="shared" si="105"/>
        <v>189</v>
      </c>
      <c r="Q1376">
        <f t="shared" si="106"/>
        <v>43.06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8282</v>
      </c>
      <c r="O1377" t="s">
        <v>8283</v>
      </c>
      <c r="P1377">
        <f t="shared" si="105"/>
        <v>171</v>
      </c>
      <c r="Q1377">
        <f t="shared" si="106"/>
        <v>62.87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8282</v>
      </c>
      <c r="O1378" t="s">
        <v>8283</v>
      </c>
      <c r="P1378">
        <f t="shared" si="105"/>
        <v>252</v>
      </c>
      <c r="Q1378">
        <f t="shared" si="106"/>
        <v>55.61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8282</v>
      </c>
      <c r="O1379" t="s">
        <v>8283</v>
      </c>
      <c r="P1379">
        <f t="shared" si="105"/>
        <v>116</v>
      </c>
      <c r="Q1379">
        <f t="shared" si="106"/>
        <v>48.71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8282</v>
      </c>
      <c r="O1380" t="s">
        <v>8283</v>
      </c>
      <c r="P1380">
        <f t="shared" si="105"/>
        <v>203</v>
      </c>
      <c r="Q1380">
        <f t="shared" si="106"/>
        <v>30.58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t="s">
        <v>8283</v>
      </c>
      <c r="P1381">
        <f t="shared" si="105"/>
        <v>112</v>
      </c>
      <c r="Q1381">
        <f t="shared" si="106"/>
        <v>73.91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8282</v>
      </c>
      <c r="O1382" t="s">
        <v>8283</v>
      </c>
      <c r="P1382">
        <f t="shared" si="105"/>
        <v>424</v>
      </c>
      <c r="Q1382">
        <f t="shared" si="106"/>
        <v>21.2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t="s">
        <v>8283</v>
      </c>
      <c r="P1383">
        <f t="shared" si="105"/>
        <v>107</v>
      </c>
      <c r="Q1383">
        <f t="shared" si="106"/>
        <v>73.36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8282</v>
      </c>
      <c r="O1384" t="s">
        <v>8283</v>
      </c>
      <c r="P1384">
        <f t="shared" si="105"/>
        <v>104</v>
      </c>
      <c r="Q1384">
        <f t="shared" si="106"/>
        <v>56.41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8282</v>
      </c>
      <c r="O1385" t="s">
        <v>8283</v>
      </c>
      <c r="P1385">
        <f t="shared" si="105"/>
        <v>212</v>
      </c>
      <c r="Q1385">
        <f t="shared" si="106"/>
        <v>50.25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t="s">
        <v>8283</v>
      </c>
      <c r="P1386">
        <f t="shared" si="105"/>
        <v>124</v>
      </c>
      <c r="Q1386">
        <f t="shared" si="106"/>
        <v>68.94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t="s">
        <v>8283</v>
      </c>
      <c r="P1387">
        <f t="shared" si="105"/>
        <v>110</v>
      </c>
      <c r="Q1387">
        <f t="shared" si="106"/>
        <v>65.91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8282</v>
      </c>
      <c r="O1388" t="s">
        <v>8283</v>
      </c>
      <c r="P1388">
        <f t="shared" si="105"/>
        <v>219</v>
      </c>
      <c r="Q1388">
        <f t="shared" si="106"/>
        <v>62.5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t="s">
        <v>8283</v>
      </c>
      <c r="P1389">
        <f t="shared" si="105"/>
        <v>137</v>
      </c>
      <c r="Q1389">
        <f t="shared" si="106"/>
        <v>70.06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8282</v>
      </c>
      <c r="O1390" t="s">
        <v>8283</v>
      </c>
      <c r="P1390">
        <f t="shared" si="105"/>
        <v>135</v>
      </c>
      <c r="Q1390">
        <f t="shared" si="106"/>
        <v>60.18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8282</v>
      </c>
      <c r="O1391" t="s">
        <v>8283</v>
      </c>
      <c r="P1391">
        <f t="shared" si="105"/>
        <v>145</v>
      </c>
      <c r="Q1391">
        <f t="shared" si="106"/>
        <v>21.38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8282</v>
      </c>
      <c r="O1392" t="s">
        <v>8283</v>
      </c>
      <c r="P1392">
        <f t="shared" si="105"/>
        <v>109</v>
      </c>
      <c r="Q1392">
        <f t="shared" si="106"/>
        <v>160.79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t="s">
        <v>8283</v>
      </c>
      <c r="P1393">
        <f t="shared" si="105"/>
        <v>110</v>
      </c>
      <c r="Q1393">
        <f t="shared" si="106"/>
        <v>42.38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8282</v>
      </c>
      <c r="O1394" t="s">
        <v>8283</v>
      </c>
      <c r="P1394">
        <f t="shared" si="105"/>
        <v>114</v>
      </c>
      <c r="Q1394">
        <f t="shared" si="106"/>
        <v>27.32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8282</v>
      </c>
      <c r="O1395" t="s">
        <v>8283</v>
      </c>
      <c r="P1395">
        <f t="shared" si="105"/>
        <v>102</v>
      </c>
      <c r="Q1395">
        <f t="shared" si="106"/>
        <v>196.83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8282</v>
      </c>
      <c r="O1396" t="s">
        <v>8283</v>
      </c>
      <c r="P1396">
        <f t="shared" si="105"/>
        <v>122</v>
      </c>
      <c r="Q1396">
        <f t="shared" si="106"/>
        <v>53.88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8282</v>
      </c>
      <c r="O1397" t="s">
        <v>8283</v>
      </c>
      <c r="P1397">
        <f t="shared" si="105"/>
        <v>112</v>
      </c>
      <c r="Q1397">
        <f t="shared" si="106"/>
        <v>47.76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8282</v>
      </c>
      <c r="O1398" t="s">
        <v>8283</v>
      </c>
      <c r="P1398">
        <f t="shared" si="105"/>
        <v>107</v>
      </c>
      <c r="Q1398">
        <f t="shared" si="106"/>
        <v>88.19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t="s">
        <v>8283</v>
      </c>
      <c r="P1399">
        <f t="shared" si="105"/>
        <v>114</v>
      </c>
      <c r="Q1399">
        <f t="shared" si="106"/>
        <v>72.06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t="s">
        <v>8283</v>
      </c>
      <c r="P1400">
        <f t="shared" si="105"/>
        <v>110</v>
      </c>
      <c r="Q1400">
        <f t="shared" si="106"/>
        <v>74.25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8282</v>
      </c>
      <c r="O1401" t="s">
        <v>8283</v>
      </c>
      <c r="P1401">
        <f t="shared" si="105"/>
        <v>126</v>
      </c>
      <c r="Q1401">
        <f t="shared" si="106"/>
        <v>61.7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8282</v>
      </c>
      <c r="O1402" t="s">
        <v>8283</v>
      </c>
      <c r="P1402">
        <f t="shared" si="105"/>
        <v>167</v>
      </c>
      <c r="Q1402">
        <f t="shared" si="106"/>
        <v>17.239999999999998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8282</v>
      </c>
      <c r="O1403" t="s">
        <v>8283</v>
      </c>
      <c r="P1403">
        <f t="shared" si="105"/>
        <v>497</v>
      </c>
      <c r="Q1403">
        <f t="shared" si="106"/>
        <v>51.72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8282</v>
      </c>
      <c r="O1404" t="s">
        <v>8283</v>
      </c>
      <c r="P1404">
        <f t="shared" si="105"/>
        <v>109</v>
      </c>
      <c r="Q1404">
        <f t="shared" si="106"/>
        <v>24.15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8282</v>
      </c>
      <c r="O1405" t="s">
        <v>8283</v>
      </c>
      <c r="P1405">
        <f t="shared" si="105"/>
        <v>103</v>
      </c>
      <c r="Q1405">
        <f t="shared" si="106"/>
        <v>62.17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8279</v>
      </c>
      <c r="O1406" t="s">
        <v>8298</v>
      </c>
      <c r="P1406">
        <f t="shared" si="105"/>
        <v>2</v>
      </c>
      <c r="Q1406">
        <f t="shared" si="106"/>
        <v>48.2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8279</v>
      </c>
      <c r="O1407" t="s">
        <v>8298</v>
      </c>
      <c r="P1407">
        <f t="shared" si="105"/>
        <v>0</v>
      </c>
      <c r="Q1407">
        <f t="shared" si="106"/>
        <v>6.18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8279</v>
      </c>
      <c r="O1408" t="s">
        <v>8298</v>
      </c>
      <c r="P1408">
        <f t="shared" si="105"/>
        <v>0</v>
      </c>
      <c r="Q1408">
        <f t="shared" si="106"/>
        <v>5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8279</v>
      </c>
      <c r="O1409" t="s">
        <v>8298</v>
      </c>
      <c r="P1409">
        <f t="shared" si="105"/>
        <v>1</v>
      </c>
      <c r="Q1409">
        <f t="shared" si="106"/>
        <v>7.5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8279</v>
      </c>
      <c r="O1410" t="s">
        <v>8298</v>
      </c>
      <c r="P1410">
        <f t="shared" ref="P1410:P1473" si="110">ROUND(E1410/D1410*100,0)</f>
        <v>7</v>
      </c>
      <c r="Q1410">
        <f t="shared" si="106"/>
        <v>12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8279</v>
      </c>
      <c r="O1411" t="s">
        <v>8298</v>
      </c>
      <c r="P1411">
        <f t="shared" si="110"/>
        <v>0</v>
      </c>
      <c r="Q1411">
        <f t="shared" ref="Q1411:Q1474" si="111">IFERROR(ROUND(E1411/L1411,2),0)</f>
        <v>0</v>
      </c>
      <c r="R1411" s="14">
        <f t="shared" ref="R1411:R1474" si="112">(((J1411/60)/60)/24)+DATE(1970,1,1)</f>
        <v>41945.133506944447</v>
      </c>
      <c r="S1411" s="14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8279</v>
      </c>
      <c r="O1412" t="s">
        <v>8298</v>
      </c>
      <c r="P1412">
        <f t="shared" si="110"/>
        <v>0</v>
      </c>
      <c r="Q1412">
        <f t="shared" si="111"/>
        <v>1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8279</v>
      </c>
      <c r="O1413" t="s">
        <v>8298</v>
      </c>
      <c r="P1413">
        <f t="shared" si="110"/>
        <v>0</v>
      </c>
      <c r="Q1413">
        <f t="shared" si="111"/>
        <v>2.33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8279</v>
      </c>
      <c r="O1414" t="s">
        <v>8298</v>
      </c>
      <c r="P1414">
        <f t="shared" si="110"/>
        <v>5</v>
      </c>
      <c r="Q1414">
        <f t="shared" si="111"/>
        <v>24.62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8279</v>
      </c>
      <c r="O1415" t="s">
        <v>8298</v>
      </c>
      <c r="P1415">
        <f t="shared" si="110"/>
        <v>5</v>
      </c>
      <c r="Q1415">
        <f t="shared" si="111"/>
        <v>100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8279</v>
      </c>
      <c r="O1416" t="s">
        <v>8298</v>
      </c>
      <c r="P1416">
        <f t="shared" si="110"/>
        <v>0</v>
      </c>
      <c r="Q1416">
        <f t="shared" si="111"/>
        <v>1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8279</v>
      </c>
      <c r="O1417" t="s">
        <v>8298</v>
      </c>
      <c r="P1417">
        <f t="shared" si="110"/>
        <v>18</v>
      </c>
      <c r="Q1417">
        <f t="shared" si="111"/>
        <v>88.89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8279</v>
      </c>
      <c r="O1418" t="s">
        <v>8298</v>
      </c>
      <c r="P1418">
        <f t="shared" si="110"/>
        <v>0</v>
      </c>
      <c r="Q1418">
        <f t="shared" si="111"/>
        <v>0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8279</v>
      </c>
      <c r="O1419" t="s">
        <v>8298</v>
      </c>
      <c r="P1419">
        <f t="shared" si="110"/>
        <v>1</v>
      </c>
      <c r="Q1419">
        <f t="shared" si="111"/>
        <v>27.5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8279</v>
      </c>
      <c r="O1420" t="s">
        <v>8298</v>
      </c>
      <c r="P1420">
        <f t="shared" si="110"/>
        <v>0</v>
      </c>
      <c r="Q1420">
        <f t="shared" si="111"/>
        <v>6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8279</v>
      </c>
      <c r="O1421" t="s">
        <v>8298</v>
      </c>
      <c r="P1421">
        <f t="shared" si="110"/>
        <v>7</v>
      </c>
      <c r="Q1421">
        <f t="shared" si="111"/>
        <v>44.5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8279</v>
      </c>
      <c r="O1422" t="s">
        <v>8298</v>
      </c>
      <c r="P1422">
        <f t="shared" si="110"/>
        <v>3</v>
      </c>
      <c r="Q1422">
        <f t="shared" si="111"/>
        <v>1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8279</v>
      </c>
      <c r="O1423" t="s">
        <v>8298</v>
      </c>
      <c r="P1423">
        <f t="shared" si="110"/>
        <v>0</v>
      </c>
      <c r="Q1423">
        <f t="shared" si="111"/>
        <v>100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8279</v>
      </c>
      <c r="O1424" t="s">
        <v>8298</v>
      </c>
      <c r="P1424">
        <f t="shared" si="110"/>
        <v>0</v>
      </c>
      <c r="Q1424">
        <f t="shared" si="111"/>
        <v>13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8279</v>
      </c>
      <c r="O1425" t="s">
        <v>8298</v>
      </c>
      <c r="P1425">
        <f t="shared" si="110"/>
        <v>0</v>
      </c>
      <c r="Q1425">
        <f t="shared" si="111"/>
        <v>100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8279</v>
      </c>
      <c r="O1426" t="s">
        <v>8298</v>
      </c>
      <c r="P1426">
        <f t="shared" si="110"/>
        <v>20</v>
      </c>
      <c r="Q1426">
        <f t="shared" si="111"/>
        <v>109.07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8279</v>
      </c>
      <c r="O1427" t="s">
        <v>8298</v>
      </c>
      <c r="P1427">
        <f t="shared" si="110"/>
        <v>0</v>
      </c>
      <c r="Q1427">
        <f t="shared" si="111"/>
        <v>0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8279</v>
      </c>
      <c r="O1428" t="s">
        <v>8298</v>
      </c>
      <c r="P1428">
        <f t="shared" si="110"/>
        <v>0</v>
      </c>
      <c r="Q1428">
        <f t="shared" si="111"/>
        <v>0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8279</v>
      </c>
      <c r="O1429" t="s">
        <v>8298</v>
      </c>
      <c r="P1429">
        <f t="shared" si="110"/>
        <v>8</v>
      </c>
      <c r="Q1429">
        <f t="shared" si="111"/>
        <v>104.75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8279</v>
      </c>
      <c r="O1430" t="s">
        <v>8298</v>
      </c>
      <c r="P1430">
        <f t="shared" si="110"/>
        <v>5</v>
      </c>
      <c r="Q1430">
        <f t="shared" si="111"/>
        <v>15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8279</v>
      </c>
      <c r="O1431" t="s">
        <v>8298</v>
      </c>
      <c r="P1431">
        <f t="shared" si="110"/>
        <v>0</v>
      </c>
      <c r="Q1431">
        <f t="shared" si="111"/>
        <v>0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8279</v>
      </c>
      <c r="O1432" t="s">
        <v>8298</v>
      </c>
      <c r="P1432">
        <f t="shared" si="110"/>
        <v>8</v>
      </c>
      <c r="Q1432">
        <f t="shared" si="111"/>
        <v>80.599999999999994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8279</v>
      </c>
      <c r="O1433" t="s">
        <v>8298</v>
      </c>
      <c r="P1433">
        <f t="shared" si="110"/>
        <v>32</v>
      </c>
      <c r="Q1433">
        <f t="shared" si="111"/>
        <v>115.55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8279</v>
      </c>
      <c r="O1434" t="s">
        <v>8298</v>
      </c>
      <c r="P1434">
        <f t="shared" si="110"/>
        <v>0</v>
      </c>
      <c r="Q1434">
        <f t="shared" si="111"/>
        <v>0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8279</v>
      </c>
      <c r="O1435" t="s">
        <v>8298</v>
      </c>
      <c r="P1435">
        <f t="shared" si="110"/>
        <v>7</v>
      </c>
      <c r="Q1435">
        <f t="shared" si="111"/>
        <v>80.5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8279</v>
      </c>
      <c r="O1436" t="s">
        <v>8298</v>
      </c>
      <c r="P1436">
        <f t="shared" si="110"/>
        <v>10</v>
      </c>
      <c r="Q1436">
        <f t="shared" si="111"/>
        <v>744.55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8279</v>
      </c>
      <c r="O1437" t="s">
        <v>8298</v>
      </c>
      <c r="P1437">
        <f t="shared" si="110"/>
        <v>0</v>
      </c>
      <c r="Q1437">
        <f t="shared" si="111"/>
        <v>7.5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8279</v>
      </c>
      <c r="O1438" t="s">
        <v>8298</v>
      </c>
      <c r="P1438">
        <f t="shared" si="110"/>
        <v>1</v>
      </c>
      <c r="Q1438">
        <f t="shared" si="111"/>
        <v>38.5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8279</v>
      </c>
      <c r="O1439" t="s">
        <v>8298</v>
      </c>
      <c r="P1439">
        <f t="shared" si="110"/>
        <v>27</v>
      </c>
      <c r="Q1439">
        <f t="shared" si="111"/>
        <v>36.68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8279</v>
      </c>
      <c r="O1440" t="s">
        <v>8298</v>
      </c>
      <c r="P1440">
        <f t="shared" si="110"/>
        <v>3</v>
      </c>
      <c r="Q1440">
        <f t="shared" si="111"/>
        <v>75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8279</v>
      </c>
      <c r="O1441" t="s">
        <v>8298</v>
      </c>
      <c r="P1441">
        <f t="shared" si="110"/>
        <v>7</v>
      </c>
      <c r="Q1441">
        <f t="shared" si="111"/>
        <v>30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8279</v>
      </c>
      <c r="O1442" t="s">
        <v>8298</v>
      </c>
      <c r="P1442">
        <f t="shared" si="110"/>
        <v>0</v>
      </c>
      <c r="Q1442">
        <f t="shared" si="111"/>
        <v>1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8279</v>
      </c>
      <c r="O1443" t="s">
        <v>8298</v>
      </c>
      <c r="P1443">
        <f t="shared" si="110"/>
        <v>1</v>
      </c>
      <c r="Q1443">
        <f t="shared" si="111"/>
        <v>673.33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8279</v>
      </c>
      <c r="O1444" t="s">
        <v>8298</v>
      </c>
      <c r="P1444">
        <f t="shared" si="110"/>
        <v>0</v>
      </c>
      <c r="Q1444">
        <f t="shared" si="111"/>
        <v>0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8279</v>
      </c>
      <c r="O1445" t="s">
        <v>8298</v>
      </c>
      <c r="P1445">
        <f t="shared" si="110"/>
        <v>0</v>
      </c>
      <c r="Q1445">
        <f t="shared" si="111"/>
        <v>0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8279</v>
      </c>
      <c r="O1446" t="s">
        <v>8298</v>
      </c>
      <c r="P1446">
        <f t="shared" si="110"/>
        <v>0</v>
      </c>
      <c r="Q1446">
        <f t="shared" si="111"/>
        <v>0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8279</v>
      </c>
      <c r="O1447" t="s">
        <v>8298</v>
      </c>
      <c r="P1447">
        <f t="shared" si="110"/>
        <v>0</v>
      </c>
      <c r="Q1447">
        <f t="shared" si="111"/>
        <v>0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8279</v>
      </c>
      <c r="O1448" t="s">
        <v>8298</v>
      </c>
      <c r="P1448">
        <f t="shared" si="110"/>
        <v>0</v>
      </c>
      <c r="Q1448">
        <f t="shared" si="111"/>
        <v>0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8279</v>
      </c>
      <c r="O1449" t="s">
        <v>8298</v>
      </c>
      <c r="P1449">
        <f t="shared" si="110"/>
        <v>0</v>
      </c>
      <c r="Q1449">
        <f t="shared" si="111"/>
        <v>25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8279</v>
      </c>
      <c r="O1450" t="s">
        <v>8298</v>
      </c>
      <c r="P1450">
        <f t="shared" si="110"/>
        <v>0</v>
      </c>
      <c r="Q1450">
        <f t="shared" si="111"/>
        <v>0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8279</v>
      </c>
      <c r="O1451" t="s">
        <v>8298</v>
      </c>
      <c r="P1451">
        <f t="shared" si="110"/>
        <v>0</v>
      </c>
      <c r="Q1451">
        <f t="shared" si="111"/>
        <v>0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8279</v>
      </c>
      <c r="O1452" t="s">
        <v>8298</v>
      </c>
      <c r="P1452">
        <f t="shared" si="110"/>
        <v>0</v>
      </c>
      <c r="Q1452">
        <f t="shared" si="111"/>
        <v>1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8279</v>
      </c>
      <c r="O1453" t="s">
        <v>8298</v>
      </c>
      <c r="P1453">
        <f t="shared" si="110"/>
        <v>0</v>
      </c>
      <c r="Q1453">
        <f t="shared" si="111"/>
        <v>1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8279</v>
      </c>
      <c r="O1454" t="s">
        <v>8298</v>
      </c>
      <c r="P1454">
        <f t="shared" si="110"/>
        <v>0</v>
      </c>
      <c r="Q1454">
        <f t="shared" si="111"/>
        <v>0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8279</v>
      </c>
      <c r="O1455" t="s">
        <v>8298</v>
      </c>
      <c r="P1455">
        <f t="shared" si="110"/>
        <v>0</v>
      </c>
      <c r="Q1455">
        <f t="shared" si="111"/>
        <v>0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8279</v>
      </c>
      <c r="O1456" t="s">
        <v>8298</v>
      </c>
      <c r="P1456">
        <f t="shared" si="110"/>
        <v>1</v>
      </c>
      <c r="Q1456">
        <f t="shared" si="111"/>
        <v>15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8279</v>
      </c>
      <c r="O1457" t="s">
        <v>8298</v>
      </c>
      <c r="P1457">
        <f t="shared" si="110"/>
        <v>11</v>
      </c>
      <c r="Q1457">
        <f t="shared" si="111"/>
        <v>225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8279</v>
      </c>
      <c r="O1458" t="s">
        <v>8298</v>
      </c>
      <c r="P1458">
        <f t="shared" si="110"/>
        <v>3</v>
      </c>
      <c r="Q1458">
        <f t="shared" si="111"/>
        <v>48.33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8279</v>
      </c>
      <c r="O1459" t="s">
        <v>8298</v>
      </c>
      <c r="P1459">
        <f t="shared" si="110"/>
        <v>0</v>
      </c>
      <c r="Q1459">
        <f t="shared" si="111"/>
        <v>0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8279</v>
      </c>
      <c r="O1460" t="s">
        <v>8298</v>
      </c>
      <c r="P1460">
        <f t="shared" si="110"/>
        <v>0</v>
      </c>
      <c r="Q1460">
        <f t="shared" si="111"/>
        <v>0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8279</v>
      </c>
      <c r="O1461" t="s">
        <v>8298</v>
      </c>
      <c r="P1461">
        <f t="shared" si="110"/>
        <v>0</v>
      </c>
      <c r="Q1461">
        <f t="shared" si="111"/>
        <v>0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8279</v>
      </c>
      <c r="O1462" t="s">
        <v>8298</v>
      </c>
      <c r="P1462">
        <f t="shared" si="110"/>
        <v>0</v>
      </c>
      <c r="Q1462">
        <f t="shared" si="111"/>
        <v>0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8279</v>
      </c>
      <c r="O1463" t="s">
        <v>8299</v>
      </c>
      <c r="P1463">
        <f t="shared" si="110"/>
        <v>101</v>
      </c>
      <c r="Q1463">
        <f t="shared" si="111"/>
        <v>44.67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8279</v>
      </c>
      <c r="O1464" t="s">
        <v>8299</v>
      </c>
      <c r="P1464">
        <f t="shared" si="110"/>
        <v>109</v>
      </c>
      <c r="Q1464">
        <f t="shared" si="111"/>
        <v>28.94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8279</v>
      </c>
      <c r="O1465" t="s">
        <v>8299</v>
      </c>
      <c r="P1465">
        <f t="shared" si="110"/>
        <v>148</v>
      </c>
      <c r="Q1465">
        <f t="shared" si="111"/>
        <v>35.44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8279</v>
      </c>
      <c r="O1466" t="s">
        <v>8299</v>
      </c>
      <c r="P1466">
        <f t="shared" si="110"/>
        <v>163</v>
      </c>
      <c r="Q1466">
        <f t="shared" si="111"/>
        <v>34.869999999999997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8279</v>
      </c>
      <c r="O1467" t="s">
        <v>8299</v>
      </c>
      <c r="P1467">
        <f t="shared" si="110"/>
        <v>456</v>
      </c>
      <c r="Q1467">
        <f t="shared" si="111"/>
        <v>52.62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8279</v>
      </c>
      <c r="O1468" t="s">
        <v>8299</v>
      </c>
      <c r="P1468">
        <f t="shared" si="110"/>
        <v>108</v>
      </c>
      <c r="Q1468">
        <f t="shared" si="111"/>
        <v>69.599999999999994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8279</v>
      </c>
      <c r="O1469" t="s">
        <v>8299</v>
      </c>
      <c r="P1469">
        <f t="shared" si="110"/>
        <v>115</v>
      </c>
      <c r="Q1469">
        <f t="shared" si="111"/>
        <v>76.72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8279</v>
      </c>
      <c r="O1470" t="s">
        <v>8299</v>
      </c>
      <c r="P1470">
        <f t="shared" si="110"/>
        <v>102</v>
      </c>
      <c r="Q1470">
        <f t="shared" si="111"/>
        <v>33.19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8279</v>
      </c>
      <c r="O1471" t="s">
        <v>8299</v>
      </c>
      <c r="P1471">
        <f t="shared" si="110"/>
        <v>108</v>
      </c>
      <c r="Q1471">
        <f t="shared" si="111"/>
        <v>149.46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8279</v>
      </c>
      <c r="O1472" t="s">
        <v>8299</v>
      </c>
      <c r="P1472">
        <f t="shared" si="110"/>
        <v>125</v>
      </c>
      <c r="Q1472">
        <f t="shared" si="111"/>
        <v>23.17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8279</v>
      </c>
      <c r="O1473" t="s">
        <v>8299</v>
      </c>
      <c r="P1473">
        <f t="shared" si="110"/>
        <v>104</v>
      </c>
      <c r="Q1473">
        <f t="shared" si="111"/>
        <v>96.88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8279</v>
      </c>
      <c r="O1474" t="s">
        <v>8299</v>
      </c>
      <c r="P1474">
        <f t="shared" ref="P1474:P1537" si="115">ROUND(E1474/D1474*100,0)</f>
        <v>139</v>
      </c>
      <c r="Q1474">
        <f t="shared" si="111"/>
        <v>103.2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8279</v>
      </c>
      <c r="O1475" t="s">
        <v>8299</v>
      </c>
      <c r="P1475">
        <f t="shared" si="115"/>
        <v>121</v>
      </c>
      <c r="Q1475">
        <f t="shared" ref="Q1475:Q1538" si="116">IFERROR(ROUND(E1475/L1475,2),0)</f>
        <v>38.46</v>
      </c>
      <c r="R1475" s="14">
        <f t="shared" ref="R1475:R1538" si="117">(((J1475/60)/60)/24)+DATE(1970,1,1)</f>
        <v>40939.979618055557</v>
      </c>
      <c r="S1475" s="14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8279</v>
      </c>
      <c r="O1476" t="s">
        <v>8299</v>
      </c>
      <c r="P1476">
        <f t="shared" si="115"/>
        <v>112</v>
      </c>
      <c r="Q1476">
        <f t="shared" si="116"/>
        <v>44.32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8279</v>
      </c>
      <c r="O1477" t="s">
        <v>8299</v>
      </c>
      <c r="P1477">
        <f t="shared" si="115"/>
        <v>189</v>
      </c>
      <c r="Q1477">
        <f t="shared" si="116"/>
        <v>64.17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8279</v>
      </c>
      <c r="O1478" t="s">
        <v>8299</v>
      </c>
      <c r="P1478">
        <f t="shared" si="115"/>
        <v>662</v>
      </c>
      <c r="Q1478">
        <f t="shared" si="116"/>
        <v>43.33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8279</v>
      </c>
      <c r="O1479" t="s">
        <v>8299</v>
      </c>
      <c r="P1479">
        <f t="shared" si="115"/>
        <v>111</v>
      </c>
      <c r="Q1479">
        <f t="shared" si="116"/>
        <v>90.5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8279</v>
      </c>
      <c r="O1480" t="s">
        <v>8299</v>
      </c>
      <c r="P1480">
        <f t="shared" si="115"/>
        <v>1182</v>
      </c>
      <c r="Q1480">
        <f t="shared" si="116"/>
        <v>29.19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8279</v>
      </c>
      <c r="O1481" t="s">
        <v>8299</v>
      </c>
      <c r="P1481">
        <f t="shared" si="115"/>
        <v>137</v>
      </c>
      <c r="Q1481">
        <f t="shared" si="116"/>
        <v>30.96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8279</v>
      </c>
      <c r="O1482" t="s">
        <v>8299</v>
      </c>
      <c r="P1482">
        <f t="shared" si="115"/>
        <v>117</v>
      </c>
      <c r="Q1482">
        <f t="shared" si="116"/>
        <v>92.16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t="s">
        <v>8281</v>
      </c>
      <c r="P1483">
        <f t="shared" si="115"/>
        <v>2</v>
      </c>
      <c r="Q1483">
        <f t="shared" si="116"/>
        <v>17.5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t="s">
        <v>8281</v>
      </c>
      <c r="P1484">
        <f t="shared" si="115"/>
        <v>0</v>
      </c>
      <c r="Q1484">
        <f t="shared" si="116"/>
        <v>5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t="s">
        <v>8281</v>
      </c>
      <c r="P1485">
        <f t="shared" si="115"/>
        <v>1</v>
      </c>
      <c r="Q1485">
        <f t="shared" si="116"/>
        <v>25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t="s">
        <v>8281</v>
      </c>
      <c r="P1486">
        <f t="shared" si="115"/>
        <v>0</v>
      </c>
      <c r="Q1486">
        <f t="shared" si="116"/>
        <v>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t="s">
        <v>8281</v>
      </c>
      <c r="P1487">
        <f t="shared" si="115"/>
        <v>2</v>
      </c>
      <c r="Q1487">
        <f t="shared" si="116"/>
        <v>50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t="s">
        <v>8281</v>
      </c>
      <c r="P1488">
        <f t="shared" si="115"/>
        <v>0</v>
      </c>
      <c r="Q1488">
        <f t="shared" si="116"/>
        <v>16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t="s">
        <v>8281</v>
      </c>
      <c r="P1489">
        <f t="shared" si="115"/>
        <v>0</v>
      </c>
      <c r="Q1489">
        <f t="shared" si="116"/>
        <v>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t="s">
        <v>8281</v>
      </c>
      <c r="P1490">
        <f t="shared" si="115"/>
        <v>2</v>
      </c>
      <c r="Q1490">
        <f t="shared" si="116"/>
        <v>60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t="s">
        <v>8281</v>
      </c>
      <c r="P1491">
        <f t="shared" si="115"/>
        <v>0</v>
      </c>
      <c r="Q1491">
        <f t="shared" si="116"/>
        <v>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t="s">
        <v>8281</v>
      </c>
      <c r="P1492">
        <f t="shared" si="115"/>
        <v>31</v>
      </c>
      <c r="Q1492">
        <f t="shared" si="116"/>
        <v>47.11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t="s">
        <v>8281</v>
      </c>
      <c r="P1493">
        <f t="shared" si="115"/>
        <v>8</v>
      </c>
      <c r="Q1493">
        <f t="shared" si="116"/>
        <v>100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t="s">
        <v>8281</v>
      </c>
      <c r="P1494">
        <f t="shared" si="115"/>
        <v>1</v>
      </c>
      <c r="Q1494">
        <f t="shared" si="116"/>
        <v>15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t="s">
        <v>8281</v>
      </c>
      <c r="P1495">
        <f t="shared" si="115"/>
        <v>0</v>
      </c>
      <c r="Q1495">
        <f t="shared" si="116"/>
        <v>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t="s">
        <v>8281</v>
      </c>
      <c r="P1496">
        <f t="shared" si="115"/>
        <v>9</v>
      </c>
      <c r="Q1496">
        <f t="shared" si="116"/>
        <v>40.450000000000003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t="s">
        <v>8281</v>
      </c>
      <c r="P1497">
        <f t="shared" si="115"/>
        <v>0</v>
      </c>
      <c r="Q1497">
        <f t="shared" si="116"/>
        <v>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t="s">
        <v>8281</v>
      </c>
      <c r="P1498">
        <f t="shared" si="115"/>
        <v>0</v>
      </c>
      <c r="Q1498">
        <f t="shared" si="116"/>
        <v>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t="s">
        <v>8281</v>
      </c>
      <c r="P1499">
        <f t="shared" si="115"/>
        <v>0</v>
      </c>
      <c r="Q1499">
        <f t="shared" si="116"/>
        <v>1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t="s">
        <v>8281</v>
      </c>
      <c r="P1500">
        <f t="shared" si="115"/>
        <v>2</v>
      </c>
      <c r="Q1500">
        <f t="shared" si="116"/>
        <v>19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t="s">
        <v>8281</v>
      </c>
      <c r="P1501">
        <f t="shared" si="115"/>
        <v>0</v>
      </c>
      <c r="Q1501">
        <f t="shared" si="116"/>
        <v>5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t="s">
        <v>8281</v>
      </c>
      <c r="P1502">
        <f t="shared" si="115"/>
        <v>25</v>
      </c>
      <c r="Q1502">
        <f t="shared" si="116"/>
        <v>46.73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8295</v>
      </c>
      <c r="O1503" t="s">
        <v>8296</v>
      </c>
      <c r="P1503">
        <f t="shared" si="115"/>
        <v>166</v>
      </c>
      <c r="Q1503">
        <f t="shared" si="116"/>
        <v>97.73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8295</v>
      </c>
      <c r="O1504" t="s">
        <v>8296</v>
      </c>
      <c r="P1504">
        <f t="shared" si="115"/>
        <v>101</v>
      </c>
      <c r="Q1504">
        <f t="shared" si="116"/>
        <v>67.84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8295</v>
      </c>
      <c r="O1505" t="s">
        <v>8296</v>
      </c>
      <c r="P1505">
        <f t="shared" si="115"/>
        <v>108</v>
      </c>
      <c r="Q1505">
        <f t="shared" si="116"/>
        <v>56.98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8295</v>
      </c>
      <c r="O1506" t="s">
        <v>8296</v>
      </c>
      <c r="P1506">
        <f t="shared" si="115"/>
        <v>278</v>
      </c>
      <c r="Q1506">
        <f t="shared" si="116"/>
        <v>67.16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8295</v>
      </c>
      <c r="O1507" t="s">
        <v>8296</v>
      </c>
      <c r="P1507">
        <f t="shared" si="115"/>
        <v>104</v>
      </c>
      <c r="Q1507">
        <f t="shared" si="116"/>
        <v>48.04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8295</v>
      </c>
      <c r="O1508" t="s">
        <v>8296</v>
      </c>
      <c r="P1508">
        <f t="shared" si="115"/>
        <v>111</v>
      </c>
      <c r="Q1508">
        <f t="shared" si="116"/>
        <v>38.86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8295</v>
      </c>
      <c r="O1509" t="s">
        <v>8296</v>
      </c>
      <c r="P1509">
        <f t="shared" si="115"/>
        <v>215</v>
      </c>
      <c r="Q1509">
        <f t="shared" si="116"/>
        <v>78.180000000000007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8295</v>
      </c>
      <c r="O1510" t="s">
        <v>8296</v>
      </c>
      <c r="P1510">
        <f t="shared" si="115"/>
        <v>111</v>
      </c>
      <c r="Q1510">
        <f t="shared" si="116"/>
        <v>97.11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8295</v>
      </c>
      <c r="O1511" t="s">
        <v>8296</v>
      </c>
      <c r="P1511">
        <f t="shared" si="115"/>
        <v>124</v>
      </c>
      <c r="Q1511">
        <f t="shared" si="116"/>
        <v>110.39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8295</v>
      </c>
      <c r="O1512" t="s">
        <v>8296</v>
      </c>
      <c r="P1512">
        <f t="shared" si="115"/>
        <v>101</v>
      </c>
      <c r="Q1512">
        <f t="shared" si="116"/>
        <v>39.92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8295</v>
      </c>
      <c r="O1513" t="s">
        <v>8296</v>
      </c>
      <c r="P1513">
        <f t="shared" si="115"/>
        <v>112</v>
      </c>
      <c r="Q1513">
        <f t="shared" si="116"/>
        <v>75.98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8295</v>
      </c>
      <c r="O1514" t="s">
        <v>8296</v>
      </c>
      <c r="P1514">
        <f t="shared" si="115"/>
        <v>559</v>
      </c>
      <c r="Q1514">
        <f t="shared" si="116"/>
        <v>58.38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8295</v>
      </c>
      <c r="O1515" t="s">
        <v>8296</v>
      </c>
      <c r="P1515">
        <f t="shared" si="115"/>
        <v>150</v>
      </c>
      <c r="Q1515">
        <f t="shared" si="116"/>
        <v>55.82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t="s">
        <v>8296</v>
      </c>
      <c r="P1516">
        <f t="shared" si="115"/>
        <v>106</v>
      </c>
      <c r="Q1516">
        <f t="shared" si="116"/>
        <v>151.24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t="s">
        <v>8296</v>
      </c>
      <c r="P1517">
        <f t="shared" si="115"/>
        <v>157</v>
      </c>
      <c r="Q1517">
        <f t="shared" si="116"/>
        <v>849.67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t="s">
        <v>8296</v>
      </c>
      <c r="P1518">
        <f t="shared" si="115"/>
        <v>109</v>
      </c>
      <c r="Q1518">
        <f t="shared" si="116"/>
        <v>159.24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8295</v>
      </c>
      <c r="O1519" t="s">
        <v>8296</v>
      </c>
      <c r="P1519">
        <f t="shared" si="115"/>
        <v>162</v>
      </c>
      <c r="Q1519">
        <f t="shared" si="116"/>
        <v>39.51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t="s">
        <v>8296</v>
      </c>
      <c r="P1520">
        <f t="shared" si="115"/>
        <v>205</v>
      </c>
      <c r="Q1520">
        <f t="shared" si="116"/>
        <v>130.53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8295</v>
      </c>
      <c r="O1521" t="s">
        <v>8296</v>
      </c>
      <c r="P1521">
        <f t="shared" si="115"/>
        <v>103</v>
      </c>
      <c r="Q1521">
        <f t="shared" si="116"/>
        <v>64.16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8295</v>
      </c>
      <c r="O1522" t="s">
        <v>8296</v>
      </c>
      <c r="P1522">
        <f t="shared" si="115"/>
        <v>103</v>
      </c>
      <c r="Q1522">
        <f t="shared" si="116"/>
        <v>111.53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t="s">
        <v>8296</v>
      </c>
      <c r="P1523">
        <f t="shared" si="115"/>
        <v>107</v>
      </c>
      <c r="Q1523">
        <f t="shared" si="116"/>
        <v>170.45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t="s">
        <v>8296</v>
      </c>
      <c r="P1524">
        <f t="shared" si="115"/>
        <v>139</v>
      </c>
      <c r="Q1524">
        <f t="shared" si="116"/>
        <v>133.74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8295</v>
      </c>
      <c r="O1525" t="s">
        <v>8296</v>
      </c>
      <c r="P1525">
        <f t="shared" si="115"/>
        <v>125</v>
      </c>
      <c r="Q1525">
        <f t="shared" si="116"/>
        <v>95.83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t="s">
        <v>8296</v>
      </c>
      <c r="P1526">
        <f t="shared" si="115"/>
        <v>207</v>
      </c>
      <c r="Q1526">
        <f t="shared" si="116"/>
        <v>221.79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8295</v>
      </c>
      <c r="O1527" t="s">
        <v>8296</v>
      </c>
      <c r="P1527">
        <f t="shared" si="115"/>
        <v>174</v>
      </c>
      <c r="Q1527">
        <f t="shared" si="116"/>
        <v>32.32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8295</v>
      </c>
      <c r="O1528" t="s">
        <v>8296</v>
      </c>
      <c r="P1528">
        <f t="shared" si="115"/>
        <v>120</v>
      </c>
      <c r="Q1528">
        <f t="shared" si="116"/>
        <v>98.84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8295</v>
      </c>
      <c r="O1529" t="s">
        <v>8296</v>
      </c>
      <c r="P1529">
        <f t="shared" si="115"/>
        <v>110</v>
      </c>
      <c r="Q1529">
        <f t="shared" si="116"/>
        <v>55.22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8295</v>
      </c>
      <c r="O1530" t="s">
        <v>8296</v>
      </c>
      <c r="P1530">
        <f t="shared" si="115"/>
        <v>282</v>
      </c>
      <c r="Q1530">
        <f t="shared" si="116"/>
        <v>52.79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t="s">
        <v>8296</v>
      </c>
      <c r="P1531">
        <f t="shared" si="115"/>
        <v>101</v>
      </c>
      <c r="Q1531">
        <f t="shared" si="116"/>
        <v>135.66999999999999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8295</v>
      </c>
      <c r="O1532" t="s">
        <v>8296</v>
      </c>
      <c r="P1532">
        <f t="shared" si="115"/>
        <v>135</v>
      </c>
      <c r="Q1532">
        <f t="shared" si="116"/>
        <v>53.99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8295</v>
      </c>
      <c r="O1533" t="s">
        <v>8296</v>
      </c>
      <c r="P1533">
        <f t="shared" si="115"/>
        <v>176</v>
      </c>
      <c r="Q1533">
        <f t="shared" si="116"/>
        <v>56.64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8295</v>
      </c>
      <c r="O1534" t="s">
        <v>8296</v>
      </c>
      <c r="P1534">
        <f t="shared" si="115"/>
        <v>484</v>
      </c>
      <c r="Q1534">
        <f t="shared" si="116"/>
        <v>82.32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8295</v>
      </c>
      <c r="O1535" t="s">
        <v>8296</v>
      </c>
      <c r="P1535">
        <f t="shared" si="115"/>
        <v>145</v>
      </c>
      <c r="Q1535">
        <f t="shared" si="116"/>
        <v>88.26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8295</v>
      </c>
      <c r="O1536" t="s">
        <v>8296</v>
      </c>
      <c r="P1536">
        <f t="shared" si="115"/>
        <v>418</v>
      </c>
      <c r="Q1536">
        <f t="shared" si="116"/>
        <v>84.91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8295</v>
      </c>
      <c r="O1537" t="s">
        <v>8296</v>
      </c>
      <c r="P1537">
        <f t="shared" si="115"/>
        <v>132</v>
      </c>
      <c r="Q1537">
        <f t="shared" si="116"/>
        <v>48.15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8295</v>
      </c>
      <c r="O1538" t="s">
        <v>8296</v>
      </c>
      <c r="P1538">
        <f t="shared" ref="P1538:P1601" si="120">ROUND(E1538/D1538*100,0)</f>
        <v>250</v>
      </c>
      <c r="Q1538">
        <f t="shared" si="116"/>
        <v>66.02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8295</v>
      </c>
      <c r="O1539" t="s">
        <v>8296</v>
      </c>
      <c r="P1539">
        <f t="shared" si="120"/>
        <v>180</v>
      </c>
      <c r="Q1539">
        <f t="shared" ref="Q1539:Q1602" si="121">IFERROR(ROUND(E1539/L1539,2),0)</f>
        <v>96.38</v>
      </c>
      <c r="R1539" s="14">
        <f t="shared" ref="R1539:R1602" si="122">(((J1539/60)/60)/24)+DATE(1970,1,1)</f>
        <v>42552.315127314811</v>
      </c>
      <c r="S1539" s="14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t="s">
        <v>8296</v>
      </c>
      <c r="P1540">
        <f t="shared" si="120"/>
        <v>103</v>
      </c>
      <c r="Q1540">
        <f t="shared" si="121"/>
        <v>156.16999999999999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8295</v>
      </c>
      <c r="O1541" t="s">
        <v>8296</v>
      </c>
      <c r="P1541">
        <f t="shared" si="120"/>
        <v>136</v>
      </c>
      <c r="Q1541">
        <f t="shared" si="121"/>
        <v>95.76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t="s">
        <v>8296</v>
      </c>
      <c r="P1542">
        <f t="shared" si="120"/>
        <v>118</v>
      </c>
      <c r="Q1542">
        <f t="shared" si="121"/>
        <v>180.41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8295</v>
      </c>
      <c r="O1543" t="s">
        <v>8300</v>
      </c>
      <c r="P1543">
        <f t="shared" si="120"/>
        <v>0</v>
      </c>
      <c r="Q1543">
        <f t="shared" si="121"/>
        <v>3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8295</v>
      </c>
      <c r="O1544" t="s">
        <v>8300</v>
      </c>
      <c r="P1544">
        <f t="shared" si="120"/>
        <v>4</v>
      </c>
      <c r="Q1544">
        <f t="shared" si="121"/>
        <v>20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8295</v>
      </c>
      <c r="O1545" t="s">
        <v>8300</v>
      </c>
      <c r="P1545">
        <f t="shared" si="120"/>
        <v>0</v>
      </c>
      <c r="Q1545">
        <f t="shared" si="121"/>
        <v>10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8295</v>
      </c>
      <c r="O1546" t="s">
        <v>8300</v>
      </c>
      <c r="P1546">
        <f t="shared" si="120"/>
        <v>0</v>
      </c>
      <c r="Q1546">
        <f t="shared" si="121"/>
        <v>0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8295</v>
      </c>
      <c r="O1547" t="s">
        <v>8300</v>
      </c>
      <c r="P1547">
        <f t="shared" si="120"/>
        <v>0</v>
      </c>
      <c r="Q1547">
        <f t="shared" si="121"/>
        <v>1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8295</v>
      </c>
      <c r="O1548" t="s">
        <v>8300</v>
      </c>
      <c r="P1548">
        <f t="shared" si="120"/>
        <v>29</v>
      </c>
      <c r="Q1548">
        <f t="shared" si="121"/>
        <v>26.27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8295</v>
      </c>
      <c r="O1549" t="s">
        <v>8300</v>
      </c>
      <c r="P1549">
        <f t="shared" si="120"/>
        <v>0</v>
      </c>
      <c r="Q1549">
        <f t="shared" si="121"/>
        <v>0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8295</v>
      </c>
      <c r="O1550" t="s">
        <v>8300</v>
      </c>
      <c r="P1550">
        <f t="shared" si="120"/>
        <v>9</v>
      </c>
      <c r="Q1550">
        <f t="shared" si="121"/>
        <v>60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8295</v>
      </c>
      <c r="O1551" t="s">
        <v>8300</v>
      </c>
      <c r="P1551">
        <f t="shared" si="120"/>
        <v>34</v>
      </c>
      <c r="Q1551">
        <f t="shared" si="121"/>
        <v>28.33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8295</v>
      </c>
      <c r="O1552" t="s">
        <v>8300</v>
      </c>
      <c r="P1552">
        <f t="shared" si="120"/>
        <v>13</v>
      </c>
      <c r="Q1552">
        <f t="shared" si="121"/>
        <v>14.43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8295</v>
      </c>
      <c r="O1553" t="s">
        <v>8300</v>
      </c>
      <c r="P1553">
        <f t="shared" si="120"/>
        <v>0</v>
      </c>
      <c r="Q1553">
        <f t="shared" si="121"/>
        <v>0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8295</v>
      </c>
      <c r="O1554" t="s">
        <v>8300</v>
      </c>
      <c r="P1554">
        <f t="shared" si="120"/>
        <v>49</v>
      </c>
      <c r="Q1554">
        <f t="shared" si="121"/>
        <v>132.19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8295</v>
      </c>
      <c r="O1555" t="s">
        <v>8300</v>
      </c>
      <c r="P1555">
        <f t="shared" si="120"/>
        <v>0</v>
      </c>
      <c r="Q1555">
        <f t="shared" si="121"/>
        <v>0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8295</v>
      </c>
      <c r="O1556" t="s">
        <v>8300</v>
      </c>
      <c r="P1556">
        <f t="shared" si="120"/>
        <v>0</v>
      </c>
      <c r="Q1556">
        <f t="shared" si="121"/>
        <v>0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8295</v>
      </c>
      <c r="O1557" t="s">
        <v>8300</v>
      </c>
      <c r="P1557">
        <f t="shared" si="120"/>
        <v>0</v>
      </c>
      <c r="Q1557">
        <f t="shared" si="121"/>
        <v>0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8295</v>
      </c>
      <c r="O1558" t="s">
        <v>8300</v>
      </c>
      <c r="P1558">
        <f t="shared" si="120"/>
        <v>45</v>
      </c>
      <c r="Q1558">
        <f t="shared" si="121"/>
        <v>56.42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8295</v>
      </c>
      <c r="O1559" t="s">
        <v>8300</v>
      </c>
      <c r="P1559">
        <f t="shared" si="120"/>
        <v>4</v>
      </c>
      <c r="Q1559">
        <f t="shared" si="121"/>
        <v>100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8295</v>
      </c>
      <c r="O1560" t="s">
        <v>8300</v>
      </c>
      <c r="P1560">
        <f t="shared" si="120"/>
        <v>5</v>
      </c>
      <c r="Q1560">
        <f t="shared" si="121"/>
        <v>11.67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8295</v>
      </c>
      <c r="O1561" t="s">
        <v>8300</v>
      </c>
      <c r="P1561">
        <f t="shared" si="120"/>
        <v>0</v>
      </c>
      <c r="Q1561">
        <f t="shared" si="121"/>
        <v>50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8295</v>
      </c>
      <c r="O1562" t="s">
        <v>8300</v>
      </c>
      <c r="P1562">
        <f t="shared" si="120"/>
        <v>4</v>
      </c>
      <c r="Q1562">
        <f t="shared" si="121"/>
        <v>23.5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8279</v>
      </c>
      <c r="O1563" t="s">
        <v>8301</v>
      </c>
      <c r="P1563">
        <f t="shared" si="120"/>
        <v>1</v>
      </c>
      <c r="Q1563">
        <f t="shared" si="121"/>
        <v>67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8279</v>
      </c>
      <c r="O1564" t="s">
        <v>8301</v>
      </c>
      <c r="P1564">
        <f t="shared" si="120"/>
        <v>0</v>
      </c>
      <c r="Q1564">
        <f t="shared" si="121"/>
        <v>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8279</v>
      </c>
      <c r="O1565" t="s">
        <v>8301</v>
      </c>
      <c r="P1565">
        <f t="shared" si="120"/>
        <v>1</v>
      </c>
      <c r="Q1565">
        <f t="shared" si="121"/>
        <v>42.5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8279</v>
      </c>
      <c r="O1566" t="s">
        <v>8301</v>
      </c>
      <c r="P1566">
        <f t="shared" si="120"/>
        <v>0</v>
      </c>
      <c r="Q1566">
        <f t="shared" si="121"/>
        <v>10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8279</v>
      </c>
      <c r="O1567" t="s">
        <v>8301</v>
      </c>
      <c r="P1567">
        <f t="shared" si="120"/>
        <v>3</v>
      </c>
      <c r="Q1567">
        <f t="shared" si="121"/>
        <v>100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8279</v>
      </c>
      <c r="O1568" t="s">
        <v>8301</v>
      </c>
      <c r="P1568">
        <f t="shared" si="120"/>
        <v>21</v>
      </c>
      <c r="Q1568">
        <f t="shared" si="121"/>
        <v>108.05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8279</v>
      </c>
      <c r="O1569" t="s">
        <v>8301</v>
      </c>
      <c r="P1569">
        <f t="shared" si="120"/>
        <v>4</v>
      </c>
      <c r="Q1569">
        <f t="shared" si="121"/>
        <v>26.92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8279</v>
      </c>
      <c r="O1570" t="s">
        <v>8301</v>
      </c>
      <c r="P1570">
        <f t="shared" si="120"/>
        <v>14</v>
      </c>
      <c r="Q1570">
        <f t="shared" si="121"/>
        <v>155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8279</v>
      </c>
      <c r="O1571" t="s">
        <v>8301</v>
      </c>
      <c r="P1571">
        <f t="shared" si="120"/>
        <v>0</v>
      </c>
      <c r="Q1571">
        <f t="shared" si="121"/>
        <v>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8279</v>
      </c>
      <c r="O1572" t="s">
        <v>8301</v>
      </c>
      <c r="P1572">
        <f t="shared" si="120"/>
        <v>41</v>
      </c>
      <c r="Q1572">
        <f t="shared" si="121"/>
        <v>47.77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8279</v>
      </c>
      <c r="O1573" t="s">
        <v>8301</v>
      </c>
      <c r="P1573">
        <f t="shared" si="120"/>
        <v>1</v>
      </c>
      <c r="Q1573">
        <f t="shared" si="121"/>
        <v>20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8279</v>
      </c>
      <c r="O1574" t="s">
        <v>8301</v>
      </c>
      <c r="P1574">
        <f t="shared" si="120"/>
        <v>5</v>
      </c>
      <c r="Q1574">
        <f t="shared" si="121"/>
        <v>41.67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8279</v>
      </c>
      <c r="O1575" t="s">
        <v>8301</v>
      </c>
      <c r="P1575">
        <f t="shared" si="120"/>
        <v>2</v>
      </c>
      <c r="Q1575">
        <f t="shared" si="121"/>
        <v>74.33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8279</v>
      </c>
      <c r="O1576" t="s">
        <v>8301</v>
      </c>
      <c r="P1576">
        <f t="shared" si="120"/>
        <v>5</v>
      </c>
      <c r="Q1576">
        <f t="shared" si="121"/>
        <v>84.33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8279</v>
      </c>
      <c r="O1577" t="s">
        <v>8301</v>
      </c>
      <c r="P1577">
        <f t="shared" si="120"/>
        <v>23</v>
      </c>
      <c r="Q1577">
        <f t="shared" si="121"/>
        <v>65.459999999999994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8279</v>
      </c>
      <c r="O1578" t="s">
        <v>8301</v>
      </c>
      <c r="P1578">
        <f t="shared" si="120"/>
        <v>13</v>
      </c>
      <c r="Q1578">
        <f t="shared" si="121"/>
        <v>65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8279</v>
      </c>
      <c r="O1579" t="s">
        <v>8301</v>
      </c>
      <c r="P1579">
        <f t="shared" si="120"/>
        <v>1</v>
      </c>
      <c r="Q1579">
        <f t="shared" si="121"/>
        <v>27.5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8279</v>
      </c>
      <c r="O1580" t="s">
        <v>8301</v>
      </c>
      <c r="P1580">
        <f t="shared" si="120"/>
        <v>11</v>
      </c>
      <c r="Q1580">
        <f t="shared" si="121"/>
        <v>51.25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8279</v>
      </c>
      <c r="O1581" t="s">
        <v>8301</v>
      </c>
      <c r="P1581">
        <f t="shared" si="120"/>
        <v>1</v>
      </c>
      <c r="Q1581">
        <f t="shared" si="121"/>
        <v>14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8279</v>
      </c>
      <c r="O1582" t="s">
        <v>8301</v>
      </c>
      <c r="P1582">
        <f t="shared" si="120"/>
        <v>0</v>
      </c>
      <c r="Q1582">
        <f t="shared" si="121"/>
        <v>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t="s">
        <v>8302</v>
      </c>
      <c r="P1583">
        <f t="shared" si="120"/>
        <v>1</v>
      </c>
      <c r="Q1583">
        <f t="shared" si="121"/>
        <v>5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t="s">
        <v>8302</v>
      </c>
      <c r="P1584">
        <f t="shared" si="120"/>
        <v>9</v>
      </c>
      <c r="Q1584">
        <f t="shared" si="121"/>
        <v>31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t="s">
        <v>8302</v>
      </c>
      <c r="P1585">
        <f t="shared" si="120"/>
        <v>0</v>
      </c>
      <c r="Q1585">
        <f t="shared" si="121"/>
        <v>15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t="s">
        <v>8302</v>
      </c>
      <c r="P1586">
        <f t="shared" si="120"/>
        <v>0</v>
      </c>
      <c r="Q1586">
        <f t="shared" si="121"/>
        <v>0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t="s">
        <v>8302</v>
      </c>
      <c r="P1587">
        <f t="shared" si="120"/>
        <v>79</v>
      </c>
      <c r="Q1587">
        <f t="shared" si="121"/>
        <v>131.66999999999999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t="s">
        <v>8302</v>
      </c>
      <c r="P1588">
        <f t="shared" si="120"/>
        <v>0</v>
      </c>
      <c r="Q1588">
        <f t="shared" si="121"/>
        <v>0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t="s">
        <v>8302</v>
      </c>
      <c r="P1589">
        <f t="shared" si="120"/>
        <v>0</v>
      </c>
      <c r="Q1589">
        <f t="shared" si="121"/>
        <v>1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t="s">
        <v>8302</v>
      </c>
      <c r="P1590">
        <f t="shared" si="120"/>
        <v>0</v>
      </c>
      <c r="Q1590">
        <f t="shared" si="121"/>
        <v>0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t="s">
        <v>8302</v>
      </c>
      <c r="P1591">
        <f t="shared" si="120"/>
        <v>0</v>
      </c>
      <c r="Q1591">
        <f t="shared" si="121"/>
        <v>0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t="s">
        <v>8302</v>
      </c>
      <c r="P1592">
        <f t="shared" si="120"/>
        <v>2</v>
      </c>
      <c r="Q1592">
        <f t="shared" si="121"/>
        <v>510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t="s">
        <v>8302</v>
      </c>
      <c r="P1593">
        <f t="shared" si="120"/>
        <v>29</v>
      </c>
      <c r="Q1593">
        <f t="shared" si="121"/>
        <v>44.48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t="s">
        <v>8302</v>
      </c>
      <c r="P1594">
        <f t="shared" si="120"/>
        <v>0</v>
      </c>
      <c r="Q1594">
        <f t="shared" si="121"/>
        <v>0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t="s">
        <v>8302</v>
      </c>
      <c r="P1595">
        <f t="shared" si="120"/>
        <v>0</v>
      </c>
      <c r="Q1595">
        <f t="shared" si="121"/>
        <v>1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t="s">
        <v>8302</v>
      </c>
      <c r="P1596">
        <f t="shared" si="120"/>
        <v>21</v>
      </c>
      <c r="Q1596">
        <f t="shared" si="121"/>
        <v>20.5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t="s">
        <v>8302</v>
      </c>
      <c r="P1597">
        <f t="shared" si="120"/>
        <v>0</v>
      </c>
      <c r="Q1597">
        <f t="shared" si="121"/>
        <v>40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t="s">
        <v>8302</v>
      </c>
      <c r="P1598">
        <f t="shared" si="120"/>
        <v>2</v>
      </c>
      <c r="Q1598">
        <f t="shared" si="121"/>
        <v>25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t="s">
        <v>8302</v>
      </c>
      <c r="P1599">
        <f t="shared" si="120"/>
        <v>0</v>
      </c>
      <c r="Q1599">
        <f t="shared" si="121"/>
        <v>0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t="s">
        <v>8302</v>
      </c>
      <c r="P1600">
        <f t="shared" si="120"/>
        <v>0</v>
      </c>
      <c r="Q1600">
        <f t="shared" si="121"/>
        <v>1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t="s">
        <v>8302</v>
      </c>
      <c r="P1601">
        <f t="shared" si="120"/>
        <v>0</v>
      </c>
      <c r="Q1601">
        <f t="shared" si="121"/>
        <v>0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t="s">
        <v>8302</v>
      </c>
      <c r="P1602">
        <f t="shared" ref="P1602:P1665" si="125">ROUND(E1602/D1602*100,0)</f>
        <v>7</v>
      </c>
      <c r="Q1602">
        <f t="shared" si="121"/>
        <v>40.78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8282</v>
      </c>
      <c r="O1603" t="s">
        <v>8283</v>
      </c>
      <c r="P1603">
        <f t="shared" si="125"/>
        <v>108</v>
      </c>
      <c r="Q1603">
        <f t="shared" ref="Q1603:Q1666" si="126">IFERROR(ROUND(E1603/L1603,2),0)</f>
        <v>48.33</v>
      </c>
      <c r="R1603" s="14">
        <f t="shared" ref="R1603:R1666" si="127">(((J1603/60)/60)/24)+DATE(1970,1,1)</f>
        <v>40638.092974537038</v>
      </c>
      <c r="S1603" s="14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8282</v>
      </c>
      <c r="O1604" t="s">
        <v>8283</v>
      </c>
      <c r="P1604">
        <f t="shared" si="125"/>
        <v>100</v>
      </c>
      <c r="Q1604">
        <f t="shared" si="126"/>
        <v>46.95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t="s">
        <v>8283</v>
      </c>
      <c r="P1605">
        <f t="shared" si="125"/>
        <v>100</v>
      </c>
      <c r="Q1605">
        <f t="shared" si="126"/>
        <v>66.69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8282</v>
      </c>
      <c r="O1606" t="s">
        <v>8283</v>
      </c>
      <c r="P1606">
        <f t="shared" si="125"/>
        <v>122</v>
      </c>
      <c r="Q1606">
        <f t="shared" si="126"/>
        <v>48.84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8282</v>
      </c>
      <c r="O1607" t="s">
        <v>8283</v>
      </c>
      <c r="P1607">
        <f t="shared" si="125"/>
        <v>101</v>
      </c>
      <c r="Q1607">
        <f t="shared" si="126"/>
        <v>137.31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8282</v>
      </c>
      <c r="O1608" t="s">
        <v>8283</v>
      </c>
      <c r="P1608">
        <f t="shared" si="125"/>
        <v>101</v>
      </c>
      <c r="Q1608">
        <f t="shared" si="126"/>
        <v>87.83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t="s">
        <v>8283</v>
      </c>
      <c r="P1609">
        <f t="shared" si="125"/>
        <v>145</v>
      </c>
      <c r="Q1609">
        <f t="shared" si="126"/>
        <v>70.790000000000006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8282</v>
      </c>
      <c r="O1610" t="s">
        <v>8283</v>
      </c>
      <c r="P1610">
        <f t="shared" si="125"/>
        <v>101</v>
      </c>
      <c r="Q1610">
        <f t="shared" si="126"/>
        <v>52.83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8282</v>
      </c>
      <c r="O1611" t="s">
        <v>8283</v>
      </c>
      <c r="P1611">
        <f t="shared" si="125"/>
        <v>118</v>
      </c>
      <c r="Q1611">
        <f t="shared" si="126"/>
        <v>443.75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8282</v>
      </c>
      <c r="O1612" t="s">
        <v>8283</v>
      </c>
      <c r="P1612">
        <f t="shared" si="125"/>
        <v>272</v>
      </c>
      <c r="Q1612">
        <f t="shared" si="126"/>
        <v>48.54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8282</v>
      </c>
      <c r="O1613" t="s">
        <v>8283</v>
      </c>
      <c r="P1613">
        <f t="shared" si="125"/>
        <v>125</v>
      </c>
      <c r="Q1613">
        <f t="shared" si="126"/>
        <v>37.07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8282</v>
      </c>
      <c r="O1614" t="s">
        <v>8283</v>
      </c>
      <c r="P1614">
        <f t="shared" si="125"/>
        <v>110</v>
      </c>
      <c r="Q1614">
        <f t="shared" si="126"/>
        <v>50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t="s">
        <v>8283</v>
      </c>
      <c r="P1615">
        <f t="shared" si="125"/>
        <v>102</v>
      </c>
      <c r="Q1615">
        <f t="shared" si="126"/>
        <v>39.04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t="s">
        <v>8283</v>
      </c>
      <c r="P1616">
        <f t="shared" si="125"/>
        <v>103</v>
      </c>
      <c r="Q1616">
        <f t="shared" si="126"/>
        <v>66.69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t="s">
        <v>8283</v>
      </c>
      <c r="P1617">
        <f t="shared" si="125"/>
        <v>114</v>
      </c>
      <c r="Q1617">
        <f t="shared" si="126"/>
        <v>67.13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t="s">
        <v>8283</v>
      </c>
      <c r="P1618">
        <f t="shared" si="125"/>
        <v>104</v>
      </c>
      <c r="Q1618">
        <f t="shared" si="126"/>
        <v>66.37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t="s">
        <v>8283</v>
      </c>
      <c r="P1619">
        <f t="shared" si="125"/>
        <v>146</v>
      </c>
      <c r="Q1619">
        <f t="shared" si="126"/>
        <v>64.62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8282</v>
      </c>
      <c r="O1620" t="s">
        <v>8283</v>
      </c>
      <c r="P1620">
        <f t="shared" si="125"/>
        <v>105</v>
      </c>
      <c r="Q1620">
        <f t="shared" si="126"/>
        <v>58.37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8282</v>
      </c>
      <c r="O1621" t="s">
        <v>8283</v>
      </c>
      <c r="P1621">
        <f t="shared" si="125"/>
        <v>133</v>
      </c>
      <c r="Q1621">
        <f t="shared" si="126"/>
        <v>86.96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t="s">
        <v>8283</v>
      </c>
      <c r="P1622">
        <f t="shared" si="125"/>
        <v>113</v>
      </c>
      <c r="Q1622">
        <f t="shared" si="126"/>
        <v>66.47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8282</v>
      </c>
      <c r="O1623" t="s">
        <v>8283</v>
      </c>
      <c r="P1623">
        <f t="shared" si="125"/>
        <v>121</v>
      </c>
      <c r="Q1623">
        <f t="shared" si="126"/>
        <v>163.78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8282</v>
      </c>
      <c r="O1624" t="s">
        <v>8283</v>
      </c>
      <c r="P1624">
        <f t="shared" si="125"/>
        <v>102</v>
      </c>
      <c r="Q1624">
        <f t="shared" si="126"/>
        <v>107.98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t="s">
        <v>8283</v>
      </c>
      <c r="P1625">
        <f t="shared" si="125"/>
        <v>101</v>
      </c>
      <c r="Q1625">
        <f t="shared" si="126"/>
        <v>42.11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8282</v>
      </c>
      <c r="O1626" t="s">
        <v>8283</v>
      </c>
      <c r="P1626">
        <f t="shared" si="125"/>
        <v>118</v>
      </c>
      <c r="Q1626">
        <f t="shared" si="126"/>
        <v>47.2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8282</v>
      </c>
      <c r="O1627" t="s">
        <v>8283</v>
      </c>
      <c r="P1627">
        <f t="shared" si="125"/>
        <v>155</v>
      </c>
      <c r="Q1627">
        <f t="shared" si="126"/>
        <v>112.02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t="s">
        <v>8283</v>
      </c>
      <c r="P1628">
        <f t="shared" si="125"/>
        <v>101</v>
      </c>
      <c r="Q1628">
        <f t="shared" si="126"/>
        <v>74.95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8282</v>
      </c>
      <c r="O1629" t="s">
        <v>8283</v>
      </c>
      <c r="P1629">
        <f t="shared" si="125"/>
        <v>117</v>
      </c>
      <c r="Q1629">
        <f t="shared" si="126"/>
        <v>61.58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8282</v>
      </c>
      <c r="O1630" t="s">
        <v>8283</v>
      </c>
      <c r="P1630">
        <f t="shared" si="125"/>
        <v>101</v>
      </c>
      <c r="Q1630">
        <f t="shared" si="126"/>
        <v>45.88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t="s">
        <v>8283</v>
      </c>
      <c r="P1631">
        <f t="shared" si="125"/>
        <v>104</v>
      </c>
      <c r="Q1631">
        <f t="shared" si="126"/>
        <v>75.849999999999994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8282</v>
      </c>
      <c r="O1632" t="s">
        <v>8283</v>
      </c>
      <c r="P1632">
        <f t="shared" si="125"/>
        <v>265</v>
      </c>
      <c r="Q1632">
        <f t="shared" si="126"/>
        <v>84.21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8282</v>
      </c>
      <c r="O1633" t="s">
        <v>8283</v>
      </c>
      <c r="P1633">
        <f t="shared" si="125"/>
        <v>156</v>
      </c>
      <c r="Q1633">
        <f t="shared" si="126"/>
        <v>117.23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8282</v>
      </c>
      <c r="O1634" t="s">
        <v>8283</v>
      </c>
      <c r="P1634">
        <f t="shared" si="125"/>
        <v>102</v>
      </c>
      <c r="Q1634">
        <f t="shared" si="126"/>
        <v>86.49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8282</v>
      </c>
      <c r="O1635" t="s">
        <v>8283</v>
      </c>
      <c r="P1635">
        <f t="shared" si="125"/>
        <v>100</v>
      </c>
      <c r="Q1635">
        <f t="shared" si="126"/>
        <v>172.41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8282</v>
      </c>
      <c r="O1636" t="s">
        <v>8283</v>
      </c>
      <c r="P1636">
        <f t="shared" si="125"/>
        <v>101</v>
      </c>
      <c r="Q1636">
        <f t="shared" si="126"/>
        <v>62.81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t="s">
        <v>8283</v>
      </c>
      <c r="P1637">
        <f t="shared" si="125"/>
        <v>125</v>
      </c>
      <c r="Q1637">
        <f t="shared" si="126"/>
        <v>67.73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8282</v>
      </c>
      <c r="O1638" t="s">
        <v>8283</v>
      </c>
      <c r="P1638">
        <f t="shared" si="125"/>
        <v>104</v>
      </c>
      <c r="Q1638">
        <f t="shared" si="126"/>
        <v>53.56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8282</v>
      </c>
      <c r="O1639" t="s">
        <v>8283</v>
      </c>
      <c r="P1639">
        <f t="shared" si="125"/>
        <v>104</v>
      </c>
      <c r="Q1639">
        <f t="shared" si="126"/>
        <v>34.6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t="s">
        <v>8283</v>
      </c>
      <c r="P1640">
        <f t="shared" si="125"/>
        <v>105</v>
      </c>
      <c r="Q1640">
        <f t="shared" si="126"/>
        <v>38.89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8282</v>
      </c>
      <c r="O1641" t="s">
        <v>8283</v>
      </c>
      <c r="P1641">
        <f t="shared" si="125"/>
        <v>100</v>
      </c>
      <c r="Q1641">
        <f t="shared" si="126"/>
        <v>94.74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t="s">
        <v>8283</v>
      </c>
      <c r="P1642">
        <f t="shared" si="125"/>
        <v>170</v>
      </c>
      <c r="Q1642">
        <f t="shared" si="126"/>
        <v>39.97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 t="s">
        <v>8303</v>
      </c>
      <c r="P1643">
        <f t="shared" si="125"/>
        <v>101</v>
      </c>
      <c r="Q1643">
        <f t="shared" si="126"/>
        <v>97.5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 t="s">
        <v>8303</v>
      </c>
      <c r="P1644">
        <f t="shared" si="125"/>
        <v>100</v>
      </c>
      <c r="Q1644">
        <f t="shared" si="126"/>
        <v>42.86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 t="s">
        <v>8303</v>
      </c>
      <c r="P1645">
        <f t="shared" si="125"/>
        <v>125</v>
      </c>
      <c r="Q1645">
        <f t="shared" si="126"/>
        <v>168.51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 t="s">
        <v>8303</v>
      </c>
      <c r="P1646">
        <f t="shared" si="125"/>
        <v>110</v>
      </c>
      <c r="Q1646">
        <f t="shared" si="126"/>
        <v>85.55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 t="s">
        <v>8303</v>
      </c>
      <c r="P1647">
        <f t="shared" si="125"/>
        <v>111</v>
      </c>
      <c r="Q1647">
        <f t="shared" si="126"/>
        <v>554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 t="s">
        <v>8303</v>
      </c>
      <c r="P1648">
        <f t="shared" si="125"/>
        <v>110</v>
      </c>
      <c r="Q1648">
        <f t="shared" si="126"/>
        <v>26.55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 t="s">
        <v>8303</v>
      </c>
      <c r="P1649">
        <f t="shared" si="125"/>
        <v>105</v>
      </c>
      <c r="Q1649">
        <f t="shared" si="126"/>
        <v>113.83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 t="s">
        <v>8303</v>
      </c>
      <c r="P1650">
        <f t="shared" si="125"/>
        <v>125</v>
      </c>
      <c r="Q1650">
        <f t="shared" si="126"/>
        <v>32.01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 t="s">
        <v>8303</v>
      </c>
      <c r="P1651">
        <f t="shared" si="125"/>
        <v>101</v>
      </c>
      <c r="Q1651">
        <f t="shared" si="126"/>
        <v>47.19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 t="s">
        <v>8303</v>
      </c>
      <c r="P1652">
        <f t="shared" si="125"/>
        <v>142</v>
      </c>
      <c r="Q1652">
        <f t="shared" si="126"/>
        <v>88.47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 t="s">
        <v>8303</v>
      </c>
      <c r="P1653">
        <f t="shared" si="125"/>
        <v>101</v>
      </c>
      <c r="Q1653">
        <f t="shared" si="126"/>
        <v>100.75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 t="s">
        <v>8303</v>
      </c>
      <c r="P1654">
        <f t="shared" si="125"/>
        <v>101</v>
      </c>
      <c r="Q1654">
        <f t="shared" si="126"/>
        <v>64.709999999999994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 t="s">
        <v>8303</v>
      </c>
      <c r="P1655">
        <f t="shared" si="125"/>
        <v>174</v>
      </c>
      <c r="Q1655">
        <f t="shared" si="126"/>
        <v>51.85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 t="s">
        <v>8303</v>
      </c>
      <c r="P1656">
        <f t="shared" si="125"/>
        <v>120</v>
      </c>
      <c r="Q1656">
        <f t="shared" si="126"/>
        <v>38.79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 t="s">
        <v>8303</v>
      </c>
      <c r="P1657">
        <f t="shared" si="125"/>
        <v>143</v>
      </c>
      <c r="Q1657">
        <f t="shared" si="126"/>
        <v>44.65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 t="s">
        <v>8303</v>
      </c>
      <c r="P1658">
        <f t="shared" si="125"/>
        <v>100</v>
      </c>
      <c r="Q1658">
        <f t="shared" si="126"/>
        <v>156.77000000000001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 t="s">
        <v>8303</v>
      </c>
      <c r="P1659">
        <f t="shared" si="125"/>
        <v>105</v>
      </c>
      <c r="Q1659">
        <f t="shared" si="126"/>
        <v>118.7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 t="s">
        <v>8303</v>
      </c>
      <c r="P1660">
        <f t="shared" si="125"/>
        <v>132</v>
      </c>
      <c r="Q1660">
        <f t="shared" si="126"/>
        <v>74.150000000000006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 t="s">
        <v>8303</v>
      </c>
      <c r="P1661">
        <f t="shared" si="125"/>
        <v>113</v>
      </c>
      <c r="Q1661">
        <f t="shared" si="126"/>
        <v>12.53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 t="s">
        <v>8303</v>
      </c>
      <c r="P1662">
        <f t="shared" si="125"/>
        <v>1254</v>
      </c>
      <c r="Q1662">
        <f t="shared" si="126"/>
        <v>27.86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t="s">
        <v>8303</v>
      </c>
      <c r="P1663">
        <f t="shared" si="125"/>
        <v>103</v>
      </c>
      <c r="Q1663">
        <f t="shared" si="126"/>
        <v>80.180000000000007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 t="s">
        <v>8303</v>
      </c>
      <c r="P1664">
        <f t="shared" si="125"/>
        <v>103</v>
      </c>
      <c r="Q1664">
        <f t="shared" si="126"/>
        <v>132.44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 t="s">
        <v>8303</v>
      </c>
      <c r="P1665">
        <f t="shared" si="125"/>
        <v>108</v>
      </c>
      <c r="Q1665">
        <f t="shared" si="126"/>
        <v>33.75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 t="s">
        <v>8303</v>
      </c>
      <c r="P1666">
        <f t="shared" ref="P1666:P1729" si="130">ROUND(E1666/D1666*100,0)</f>
        <v>122</v>
      </c>
      <c r="Q1666">
        <f t="shared" si="126"/>
        <v>34.380000000000003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 t="s">
        <v>8303</v>
      </c>
      <c r="P1667">
        <f t="shared" si="130"/>
        <v>119</v>
      </c>
      <c r="Q1667">
        <f t="shared" ref="Q1667:Q1730" si="131">IFERROR(ROUND(E1667/L1667,2),0)</f>
        <v>44.96</v>
      </c>
      <c r="R1667" s="14">
        <f t="shared" ref="R1667:R1730" si="132">(((J1667/60)/60)/24)+DATE(1970,1,1)</f>
        <v>40564.649456018517</v>
      </c>
      <c r="S1667" s="14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 t="s">
        <v>8303</v>
      </c>
      <c r="P1668">
        <f t="shared" si="130"/>
        <v>161</v>
      </c>
      <c r="Q1668">
        <f t="shared" si="131"/>
        <v>41.04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 t="s">
        <v>8303</v>
      </c>
      <c r="P1669">
        <f t="shared" si="130"/>
        <v>127</v>
      </c>
      <c r="Q1669">
        <f t="shared" si="131"/>
        <v>52.6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 t="s">
        <v>8303</v>
      </c>
      <c r="P1670">
        <f t="shared" si="130"/>
        <v>103</v>
      </c>
      <c r="Q1670">
        <f t="shared" si="131"/>
        <v>70.78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 t="s">
        <v>8303</v>
      </c>
      <c r="P1671">
        <f t="shared" si="130"/>
        <v>140</v>
      </c>
      <c r="Q1671">
        <f t="shared" si="131"/>
        <v>53.75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 t="s">
        <v>8303</v>
      </c>
      <c r="P1672">
        <f t="shared" si="130"/>
        <v>103</v>
      </c>
      <c r="Q1672">
        <f t="shared" si="131"/>
        <v>44.61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 t="s">
        <v>8303</v>
      </c>
      <c r="P1673">
        <f t="shared" si="130"/>
        <v>101</v>
      </c>
      <c r="Q1673">
        <f t="shared" si="131"/>
        <v>26.15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 t="s">
        <v>8303</v>
      </c>
      <c r="P1674">
        <f t="shared" si="130"/>
        <v>113</v>
      </c>
      <c r="Q1674">
        <f t="shared" si="131"/>
        <v>39.18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 t="s">
        <v>8303</v>
      </c>
      <c r="P1675">
        <f t="shared" si="130"/>
        <v>128</v>
      </c>
      <c r="Q1675">
        <f t="shared" si="131"/>
        <v>45.59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 t="s">
        <v>8303</v>
      </c>
      <c r="P1676">
        <f t="shared" si="130"/>
        <v>202</v>
      </c>
      <c r="Q1676">
        <f t="shared" si="131"/>
        <v>89.25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 t="s">
        <v>8303</v>
      </c>
      <c r="P1677">
        <f t="shared" si="130"/>
        <v>137</v>
      </c>
      <c r="Q1677">
        <f t="shared" si="131"/>
        <v>40.42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 t="s">
        <v>8303</v>
      </c>
      <c r="P1678">
        <f t="shared" si="130"/>
        <v>115</v>
      </c>
      <c r="Q1678">
        <f t="shared" si="131"/>
        <v>82.38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 t="s">
        <v>8303</v>
      </c>
      <c r="P1679">
        <f t="shared" si="130"/>
        <v>112</v>
      </c>
      <c r="Q1679">
        <f t="shared" si="131"/>
        <v>159.52000000000001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 t="s">
        <v>8303</v>
      </c>
      <c r="P1680">
        <f t="shared" si="130"/>
        <v>118</v>
      </c>
      <c r="Q1680">
        <f t="shared" si="131"/>
        <v>36.24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 t="s">
        <v>8303</v>
      </c>
      <c r="P1681">
        <f t="shared" si="130"/>
        <v>175</v>
      </c>
      <c r="Q1681">
        <f t="shared" si="131"/>
        <v>62.5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 t="s">
        <v>8303</v>
      </c>
      <c r="P1682">
        <f t="shared" si="130"/>
        <v>118</v>
      </c>
      <c r="Q1682">
        <f t="shared" si="131"/>
        <v>47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8282</v>
      </c>
      <c r="O1683" t="s">
        <v>8304</v>
      </c>
      <c r="P1683">
        <f t="shared" si="130"/>
        <v>101</v>
      </c>
      <c r="Q1683">
        <f t="shared" si="131"/>
        <v>74.58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8282</v>
      </c>
      <c r="O1684" t="s">
        <v>8304</v>
      </c>
      <c r="P1684">
        <f t="shared" si="130"/>
        <v>0</v>
      </c>
      <c r="Q1684">
        <f t="shared" si="131"/>
        <v>0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8282</v>
      </c>
      <c r="O1685" t="s">
        <v>8304</v>
      </c>
      <c r="P1685">
        <f t="shared" si="130"/>
        <v>22</v>
      </c>
      <c r="Q1685">
        <f t="shared" si="131"/>
        <v>76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8282</v>
      </c>
      <c r="O1686" t="s">
        <v>8304</v>
      </c>
      <c r="P1686">
        <f t="shared" si="130"/>
        <v>109</v>
      </c>
      <c r="Q1686">
        <f t="shared" si="131"/>
        <v>86.44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8282</v>
      </c>
      <c r="O1687" t="s">
        <v>8304</v>
      </c>
      <c r="P1687">
        <f t="shared" si="130"/>
        <v>103</v>
      </c>
      <c r="Q1687">
        <f t="shared" si="131"/>
        <v>24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8282</v>
      </c>
      <c r="O1688" t="s">
        <v>8304</v>
      </c>
      <c r="P1688">
        <f t="shared" si="130"/>
        <v>0</v>
      </c>
      <c r="Q1688">
        <f t="shared" si="131"/>
        <v>18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8282</v>
      </c>
      <c r="O1689" t="s">
        <v>8304</v>
      </c>
      <c r="P1689">
        <f t="shared" si="130"/>
        <v>31</v>
      </c>
      <c r="Q1689">
        <f t="shared" si="131"/>
        <v>80.13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8282</v>
      </c>
      <c r="O1690" t="s">
        <v>8304</v>
      </c>
      <c r="P1690">
        <f t="shared" si="130"/>
        <v>44</v>
      </c>
      <c r="Q1690">
        <f t="shared" si="131"/>
        <v>253.14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8282</v>
      </c>
      <c r="O1691" t="s">
        <v>8304</v>
      </c>
      <c r="P1691">
        <f t="shared" si="130"/>
        <v>100</v>
      </c>
      <c r="Q1691">
        <f t="shared" si="131"/>
        <v>171.43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8282</v>
      </c>
      <c r="O1692" t="s">
        <v>8304</v>
      </c>
      <c r="P1692">
        <f t="shared" si="130"/>
        <v>25</v>
      </c>
      <c r="Q1692">
        <f t="shared" si="131"/>
        <v>57.73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8282</v>
      </c>
      <c r="O1693" t="s">
        <v>8304</v>
      </c>
      <c r="P1693">
        <f t="shared" si="130"/>
        <v>33</v>
      </c>
      <c r="Q1693">
        <f t="shared" si="131"/>
        <v>264.26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8282</v>
      </c>
      <c r="O1694" t="s">
        <v>8304</v>
      </c>
      <c r="P1694">
        <f t="shared" si="130"/>
        <v>48</v>
      </c>
      <c r="Q1694">
        <f t="shared" si="131"/>
        <v>159.33000000000001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8282</v>
      </c>
      <c r="O1695" t="s">
        <v>8304</v>
      </c>
      <c r="P1695">
        <f t="shared" si="130"/>
        <v>9</v>
      </c>
      <c r="Q1695">
        <f t="shared" si="131"/>
        <v>35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8282</v>
      </c>
      <c r="O1696" t="s">
        <v>8304</v>
      </c>
      <c r="P1696">
        <f t="shared" si="130"/>
        <v>0</v>
      </c>
      <c r="Q1696">
        <f t="shared" si="131"/>
        <v>5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8282</v>
      </c>
      <c r="O1697" t="s">
        <v>8304</v>
      </c>
      <c r="P1697">
        <f t="shared" si="130"/>
        <v>12</v>
      </c>
      <c r="Q1697">
        <f t="shared" si="131"/>
        <v>61.09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8282</v>
      </c>
      <c r="O1698" t="s">
        <v>8304</v>
      </c>
      <c r="P1698">
        <f t="shared" si="130"/>
        <v>0</v>
      </c>
      <c r="Q1698">
        <f t="shared" si="131"/>
        <v>0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8282</v>
      </c>
      <c r="O1699" t="s">
        <v>8304</v>
      </c>
      <c r="P1699">
        <f t="shared" si="130"/>
        <v>20</v>
      </c>
      <c r="Q1699">
        <f t="shared" si="131"/>
        <v>114.82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8282</v>
      </c>
      <c r="O1700" t="s">
        <v>8304</v>
      </c>
      <c r="P1700">
        <f t="shared" si="130"/>
        <v>0</v>
      </c>
      <c r="Q1700">
        <f t="shared" si="131"/>
        <v>0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8282</v>
      </c>
      <c r="O1701" t="s">
        <v>8304</v>
      </c>
      <c r="P1701">
        <f t="shared" si="130"/>
        <v>4</v>
      </c>
      <c r="Q1701">
        <f t="shared" si="131"/>
        <v>54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8282</v>
      </c>
      <c r="O1702" t="s">
        <v>8304</v>
      </c>
      <c r="P1702">
        <f t="shared" si="130"/>
        <v>26</v>
      </c>
      <c r="Q1702">
        <f t="shared" si="131"/>
        <v>65.97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8282</v>
      </c>
      <c r="O1703" t="s">
        <v>8304</v>
      </c>
      <c r="P1703">
        <f t="shared" si="130"/>
        <v>0</v>
      </c>
      <c r="Q1703">
        <f t="shared" si="131"/>
        <v>5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8282</v>
      </c>
      <c r="O1704" t="s">
        <v>8304</v>
      </c>
      <c r="P1704">
        <f t="shared" si="130"/>
        <v>0</v>
      </c>
      <c r="Q1704">
        <f t="shared" si="131"/>
        <v>1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8282</v>
      </c>
      <c r="O1705" t="s">
        <v>8304</v>
      </c>
      <c r="P1705">
        <f t="shared" si="130"/>
        <v>1</v>
      </c>
      <c r="Q1705">
        <f t="shared" si="131"/>
        <v>25.5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8282</v>
      </c>
      <c r="O1706" t="s">
        <v>8304</v>
      </c>
      <c r="P1706">
        <f t="shared" si="130"/>
        <v>65</v>
      </c>
      <c r="Q1706">
        <f t="shared" si="131"/>
        <v>118.36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8282</v>
      </c>
      <c r="O1707" t="s">
        <v>8304</v>
      </c>
      <c r="P1707">
        <f t="shared" si="130"/>
        <v>0</v>
      </c>
      <c r="Q1707">
        <f t="shared" si="131"/>
        <v>0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8282</v>
      </c>
      <c r="O1708" t="s">
        <v>8304</v>
      </c>
      <c r="P1708">
        <f t="shared" si="130"/>
        <v>0</v>
      </c>
      <c r="Q1708">
        <f t="shared" si="131"/>
        <v>0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8282</v>
      </c>
      <c r="O1709" t="s">
        <v>8304</v>
      </c>
      <c r="P1709">
        <f t="shared" si="130"/>
        <v>10</v>
      </c>
      <c r="Q1709">
        <f t="shared" si="131"/>
        <v>54.11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8282</v>
      </c>
      <c r="O1710" t="s">
        <v>8304</v>
      </c>
      <c r="P1710">
        <f t="shared" si="130"/>
        <v>0</v>
      </c>
      <c r="Q1710">
        <f t="shared" si="131"/>
        <v>0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8282</v>
      </c>
      <c r="O1711" t="s">
        <v>8304</v>
      </c>
      <c r="P1711">
        <f t="shared" si="130"/>
        <v>5</v>
      </c>
      <c r="Q1711">
        <f t="shared" si="131"/>
        <v>21.25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8282</v>
      </c>
      <c r="O1712" t="s">
        <v>8304</v>
      </c>
      <c r="P1712">
        <f t="shared" si="130"/>
        <v>1</v>
      </c>
      <c r="Q1712">
        <f t="shared" si="131"/>
        <v>34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8282</v>
      </c>
      <c r="O1713" t="s">
        <v>8304</v>
      </c>
      <c r="P1713">
        <f t="shared" si="130"/>
        <v>11</v>
      </c>
      <c r="Q1713">
        <f t="shared" si="131"/>
        <v>525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8282</v>
      </c>
      <c r="O1714" t="s">
        <v>8304</v>
      </c>
      <c r="P1714">
        <f t="shared" si="130"/>
        <v>0</v>
      </c>
      <c r="Q1714">
        <f t="shared" si="131"/>
        <v>0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8282</v>
      </c>
      <c r="O1715" t="s">
        <v>8304</v>
      </c>
      <c r="P1715">
        <f t="shared" si="130"/>
        <v>2</v>
      </c>
      <c r="Q1715">
        <f t="shared" si="131"/>
        <v>50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8282</v>
      </c>
      <c r="O1716" t="s">
        <v>8304</v>
      </c>
      <c r="P1716">
        <f t="shared" si="130"/>
        <v>8</v>
      </c>
      <c r="Q1716">
        <f t="shared" si="131"/>
        <v>115.71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8282</v>
      </c>
      <c r="O1717" t="s">
        <v>8304</v>
      </c>
      <c r="P1717">
        <f t="shared" si="130"/>
        <v>0</v>
      </c>
      <c r="Q1717">
        <f t="shared" si="131"/>
        <v>5.5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8282</v>
      </c>
      <c r="O1718" t="s">
        <v>8304</v>
      </c>
      <c r="P1718">
        <f t="shared" si="130"/>
        <v>8</v>
      </c>
      <c r="Q1718">
        <f t="shared" si="131"/>
        <v>50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8282</v>
      </c>
      <c r="O1719" t="s">
        <v>8304</v>
      </c>
      <c r="P1719">
        <f t="shared" si="130"/>
        <v>43</v>
      </c>
      <c r="Q1719">
        <f t="shared" si="131"/>
        <v>34.020000000000003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8282</v>
      </c>
      <c r="O1720" t="s">
        <v>8304</v>
      </c>
      <c r="P1720">
        <f t="shared" si="130"/>
        <v>0</v>
      </c>
      <c r="Q1720">
        <f t="shared" si="131"/>
        <v>37.5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8282</v>
      </c>
      <c r="O1721" t="s">
        <v>8304</v>
      </c>
      <c r="P1721">
        <f t="shared" si="130"/>
        <v>1</v>
      </c>
      <c r="Q1721">
        <f t="shared" si="131"/>
        <v>11.67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8282</v>
      </c>
      <c r="O1722" t="s">
        <v>8304</v>
      </c>
      <c r="P1722">
        <f t="shared" si="130"/>
        <v>6</v>
      </c>
      <c r="Q1722">
        <f t="shared" si="131"/>
        <v>28.13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8282</v>
      </c>
      <c r="O1723" t="s">
        <v>8304</v>
      </c>
      <c r="P1723">
        <f t="shared" si="130"/>
        <v>0</v>
      </c>
      <c r="Q1723">
        <f t="shared" si="131"/>
        <v>0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8282</v>
      </c>
      <c r="O1724" t="s">
        <v>8304</v>
      </c>
      <c r="P1724">
        <f t="shared" si="130"/>
        <v>0</v>
      </c>
      <c r="Q1724">
        <f t="shared" si="131"/>
        <v>1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8282</v>
      </c>
      <c r="O1725" t="s">
        <v>8304</v>
      </c>
      <c r="P1725">
        <f t="shared" si="130"/>
        <v>7</v>
      </c>
      <c r="Q1725">
        <f t="shared" si="131"/>
        <v>216.67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8282</v>
      </c>
      <c r="O1726" t="s">
        <v>8304</v>
      </c>
      <c r="P1726">
        <f t="shared" si="130"/>
        <v>1</v>
      </c>
      <c r="Q1726">
        <f t="shared" si="131"/>
        <v>8.75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8282</v>
      </c>
      <c r="O1727" t="s">
        <v>8304</v>
      </c>
      <c r="P1727">
        <f t="shared" si="130"/>
        <v>10</v>
      </c>
      <c r="Q1727">
        <f t="shared" si="131"/>
        <v>62.22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8282</v>
      </c>
      <c r="O1728" t="s">
        <v>8304</v>
      </c>
      <c r="P1728">
        <f t="shared" si="130"/>
        <v>34</v>
      </c>
      <c r="Q1728">
        <f t="shared" si="131"/>
        <v>137.25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8282</v>
      </c>
      <c r="O1729" t="s">
        <v>8304</v>
      </c>
      <c r="P1729">
        <f t="shared" si="130"/>
        <v>0</v>
      </c>
      <c r="Q1729">
        <f t="shared" si="131"/>
        <v>1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8282</v>
      </c>
      <c r="O1730" t="s">
        <v>8304</v>
      </c>
      <c r="P1730">
        <f t="shared" ref="P1730:P1793" si="135">ROUND(E1730/D1730*100,0)</f>
        <v>68</v>
      </c>
      <c r="Q1730">
        <f t="shared" si="131"/>
        <v>122.14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8282</v>
      </c>
      <c r="O1731" t="s">
        <v>8304</v>
      </c>
      <c r="P1731">
        <f t="shared" si="135"/>
        <v>0</v>
      </c>
      <c r="Q1731">
        <f t="shared" ref="Q1731:Q1794" si="136">IFERROR(ROUND(E1731/L1731,2),0)</f>
        <v>0</v>
      </c>
      <c r="R1731" s="14">
        <f t="shared" ref="R1731:R1794" si="137">(((J1731/60)/60)/24)+DATE(1970,1,1)</f>
        <v>42471.052152777775</v>
      </c>
      <c r="S1731" s="14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8282</v>
      </c>
      <c r="O1732" t="s">
        <v>8304</v>
      </c>
      <c r="P1732">
        <f t="shared" si="135"/>
        <v>0</v>
      </c>
      <c r="Q1732">
        <f t="shared" si="136"/>
        <v>0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8282</v>
      </c>
      <c r="O1733" t="s">
        <v>8304</v>
      </c>
      <c r="P1733">
        <f t="shared" si="135"/>
        <v>0</v>
      </c>
      <c r="Q1733">
        <f t="shared" si="136"/>
        <v>0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8282</v>
      </c>
      <c r="O1734" t="s">
        <v>8304</v>
      </c>
      <c r="P1734">
        <f t="shared" si="135"/>
        <v>0</v>
      </c>
      <c r="Q1734">
        <f t="shared" si="136"/>
        <v>0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8282</v>
      </c>
      <c r="O1735" t="s">
        <v>8304</v>
      </c>
      <c r="P1735">
        <f t="shared" si="135"/>
        <v>0</v>
      </c>
      <c r="Q1735">
        <f t="shared" si="136"/>
        <v>0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8282</v>
      </c>
      <c r="O1736" t="s">
        <v>8304</v>
      </c>
      <c r="P1736">
        <f t="shared" si="135"/>
        <v>0</v>
      </c>
      <c r="Q1736">
        <f t="shared" si="136"/>
        <v>1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8282</v>
      </c>
      <c r="O1737" t="s">
        <v>8304</v>
      </c>
      <c r="P1737">
        <f t="shared" si="135"/>
        <v>11</v>
      </c>
      <c r="Q1737">
        <f t="shared" si="136"/>
        <v>55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8282</v>
      </c>
      <c r="O1738" t="s">
        <v>8304</v>
      </c>
      <c r="P1738">
        <f t="shared" si="135"/>
        <v>1</v>
      </c>
      <c r="Q1738">
        <f t="shared" si="136"/>
        <v>22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8282</v>
      </c>
      <c r="O1739" t="s">
        <v>8304</v>
      </c>
      <c r="P1739">
        <f t="shared" si="135"/>
        <v>21</v>
      </c>
      <c r="Q1739">
        <f t="shared" si="136"/>
        <v>56.67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8282</v>
      </c>
      <c r="O1740" t="s">
        <v>8304</v>
      </c>
      <c r="P1740">
        <f t="shared" si="135"/>
        <v>0</v>
      </c>
      <c r="Q1740">
        <f t="shared" si="136"/>
        <v>20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8282</v>
      </c>
      <c r="O1741" t="s">
        <v>8304</v>
      </c>
      <c r="P1741">
        <f t="shared" si="135"/>
        <v>0</v>
      </c>
      <c r="Q1741">
        <f t="shared" si="136"/>
        <v>1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8282</v>
      </c>
      <c r="O1742" t="s">
        <v>8304</v>
      </c>
      <c r="P1742">
        <f t="shared" si="135"/>
        <v>0</v>
      </c>
      <c r="Q1742">
        <f t="shared" si="136"/>
        <v>0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8295</v>
      </c>
      <c r="O1743" t="s">
        <v>8296</v>
      </c>
      <c r="P1743">
        <f t="shared" si="135"/>
        <v>111</v>
      </c>
      <c r="Q1743">
        <f t="shared" si="136"/>
        <v>25.58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8295</v>
      </c>
      <c r="O1744" t="s">
        <v>8296</v>
      </c>
      <c r="P1744">
        <f t="shared" si="135"/>
        <v>109</v>
      </c>
      <c r="Q1744">
        <f t="shared" si="136"/>
        <v>63.97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8295</v>
      </c>
      <c r="O1745" t="s">
        <v>8296</v>
      </c>
      <c r="P1745">
        <f t="shared" si="135"/>
        <v>100</v>
      </c>
      <c r="Q1745">
        <f t="shared" si="136"/>
        <v>89.93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8295</v>
      </c>
      <c r="O1746" t="s">
        <v>8296</v>
      </c>
      <c r="P1746">
        <f t="shared" si="135"/>
        <v>118</v>
      </c>
      <c r="Q1746">
        <f t="shared" si="136"/>
        <v>93.07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8295</v>
      </c>
      <c r="O1747" t="s">
        <v>8296</v>
      </c>
      <c r="P1747">
        <f t="shared" si="135"/>
        <v>114</v>
      </c>
      <c r="Q1747">
        <f t="shared" si="136"/>
        <v>89.67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t="s">
        <v>8296</v>
      </c>
      <c r="P1748">
        <f t="shared" si="135"/>
        <v>148</v>
      </c>
      <c r="Q1748">
        <f t="shared" si="136"/>
        <v>207.62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8295</v>
      </c>
      <c r="O1749" t="s">
        <v>8296</v>
      </c>
      <c r="P1749">
        <f t="shared" si="135"/>
        <v>105</v>
      </c>
      <c r="Q1749">
        <f t="shared" si="136"/>
        <v>59.41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t="s">
        <v>8296</v>
      </c>
      <c r="P1750">
        <f t="shared" si="135"/>
        <v>130</v>
      </c>
      <c r="Q1750">
        <f t="shared" si="136"/>
        <v>358.97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8295</v>
      </c>
      <c r="O1751" t="s">
        <v>8296</v>
      </c>
      <c r="P1751">
        <f t="shared" si="135"/>
        <v>123</v>
      </c>
      <c r="Q1751">
        <f t="shared" si="136"/>
        <v>94.74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8295</v>
      </c>
      <c r="O1752" t="s">
        <v>8296</v>
      </c>
      <c r="P1752">
        <f t="shared" si="135"/>
        <v>202</v>
      </c>
      <c r="Q1752">
        <f t="shared" si="136"/>
        <v>80.650000000000006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t="s">
        <v>8296</v>
      </c>
      <c r="P1753">
        <f t="shared" si="135"/>
        <v>103</v>
      </c>
      <c r="Q1753">
        <f t="shared" si="136"/>
        <v>168.69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8295</v>
      </c>
      <c r="O1754" t="s">
        <v>8296</v>
      </c>
      <c r="P1754">
        <f t="shared" si="135"/>
        <v>260</v>
      </c>
      <c r="Q1754">
        <f t="shared" si="136"/>
        <v>34.69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t="s">
        <v>8296</v>
      </c>
      <c r="P1755">
        <f t="shared" si="135"/>
        <v>108</v>
      </c>
      <c r="Q1755">
        <f t="shared" si="136"/>
        <v>462.86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8295</v>
      </c>
      <c r="O1756" t="s">
        <v>8296</v>
      </c>
      <c r="P1756">
        <f t="shared" si="135"/>
        <v>111</v>
      </c>
      <c r="Q1756">
        <f t="shared" si="136"/>
        <v>104.39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8295</v>
      </c>
      <c r="O1757" t="s">
        <v>8296</v>
      </c>
      <c r="P1757">
        <f t="shared" si="135"/>
        <v>120</v>
      </c>
      <c r="Q1757">
        <f t="shared" si="136"/>
        <v>7.5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8295</v>
      </c>
      <c r="O1758" t="s">
        <v>8296</v>
      </c>
      <c r="P1758">
        <f t="shared" si="135"/>
        <v>103</v>
      </c>
      <c r="Q1758">
        <f t="shared" si="136"/>
        <v>47.13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t="s">
        <v>8296</v>
      </c>
      <c r="P1759">
        <f t="shared" si="135"/>
        <v>116</v>
      </c>
      <c r="Q1759">
        <f t="shared" si="136"/>
        <v>414.29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8295</v>
      </c>
      <c r="O1760" t="s">
        <v>8296</v>
      </c>
      <c r="P1760">
        <f t="shared" si="135"/>
        <v>115</v>
      </c>
      <c r="Q1760">
        <f t="shared" si="136"/>
        <v>42.48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8295</v>
      </c>
      <c r="O1761" t="s">
        <v>8296</v>
      </c>
      <c r="P1761">
        <f t="shared" si="135"/>
        <v>107</v>
      </c>
      <c r="Q1761">
        <f t="shared" si="136"/>
        <v>108.78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8295</v>
      </c>
      <c r="O1762" t="s">
        <v>8296</v>
      </c>
      <c r="P1762">
        <f t="shared" si="135"/>
        <v>165</v>
      </c>
      <c r="Q1762">
        <f t="shared" si="136"/>
        <v>81.099999999999994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8295</v>
      </c>
      <c r="O1763" t="s">
        <v>8296</v>
      </c>
      <c r="P1763">
        <f t="shared" si="135"/>
        <v>155</v>
      </c>
      <c r="Q1763">
        <f t="shared" si="136"/>
        <v>51.67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8295</v>
      </c>
      <c r="O1764" t="s">
        <v>8296</v>
      </c>
      <c r="P1764">
        <f t="shared" si="135"/>
        <v>885</v>
      </c>
      <c r="Q1764">
        <f t="shared" si="136"/>
        <v>35.4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8295</v>
      </c>
      <c r="O1765" t="s">
        <v>8296</v>
      </c>
      <c r="P1765">
        <f t="shared" si="135"/>
        <v>102</v>
      </c>
      <c r="Q1765">
        <f t="shared" si="136"/>
        <v>103.64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8295</v>
      </c>
      <c r="O1766" t="s">
        <v>8296</v>
      </c>
      <c r="P1766">
        <f t="shared" si="135"/>
        <v>20</v>
      </c>
      <c r="Q1766">
        <f t="shared" si="136"/>
        <v>55.28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8295</v>
      </c>
      <c r="O1767" t="s">
        <v>8296</v>
      </c>
      <c r="P1767">
        <f t="shared" si="135"/>
        <v>59</v>
      </c>
      <c r="Q1767">
        <f t="shared" si="136"/>
        <v>72.17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8295</v>
      </c>
      <c r="O1768" t="s">
        <v>8296</v>
      </c>
      <c r="P1768">
        <f t="shared" si="135"/>
        <v>0</v>
      </c>
      <c r="Q1768">
        <f t="shared" si="136"/>
        <v>0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8295</v>
      </c>
      <c r="O1769" t="s">
        <v>8296</v>
      </c>
      <c r="P1769">
        <f t="shared" si="135"/>
        <v>46</v>
      </c>
      <c r="Q1769">
        <f t="shared" si="136"/>
        <v>58.62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8295</v>
      </c>
      <c r="O1770" t="s">
        <v>8296</v>
      </c>
      <c r="P1770">
        <f t="shared" si="135"/>
        <v>4</v>
      </c>
      <c r="Q1770">
        <f t="shared" si="136"/>
        <v>12.47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8295</v>
      </c>
      <c r="O1771" t="s">
        <v>8296</v>
      </c>
      <c r="P1771">
        <f t="shared" si="135"/>
        <v>3</v>
      </c>
      <c r="Q1771">
        <f t="shared" si="136"/>
        <v>49.14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t="s">
        <v>8296</v>
      </c>
      <c r="P1772">
        <f t="shared" si="135"/>
        <v>57</v>
      </c>
      <c r="Q1772">
        <f t="shared" si="136"/>
        <v>150.5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8295</v>
      </c>
      <c r="O1773" t="s">
        <v>8296</v>
      </c>
      <c r="P1773">
        <f t="shared" si="135"/>
        <v>21</v>
      </c>
      <c r="Q1773">
        <f t="shared" si="136"/>
        <v>35.799999999999997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8295</v>
      </c>
      <c r="O1774" t="s">
        <v>8296</v>
      </c>
      <c r="P1774">
        <f t="shared" si="135"/>
        <v>16</v>
      </c>
      <c r="Q1774">
        <f t="shared" si="136"/>
        <v>45.16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8295</v>
      </c>
      <c r="O1775" t="s">
        <v>8296</v>
      </c>
      <c r="P1775">
        <f t="shared" si="135"/>
        <v>6</v>
      </c>
      <c r="Q1775">
        <f t="shared" si="136"/>
        <v>98.79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8295</v>
      </c>
      <c r="O1776" t="s">
        <v>8296</v>
      </c>
      <c r="P1776">
        <f t="shared" si="135"/>
        <v>46</v>
      </c>
      <c r="Q1776">
        <f t="shared" si="136"/>
        <v>88.31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t="s">
        <v>8296</v>
      </c>
      <c r="P1777">
        <f t="shared" si="135"/>
        <v>65</v>
      </c>
      <c r="Q1777">
        <f t="shared" si="136"/>
        <v>170.63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8295</v>
      </c>
      <c r="O1778" t="s">
        <v>8296</v>
      </c>
      <c r="P1778">
        <f t="shared" si="135"/>
        <v>7</v>
      </c>
      <c r="Q1778">
        <f t="shared" si="136"/>
        <v>83.75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8295</v>
      </c>
      <c r="O1779" t="s">
        <v>8296</v>
      </c>
      <c r="P1779">
        <f t="shared" si="135"/>
        <v>14</v>
      </c>
      <c r="Q1779">
        <f t="shared" si="136"/>
        <v>65.099999999999994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8295</v>
      </c>
      <c r="O1780" t="s">
        <v>8296</v>
      </c>
      <c r="P1780">
        <f t="shared" si="135"/>
        <v>2</v>
      </c>
      <c r="Q1780">
        <f t="shared" si="136"/>
        <v>66.33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8295</v>
      </c>
      <c r="O1781" t="s">
        <v>8296</v>
      </c>
      <c r="P1781">
        <f t="shared" si="135"/>
        <v>36</v>
      </c>
      <c r="Q1781">
        <f t="shared" si="136"/>
        <v>104.89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8295</v>
      </c>
      <c r="O1782" t="s">
        <v>8296</v>
      </c>
      <c r="P1782">
        <f t="shared" si="135"/>
        <v>40</v>
      </c>
      <c r="Q1782">
        <f t="shared" si="136"/>
        <v>78.44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8295</v>
      </c>
      <c r="O1783" t="s">
        <v>8296</v>
      </c>
      <c r="P1783">
        <f t="shared" si="135"/>
        <v>26</v>
      </c>
      <c r="Q1783">
        <f t="shared" si="136"/>
        <v>59.04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8295</v>
      </c>
      <c r="O1784" t="s">
        <v>8296</v>
      </c>
      <c r="P1784">
        <f t="shared" si="135"/>
        <v>15</v>
      </c>
      <c r="Q1784">
        <f t="shared" si="136"/>
        <v>71.34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8295</v>
      </c>
      <c r="O1785" t="s">
        <v>8296</v>
      </c>
      <c r="P1785">
        <f t="shared" si="135"/>
        <v>24</v>
      </c>
      <c r="Q1785">
        <f t="shared" si="136"/>
        <v>51.23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8295</v>
      </c>
      <c r="O1786" t="s">
        <v>8296</v>
      </c>
      <c r="P1786">
        <f t="shared" si="135"/>
        <v>40</v>
      </c>
      <c r="Q1786">
        <f t="shared" si="136"/>
        <v>60.24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8295</v>
      </c>
      <c r="O1787" t="s">
        <v>8296</v>
      </c>
      <c r="P1787">
        <f t="shared" si="135"/>
        <v>20</v>
      </c>
      <c r="Q1787">
        <f t="shared" si="136"/>
        <v>44.94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8295</v>
      </c>
      <c r="O1788" t="s">
        <v>8296</v>
      </c>
      <c r="P1788">
        <f t="shared" si="135"/>
        <v>48</v>
      </c>
      <c r="Q1788">
        <f t="shared" si="136"/>
        <v>31.21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8295</v>
      </c>
      <c r="O1789" t="s">
        <v>8296</v>
      </c>
      <c r="P1789">
        <f t="shared" si="135"/>
        <v>15</v>
      </c>
      <c r="Q1789">
        <f t="shared" si="136"/>
        <v>63.88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8295</v>
      </c>
      <c r="O1790" t="s">
        <v>8296</v>
      </c>
      <c r="P1790">
        <f t="shared" si="135"/>
        <v>1</v>
      </c>
      <c r="Q1790">
        <f t="shared" si="136"/>
        <v>19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8295</v>
      </c>
      <c r="O1791" t="s">
        <v>8296</v>
      </c>
      <c r="P1791">
        <f t="shared" si="135"/>
        <v>1</v>
      </c>
      <c r="Q1791">
        <f t="shared" si="136"/>
        <v>10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8295</v>
      </c>
      <c r="O1792" t="s">
        <v>8296</v>
      </c>
      <c r="P1792">
        <f t="shared" si="135"/>
        <v>5</v>
      </c>
      <c r="Q1792">
        <f t="shared" si="136"/>
        <v>109.07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8295</v>
      </c>
      <c r="O1793" t="s">
        <v>8296</v>
      </c>
      <c r="P1793">
        <f t="shared" si="135"/>
        <v>4</v>
      </c>
      <c r="Q1793">
        <f t="shared" si="136"/>
        <v>26.75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8295</v>
      </c>
      <c r="O1794" t="s">
        <v>8296</v>
      </c>
      <c r="P1794">
        <f t="shared" ref="P1794:P1857" si="140">ROUND(E1794/D1794*100,0)</f>
        <v>61</v>
      </c>
      <c r="Q1794">
        <f t="shared" si="136"/>
        <v>109.94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8295</v>
      </c>
      <c r="O1795" t="s">
        <v>8296</v>
      </c>
      <c r="P1795">
        <f t="shared" si="140"/>
        <v>1</v>
      </c>
      <c r="Q1795">
        <f t="shared" ref="Q1795:Q1858" si="141">IFERROR(ROUND(E1795/L1795,2),0)</f>
        <v>20</v>
      </c>
      <c r="R1795" s="14">
        <f t="shared" ref="R1795:R1858" si="142">(((J1795/60)/60)/24)+DATE(1970,1,1)</f>
        <v>41940.89166666667</v>
      </c>
      <c r="S1795" s="14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8295</v>
      </c>
      <c r="O1796" t="s">
        <v>8296</v>
      </c>
      <c r="P1796">
        <f t="shared" si="140"/>
        <v>11</v>
      </c>
      <c r="Q1796">
        <f t="shared" si="141"/>
        <v>55.39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t="s">
        <v>8296</v>
      </c>
      <c r="P1797">
        <f t="shared" si="140"/>
        <v>39</v>
      </c>
      <c r="Q1797">
        <f t="shared" si="141"/>
        <v>133.9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8295</v>
      </c>
      <c r="O1798" t="s">
        <v>8296</v>
      </c>
      <c r="P1798">
        <f t="shared" si="140"/>
        <v>22</v>
      </c>
      <c r="Q1798">
        <f t="shared" si="141"/>
        <v>48.72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8295</v>
      </c>
      <c r="O1799" t="s">
        <v>8296</v>
      </c>
      <c r="P1799">
        <f t="shared" si="140"/>
        <v>68</v>
      </c>
      <c r="Q1799">
        <f t="shared" si="141"/>
        <v>48.25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8295</v>
      </c>
      <c r="O1800" t="s">
        <v>8296</v>
      </c>
      <c r="P1800">
        <f t="shared" si="140"/>
        <v>14</v>
      </c>
      <c r="Q1800">
        <f t="shared" si="141"/>
        <v>58.97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8295</v>
      </c>
      <c r="O1801" t="s">
        <v>8296</v>
      </c>
      <c r="P1801">
        <f t="shared" si="140"/>
        <v>2</v>
      </c>
      <c r="Q1801">
        <f t="shared" si="141"/>
        <v>11.64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8295</v>
      </c>
      <c r="O1802" t="s">
        <v>8296</v>
      </c>
      <c r="P1802">
        <f t="shared" si="140"/>
        <v>20</v>
      </c>
      <c r="Q1802">
        <f t="shared" si="141"/>
        <v>83.72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8295</v>
      </c>
      <c r="O1803" t="s">
        <v>8296</v>
      </c>
      <c r="P1803">
        <f t="shared" si="140"/>
        <v>14</v>
      </c>
      <c r="Q1803">
        <f t="shared" si="141"/>
        <v>63.65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8295</v>
      </c>
      <c r="O1804" t="s">
        <v>8296</v>
      </c>
      <c r="P1804">
        <f t="shared" si="140"/>
        <v>48</v>
      </c>
      <c r="Q1804">
        <f t="shared" si="141"/>
        <v>94.28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8295</v>
      </c>
      <c r="O1805" t="s">
        <v>8296</v>
      </c>
      <c r="P1805">
        <f t="shared" si="140"/>
        <v>31</v>
      </c>
      <c r="Q1805">
        <f t="shared" si="141"/>
        <v>71.87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8295</v>
      </c>
      <c r="O1806" t="s">
        <v>8296</v>
      </c>
      <c r="P1806">
        <f t="shared" si="140"/>
        <v>35</v>
      </c>
      <c r="Q1806">
        <f t="shared" si="141"/>
        <v>104.85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8295</v>
      </c>
      <c r="O1807" t="s">
        <v>8296</v>
      </c>
      <c r="P1807">
        <f t="shared" si="140"/>
        <v>36</v>
      </c>
      <c r="Q1807">
        <f t="shared" si="141"/>
        <v>67.14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8295</v>
      </c>
      <c r="O1808" t="s">
        <v>8296</v>
      </c>
      <c r="P1808">
        <f t="shared" si="140"/>
        <v>3</v>
      </c>
      <c r="Q1808">
        <f t="shared" si="141"/>
        <v>73.88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8295</v>
      </c>
      <c r="O1809" t="s">
        <v>8296</v>
      </c>
      <c r="P1809">
        <f t="shared" si="140"/>
        <v>11</v>
      </c>
      <c r="Q1809">
        <f t="shared" si="141"/>
        <v>69.13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8295</v>
      </c>
      <c r="O1810" t="s">
        <v>8296</v>
      </c>
      <c r="P1810">
        <f t="shared" si="140"/>
        <v>41</v>
      </c>
      <c r="Q1810">
        <f t="shared" si="141"/>
        <v>120.77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8295</v>
      </c>
      <c r="O1811" t="s">
        <v>8296</v>
      </c>
      <c r="P1811">
        <f t="shared" si="140"/>
        <v>11</v>
      </c>
      <c r="Q1811">
        <f t="shared" si="141"/>
        <v>42.22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8295</v>
      </c>
      <c r="O1812" t="s">
        <v>8296</v>
      </c>
      <c r="P1812">
        <f t="shared" si="140"/>
        <v>3</v>
      </c>
      <c r="Q1812">
        <f t="shared" si="141"/>
        <v>7.5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8295</v>
      </c>
      <c r="O1813" t="s">
        <v>8296</v>
      </c>
      <c r="P1813">
        <f t="shared" si="140"/>
        <v>0</v>
      </c>
      <c r="Q1813">
        <f t="shared" si="141"/>
        <v>1.54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8295</v>
      </c>
      <c r="O1814" t="s">
        <v>8296</v>
      </c>
      <c r="P1814">
        <f t="shared" si="140"/>
        <v>13</v>
      </c>
      <c r="Q1814">
        <f t="shared" si="141"/>
        <v>37.61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8295</v>
      </c>
      <c r="O1815" t="s">
        <v>8296</v>
      </c>
      <c r="P1815">
        <f t="shared" si="140"/>
        <v>0</v>
      </c>
      <c r="Q1815">
        <f t="shared" si="141"/>
        <v>0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8295</v>
      </c>
      <c r="O1816" t="s">
        <v>8296</v>
      </c>
      <c r="P1816">
        <f t="shared" si="140"/>
        <v>49</v>
      </c>
      <c r="Q1816">
        <f t="shared" si="141"/>
        <v>42.16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8295</v>
      </c>
      <c r="O1817" t="s">
        <v>8296</v>
      </c>
      <c r="P1817">
        <f t="shared" si="140"/>
        <v>0</v>
      </c>
      <c r="Q1817">
        <f t="shared" si="141"/>
        <v>0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8295</v>
      </c>
      <c r="O1818" t="s">
        <v>8296</v>
      </c>
      <c r="P1818">
        <f t="shared" si="140"/>
        <v>2</v>
      </c>
      <c r="Q1818">
        <f t="shared" si="141"/>
        <v>84.83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8295</v>
      </c>
      <c r="O1819" t="s">
        <v>8296</v>
      </c>
      <c r="P1819">
        <f t="shared" si="140"/>
        <v>52</v>
      </c>
      <c r="Q1819">
        <f t="shared" si="141"/>
        <v>94.19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8295</v>
      </c>
      <c r="O1820" t="s">
        <v>8296</v>
      </c>
      <c r="P1820">
        <f t="shared" si="140"/>
        <v>0</v>
      </c>
      <c r="Q1820">
        <f t="shared" si="141"/>
        <v>0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8295</v>
      </c>
      <c r="O1821" t="s">
        <v>8296</v>
      </c>
      <c r="P1821">
        <f t="shared" si="140"/>
        <v>2</v>
      </c>
      <c r="Q1821">
        <f t="shared" si="141"/>
        <v>6.25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t="s">
        <v>8296</v>
      </c>
      <c r="P1822">
        <f t="shared" si="140"/>
        <v>7</v>
      </c>
      <c r="Q1822">
        <f t="shared" si="141"/>
        <v>213.38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8282</v>
      </c>
      <c r="O1823" t="s">
        <v>8283</v>
      </c>
      <c r="P1823">
        <f t="shared" si="140"/>
        <v>135</v>
      </c>
      <c r="Q1823">
        <f t="shared" si="141"/>
        <v>59.16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8282</v>
      </c>
      <c r="O1824" t="s">
        <v>8283</v>
      </c>
      <c r="P1824">
        <f t="shared" si="140"/>
        <v>100</v>
      </c>
      <c r="Q1824">
        <f t="shared" si="141"/>
        <v>27.27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8282</v>
      </c>
      <c r="O1825" t="s">
        <v>8283</v>
      </c>
      <c r="P1825">
        <f t="shared" si="140"/>
        <v>116</v>
      </c>
      <c r="Q1825">
        <f t="shared" si="141"/>
        <v>24.58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t="s">
        <v>8283</v>
      </c>
      <c r="P1826">
        <f t="shared" si="140"/>
        <v>100</v>
      </c>
      <c r="Q1826">
        <f t="shared" si="141"/>
        <v>75.05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t="s">
        <v>8283</v>
      </c>
      <c r="P1827">
        <f t="shared" si="140"/>
        <v>105</v>
      </c>
      <c r="Q1827">
        <f t="shared" si="141"/>
        <v>42.02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8282</v>
      </c>
      <c r="O1828" t="s">
        <v>8283</v>
      </c>
      <c r="P1828">
        <f t="shared" si="140"/>
        <v>101</v>
      </c>
      <c r="Q1828">
        <f t="shared" si="141"/>
        <v>53.16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8282</v>
      </c>
      <c r="O1829" t="s">
        <v>8283</v>
      </c>
      <c r="P1829">
        <f t="shared" si="140"/>
        <v>101</v>
      </c>
      <c r="Q1829">
        <f t="shared" si="141"/>
        <v>83.89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8282</v>
      </c>
      <c r="O1830" t="s">
        <v>8283</v>
      </c>
      <c r="P1830">
        <f t="shared" si="140"/>
        <v>100</v>
      </c>
      <c r="Q1830">
        <f t="shared" si="141"/>
        <v>417.33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t="s">
        <v>8283</v>
      </c>
      <c r="P1831">
        <f t="shared" si="140"/>
        <v>167</v>
      </c>
      <c r="Q1831">
        <f t="shared" si="141"/>
        <v>75.77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t="s">
        <v>8283</v>
      </c>
      <c r="P1832">
        <f t="shared" si="140"/>
        <v>102</v>
      </c>
      <c r="Q1832">
        <f t="shared" si="141"/>
        <v>67.39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t="s">
        <v>8283</v>
      </c>
      <c r="P1833">
        <f t="shared" si="140"/>
        <v>103</v>
      </c>
      <c r="Q1833">
        <f t="shared" si="141"/>
        <v>73.569999999999993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8282</v>
      </c>
      <c r="O1834" t="s">
        <v>8283</v>
      </c>
      <c r="P1834">
        <f t="shared" si="140"/>
        <v>143</v>
      </c>
      <c r="Q1834">
        <f t="shared" si="141"/>
        <v>25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t="s">
        <v>8283</v>
      </c>
      <c r="P1835">
        <f t="shared" si="140"/>
        <v>263</v>
      </c>
      <c r="Q1835">
        <f t="shared" si="141"/>
        <v>42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8282</v>
      </c>
      <c r="O1836" t="s">
        <v>8283</v>
      </c>
      <c r="P1836">
        <f t="shared" si="140"/>
        <v>118</v>
      </c>
      <c r="Q1836">
        <f t="shared" si="141"/>
        <v>131.16999999999999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8282</v>
      </c>
      <c r="O1837" t="s">
        <v>8283</v>
      </c>
      <c r="P1837">
        <f t="shared" si="140"/>
        <v>104</v>
      </c>
      <c r="Q1837">
        <f t="shared" si="141"/>
        <v>47.27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8282</v>
      </c>
      <c r="O1838" t="s">
        <v>8283</v>
      </c>
      <c r="P1838">
        <f t="shared" si="140"/>
        <v>200</v>
      </c>
      <c r="Q1838">
        <f t="shared" si="141"/>
        <v>182.13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8282</v>
      </c>
      <c r="O1839" t="s">
        <v>8283</v>
      </c>
      <c r="P1839">
        <f t="shared" si="140"/>
        <v>307</v>
      </c>
      <c r="Q1839">
        <f t="shared" si="141"/>
        <v>61.37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8282</v>
      </c>
      <c r="O1840" t="s">
        <v>8283</v>
      </c>
      <c r="P1840">
        <f t="shared" si="140"/>
        <v>100</v>
      </c>
      <c r="Q1840">
        <f t="shared" si="141"/>
        <v>35.770000000000003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8282</v>
      </c>
      <c r="O1841" t="s">
        <v>8283</v>
      </c>
      <c r="P1841">
        <f t="shared" si="140"/>
        <v>205</v>
      </c>
      <c r="Q1841">
        <f t="shared" si="141"/>
        <v>45.62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t="s">
        <v>8283</v>
      </c>
      <c r="P1842">
        <f t="shared" si="140"/>
        <v>109</v>
      </c>
      <c r="Q1842">
        <f t="shared" si="141"/>
        <v>75.38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8282</v>
      </c>
      <c r="O1843" t="s">
        <v>8283</v>
      </c>
      <c r="P1843">
        <f t="shared" si="140"/>
        <v>102</v>
      </c>
      <c r="Q1843">
        <f t="shared" si="141"/>
        <v>50.88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8282</v>
      </c>
      <c r="O1844" t="s">
        <v>8283</v>
      </c>
      <c r="P1844">
        <f t="shared" si="140"/>
        <v>125</v>
      </c>
      <c r="Q1844">
        <f t="shared" si="141"/>
        <v>119.29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8282</v>
      </c>
      <c r="O1845" t="s">
        <v>8283</v>
      </c>
      <c r="P1845">
        <f t="shared" si="140"/>
        <v>124</v>
      </c>
      <c r="Q1845">
        <f t="shared" si="141"/>
        <v>92.54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8282</v>
      </c>
      <c r="O1846" t="s">
        <v>8283</v>
      </c>
      <c r="P1846">
        <f t="shared" si="140"/>
        <v>101</v>
      </c>
      <c r="Q1846">
        <f t="shared" si="141"/>
        <v>76.05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8282</v>
      </c>
      <c r="O1847" t="s">
        <v>8283</v>
      </c>
      <c r="P1847">
        <f t="shared" si="140"/>
        <v>100</v>
      </c>
      <c r="Q1847">
        <f t="shared" si="141"/>
        <v>52.63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8282</v>
      </c>
      <c r="O1848" t="s">
        <v>8283</v>
      </c>
      <c r="P1848">
        <f t="shared" si="140"/>
        <v>138</v>
      </c>
      <c r="Q1848">
        <f t="shared" si="141"/>
        <v>98.99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8282</v>
      </c>
      <c r="O1849" t="s">
        <v>8283</v>
      </c>
      <c r="P1849">
        <f t="shared" si="140"/>
        <v>121</v>
      </c>
      <c r="Q1849">
        <f t="shared" si="141"/>
        <v>79.53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8282</v>
      </c>
      <c r="O1850" t="s">
        <v>8283</v>
      </c>
      <c r="P1850">
        <f t="shared" si="140"/>
        <v>107</v>
      </c>
      <c r="Q1850">
        <f t="shared" si="141"/>
        <v>134.21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t="s">
        <v>8283</v>
      </c>
      <c r="P1851">
        <f t="shared" si="140"/>
        <v>100</v>
      </c>
      <c r="Q1851">
        <f t="shared" si="141"/>
        <v>37.630000000000003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8282</v>
      </c>
      <c r="O1852" t="s">
        <v>8283</v>
      </c>
      <c r="P1852">
        <f t="shared" si="140"/>
        <v>102</v>
      </c>
      <c r="Q1852">
        <f t="shared" si="141"/>
        <v>51.04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8282</v>
      </c>
      <c r="O1853" t="s">
        <v>8283</v>
      </c>
      <c r="P1853">
        <f t="shared" si="140"/>
        <v>100</v>
      </c>
      <c r="Q1853">
        <f t="shared" si="141"/>
        <v>50.04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8282</v>
      </c>
      <c r="O1854" t="s">
        <v>8283</v>
      </c>
      <c r="P1854">
        <f t="shared" si="140"/>
        <v>117</v>
      </c>
      <c r="Q1854">
        <f t="shared" si="141"/>
        <v>133.93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8282</v>
      </c>
      <c r="O1855" t="s">
        <v>8283</v>
      </c>
      <c r="P1855">
        <f t="shared" si="140"/>
        <v>102</v>
      </c>
      <c r="Q1855">
        <f t="shared" si="141"/>
        <v>58.21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8282</v>
      </c>
      <c r="O1856" t="s">
        <v>8283</v>
      </c>
      <c r="P1856">
        <f t="shared" si="140"/>
        <v>102</v>
      </c>
      <c r="Q1856">
        <f t="shared" si="141"/>
        <v>88.04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t="s">
        <v>8283</v>
      </c>
      <c r="P1857">
        <f t="shared" si="140"/>
        <v>154</v>
      </c>
      <c r="Q1857">
        <f t="shared" si="141"/>
        <v>70.58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8282</v>
      </c>
      <c r="O1858" t="s">
        <v>8283</v>
      </c>
      <c r="P1858">
        <f t="shared" ref="P1858:P1921" si="145">ROUND(E1858/D1858*100,0)</f>
        <v>101</v>
      </c>
      <c r="Q1858">
        <f t="shared" si="141"/>
        <v>53.29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8282</v>
      </c>
      <c r="O1859" t="s">
        <v>8283</v>
      </c>
      <c r="P1859">
        <f t="shared" si="145"/>
        <v>100</v>
      </c>
      <c r="Q1859">
        <f t="shared" ref="Q1859:Q1922" si="146">IFERROR(ROUND(E1859/L1859,2),0)</f>
        <v>136.36000000000001</v>
      </c>
      <c r="R1859" s="14">
        <f t="shared" ref="R1859:R1922" si="147">(((J1859/60)/60)/24)+DATE(1970,1,1)</f>
        <v>41864.76866898148</v>
      </c>
      <c r="S1859" s="14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t="s">
        <v>8283</v>
      </c>
      <c r="P1860">
        <f t="shared" si="145"/>
        <v>109</v>
      </c>
      <c r="Q1860">
        <f t="shared" si="146"/>
        <v>40.549999999999997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t="s">
        <v>8283</v>
      </c>
      <c r="P1861">
        <f t="shared" si="145"/>
        <v>132</v>
      </c>
      <c r="Q1861">
        <f t="shared" si="146"/>
        <v>70.63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8282</v>
      </c>
      <c r="O1862" t="s">
        <v>8283</v>
      </c>
      <c r="P1862">
        <f t="shared" si="145"/>
        <v>133</v>
      </c>
      <c r="Q1862">
        <f t="shared" si="146"/>
        <v>52.68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8290</v>
      </c>
      <c r="O1863" t="s">
        <v>8292</v>
      </c>
      <c r="P1863">
        <f t="shared" si="145"/>
        <v>0</v>
      </c>
      <c r="Q1863">
        <f t="shared" si="146"/>
        <v>0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8290</v>
      </c>
      <c r="O1864" t="s">
        <v>8292</v>
      </c>
      <c r="P1864">
        <f t="shared" si="145"/>
        <v>8</v>
      </c>
      <c r="Q1864">
        <f t="shared" si="146"/>
        <v>90.94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8290</v>
      </c>
      <c r="O1865" t="s">
        <v>8292</v>
      </c>
      <c r="P1865">
        <f t="shared" si="145"/>
        <v>0</v>
      </c>
      <c r="Q1865">
        <f t="shared" si="146"/>
        <v>5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8290</v>
      </c>
      <c r="O1866" t="s">
        <v>8292</v>
      </c>
      <c r="P1866">
        <f t="shared" si="145"/>
        <v>43</v>
      </c>
      <c r="Q1866">
        <f t="shared" si="146"/>
        <v>58.08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8290</v>
      </c>
      <c r="O1867" t="s">
        <v>8292</v>
      </c>
      <c r="P1867">
        <f t="shared" si="145"/>
        <v>0</v>
      </c>
      <c r="Q1867">
        <f t="shared" si="146"/>
        <v>2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8290</v>
      </c>
      <c r="O1868" t="s">
        <v>8292</v>
      </c>
      <c r="P1868">
        <f t="shared" si="145"/>
        <v>1</v>
      </c>
      <c r="Q1868">
        <f t="shared" si="146"/>
        <v>62.5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8290</v>
      </c>
      <c r="O1869" t="s">
        <v>8292</v>
      </c>
      <c r="P1869">
        <f t="shared" si="145"/>
        <v>0</v>
      </c>
      <c r="Q1869">
        <f t="shared" si="146"/>
        <v>10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8290</v>
      </c>
      <c r="O1870" t="s">
        <v>8292</v>
      </c>
      <c r="P1870">
        <f t="shared" si="145"/>
        <v>5</v>
      </c>
      <c r="Q1870">
        <f t="shared" si="146"/>
        <v>71.59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8290</v>
      </c>
      <c r="O1871" t="s">
        <v>8292</v>
      </c>
      <c r="P1871">
        <f t="shared" si="145"/>
        <v>0</v>
      </c>
      <c r="Q1871">
        <f t="shared" si="146"/>
        <v>0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8290</v>
      </c>
      <c r="O1872" t="s">
        <v>8292</v>
      </c>
      <c r="P1872">
        <f t="shared" si="145"/>
        <v>10</v>
      </c>
      <c r="Q1872">
        <f t="shared" si="146"/>
        <v>32.82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8290</v>
      </c>
      <c r="O1873" t="s">
        <v>8292</v>
      </c>
      <c r="P1873">
        <f t="shared" si="145"/>
        <v>72</v>
      </c>
      <c r="Q1873">
        <f t="shared" si="146"/>
        <v>49.12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8290</v>
      </c>
      <c r="O1874" t="s">
        <v>8292</v>
      </c>
      <c r="P1874">
        <f t="shared" si="145"/>
        <v>1</v>
      </c>
      <c r="Q1874">
        <f t="shared" si="146"/>
        <v>16.309999999999999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8290</v>
      </c>
      <c r="O1875" t="s">
        <v>8292</v>
      </c>
      <c r="P1875">
        <f t="shared" si="145"/>
        <v>0</v>
      </c>
      <c r="Q1875">
        <f t="shared" si="146"/>
        <v>18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8290</v>
      </c>
      <c r="O1876" t="s">
        <v>8292</v>
      </c>
      <c r="P1876">
        <f t="shared" si="145"/>
        <v>0</v>
      </c>
      <c r="Q1876">
        <f t="shared" si="146"/>
        <v>13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8290</v>
      </c>
      <c r="O1877" t="s">
        <v>8292</v>
      </c>
      <c r="P1877">
        <f t="shared" si="145"/>
        <v>1</v>
      </c>
      <c r="Q1877">
        <f t="shared" si="146"/>
        <v>17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8290</v>
      </c>
      <c r="O1878" t="s">
        <v>8292</v>
      </c>
      <c r="P1878">
        <f t="shared" si="145"/>
        <v>0</v>
      </c>
      <c r="Q1878">
        <f t="shared" si="146"/>
        <v>0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8290</v>
      </c>
      <c r="O1879" t="s">
        <v>8292</v>
      </c>
      <c r="P1879">
        <f t="shared" si="145"/>
        <v>0</v>
      </c>
      <c r="Q1879">
        <f t="shared" si="146"/>
        <v>0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8290</v>
      </c>
      <c r="O1880" t="s">
        <v>8292</v>
      </c>
      <c r="P1880">
        <f t="shared" si="145"/>
        <v>0</v>
      </c>
      <c r="Q1880">
        <f t="shared" si="146"/>
        <v>0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8290</v>
      </c>
      <c r="O1881" t="s">
        <v>8292</v>
      </c>
      <c r="P1881">
        <f t="shared" si="145"/>
        <v>0</v>
      </c>
      <c r="Q1881">
        <f t="shared" si="146"/>
        <v>3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8290</v>
      </c>
      <c r="O1882" t="s">
        <v>8292</v>
      </c>
      <c r="P1882">
        <f t="shared" si="145"/>
        <v>20</v>
      </c>
      <c r="Q1882">
        <f t="shared" si="146"/>
        <v>41.83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8282</v>
      </c>
      <c r="O1883" t="s">
        <v>8286</v>
      </c>
      <c r="P1883">
        <f t="shared" si="145"/>
        <v>173</v>
      </c>
      <c r="Q1883">
        <f t="shared" si="146"/>
        <v>49.34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8282</v>
      </c>
      <c r="O1884" t="s">
        <v>8286</v>
      </c>
      <c r="P1884">
        <f t="shared" si="145"/>
        <v>101</v>
      </c>
      <c r="Q1884">
        <f t="shared" si="146"/>
        <v>41.73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8282</v>
      </c>
      <c r="O1885" t="s">
        <v>8286</v>
      </c>
      <c r="P1885">
        <f t="shared" si="145"/>
        <v>105</v>
      </c>
      <c r="Q1885">
        <f t="shared" si="146"/>
        <v>32.72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8282</v>
      </c>
      <c r="O1886" t="s">
        <v>8286</v>
      </c>
      <c r="P1886">
        <f t="shared" si="145"/>
        <v>135</v>
      </c>
      <c r="Q1886">
        <f t="shared" si="146"/>
        <v>51.96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8282</v>
      </c>
      <c r="O1887" t="s">
        <v>8286</v>
      </c>
      <c r="P1887">
        <f t="shared" si="145"/>
        <v>116</v>
      </c>
      <c r="Q1887">
        <f t="shared" si="146"/>
        <v>50.69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8282</v>
      </c>
      <c r="O1888" t="s">
        <v>8286</v>
      </c>
      <c r="P1888">
        <f t="shared" si="145"/>
        <v>102</v>
      </c>
      <c r="Q1888">
        <f t="shared" si="146"/>
        <v>42.24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8282</v>
      </c>
      <c r="O1889" t="s">
        <v>8286</v>
      </c>
      <c r="P1889">
        <f t="shared" si="145"/>
        <v>111</v>
      </c>
      <c r="Q1889">
        <f t="shared" si="146"/>
        <v>416.88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8282</v>
      </c>
      <c r="O1890" t="s">
        <v>8286</v>
      </c>
      <c r="P1890">
        <f t="shared" si="145"/>
        <v>166</v>
      </c>
      <c r="Q1890">
        <f t="shared" si="146"/>
        <v>46.65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8282</v>
      </c>
      <c r="O1891" t="s">
        <v>8286</v>
      </c>
      <c r="P1891">
        <f t="shared" si="145"/>
        <v>107</v>
      </c>
      <c r="Q1891">
        <f t="shared" si="146"/>
        <v>48.45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8282</v>
      </c>
      <c r="O1892" t="s">
        <v>8286</v>
      </c>
      <c r="P1892">
        <f t="shared" si="145"/>
        <v>145</v>
      </c>
      <c r="Q1892">
        <f t="shared" si="146"/>
        <v>70.53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8282</v>
      </c>
      <c r="O1893" t="s">
        <v>8286</v>
      </c>
      <c r="P1893">
        <f t="shared" si="145"/>
        <v>106</v>
      </c>
      <c r="Q1893">
        <f t="shared" si="146"/>
        <v>87.96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8282</v>
      </c>
      <c r="O1894" t="s">
        <v>8286</v>
      </c>
      <c r="P1894">
        <f t="shared" si="145"/>
        <v>137</v>
      </c>
      <c r="Q1894">
        <f t="shared" si="146"/>
        <v>26.27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8282</v>
      </c>
      <c r="O1895" t="s">
        <v>8286</v>
      </c>
      <c r="P1895">
        <f t="shared" si="145"/>
        <v>104</v>
      </c>
      <c r="Q1895">
        <f t="shared" si="146"/>
        <v>57.78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8282</v>
      </c>
      <c r="O1896" t="s">
        <v>8286</v>
      </c>
      <c r="P1896">
        <f t="shared" si="145"/>
        <v>115</v>
      </c>
      <c r="Q1896">
        <f t="shared" si="146"/>
        <v>57.25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8282</v>
      </c>
      <c r="O1897" t="s">
        <v>8286</v>
      </c>
      <c r="P1897">
        <f t="shared" si="145"/>
        <v>102</v>
      </c>
      <c r="Q1897">
        <f t="shared" si="146"/>
        <v>196.34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8282</v>
      </c>
      <c r="O1898" t="s">
        <v>8286</v>
      </c>
      <c r="P1898">
        <f t="shared" si="145"/>
        <v>124</v>
      </c>
      <c r="Q1898">
        <f t="shared" si="146"/>
        <v>43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8282</v>
      </c>
      <c r="O1899" t="s">
        <v>8286</v>
      </c>
      <c r="P1899">
        <f t="shared" si="145"/>
        <v>102</v>
      </c>
      <c r="Q1899">
        <f t="shared" si="146"/>
        <v>35.549999999999997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8282</v>
      </c>
      <c r="O1900" t="s">
        <v>8286</v>
      </c>
      <c r="P1900">
        <f t="shared" si="145"/>
        <v>145</v>
      </c>
      <c r="Q1900">
        <f t="shared" si="146"/>
        <v>68.81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8282</v>
      </c>
      <c r="O1901" t="s">
        <v>8286</v>
      </c>
      <c r="P1901">
        <f t="shared" si="145"/>
        <v>133</v>
      </c>
      <c r="Q1901">
        <f t="shared" si="146"/>
        <v>28.57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8282</v>
      </c>
      <c r="O1902" t="s">
        <v>8286</v>
      </c>
      <c r="P1902">
        <f t="shared" si="145"/>
        <v>109</v>
      </c>
      <c r="Q1902">
        <f t="shared" si="146"/>
        <v>50.63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8276</v>
      </c>
      <c r="O1903" t="s">
        <v>8305</v>
      </c>
      <c r="P1903">
        <f t="shared" si="145"/>
        <v>3</v>
      </c>
      <c r="Q1903">
        <f t="shared" si="146"/>
        <v>106.8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8276</v>
      </c>
      <c r="O1904" t="s">
        <v>8305</v>
      </c>
      <c r="P1904">
        <f t="shared" si="145"/>
        <v>1</v>
      </c>
      <c r="Q1904">
        <f t="shared" si="146"/>
        <v>4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8276</v>
      </c>
      <c r="O1905" t="s">
        <v>8305</v>
      </c>
      <c r="P1905">
        <f t="shared" si="145"/>
        <v>47</v>
      </c>
      <c r="Q1905">
        <f t="shared" si="146"/>
        <v>34.1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8276</v>
      </c>
      <c r="O1906" t="s">
        <v>8305</v>
      </c>
      <c r="P1906">
        <f t="shared" si="145"/>
        <v>0</v>
      </c>
      <c r="Q1906">
        <f t="shared" si="146"/>
        <v>25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8276</v>
      </c>
      <c r="O1907" t="s">
        <v>8305</v>
      </c>
      <c r="P1907">
        <f t="shared" si="145"/>
        <v>0</v>
      </c>
      <c r="Q1907">
        <f t="shared" si="146"/>
        <v>10.5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8276</v>
      </c>
      <c r="O1908" t="s">
        <v>8305</v>
      </c>
      <c r="P1908">
        <f t="shared" si="145"/>
        <v>43</v>
      </c>
      <c r="Q1908">
        <f t="shared" si="146"/>
        <v>215.96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8276</v>
      </c>
      <c r="O1909" t="s">
        <v>8305</v>
      </c>
      <c r="P1909">
        <f t="shared" si="145"/>
        <v>0</v>
      </c>
      <c r="Q1909">
        <f t="shared" si="146"/>
        <v>21.25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8276</v>
      </c>
      <c r="O1910" t="s">
        <v>8305</v>
      </c>
      <c r="P1910">
        <f t="shared" si="145"/>
        <v>2</v>
      </c>
      <c r="Q1910">
        <f t="shared" si="146"/>
        <v>108.25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8276</v>
      </c>
      <c r="O1911" t="s">
        <v>8305</v>
      </c>
      <c r="P1911">
        <f t="shared" si="145"/>
        <v>14</v>
      </c>
      <c r="Q1911">
        <f t="shared" si="146"/>
        <v>129.97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8276</v>
      </c>
      <c r="O1912" t="s">
        <v>8305</v>
      </c>
      <c r="P1912">
        <f t="shared" si="145"/>
        <v>39</v>
      </c>
      <c r="Q1912">
        <f t="shared" si="146"/>
        <v>117.49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8276</v>
      </c>
      <c r="O1913" t="s">
        <v>8305</v>
      </c>
      <c r="P1913">
        <f t="shared" si="145"/>
        <v>0</v>
      </c>
      <c r="Q1913">
        <f t="shared" si="146"/>
        <v>10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8276</v>
      </c>
      <c r="O1914" t="s">
        <v>8305</v>
      </c>
      <c r="P1914">
        <f t="shared" si="145"/>
        <v>59</v>
      </c>
      <c r="Q1914">
        <f t="shared" si="146"/>
        <v>70.599999999999994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8276</v>
      </c>
      <c r="O1915" t="s">
        <v>8305</v>
      </c>
      <c r="P1915">
        <f t="shared" si="145"/>
        <v>1</v>
      </c>
      <c r="Q1915">
        <f t="shared" si="146"/>
        <v>24.5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8276</v>
      </c>
      <c r="O1916" t="s">
        <v>8305</v>
      </c>
      <c r="P1916">
        <f t="shared" si="145"/>
        <v>9</v>
      </c>
      <c r="Q1916">
        <f t="shared" si="146"/>
        <v>30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8276</v>
      </c>
      <c r="O1917" t="s">
        <v>8305</v>
      </c>
      <c r="P1917">
        <f t="shared" si="145"/>
        <v>2</v>
      </c>
      <c r="Q1917">
        <f t="shared" si="146"/>
        <v>2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8276</v>
      </c>
      <c r="O1918" t="s">
        <v>8305</v>
      </c>
      <c r="P1918">
        <f t="shared" si="145"/>
        <v>1</v>
      </c>
      <c r="Q1918">
        <f t="shared" si="146"/>
        <v>17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8276</v>
      </c>
      <c r="O1919" t="s">
        <v>8305</v>
      </c>
      <c r="P1919">
        <f t="shared" si="145"/>
        <v>53</v>
      </c>
      <c r="Q1919">
        <f t="shared" si="146"/>
        <v>2928.93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8276</v>
      </c>
      <c r="O1920" t="s">
        <v>8305</v>
      </c>
      <c r="P1920">
        <f t="shared" si="145"/>
        <v>1</v>
      </c>
      <c r="Q1920">
        <f t="shared" si="146"/>
        <v>28.89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8276</v>
      </c>
      <c r="O1921" t="s">
        <v>8305</v>
      </c>
      <c r="P1921">
        <f t="shared" si="145"/>
        <v>47</v>
      </c>
      <c r="Q1921">
        <f t="shared" si="146"/>
        <v>29.63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8276</v>
      </c>
      <c r="O1922" t="s">
        <v>8305</v>
      </c>
      <c r="P1922">
        <f t="shared" ref="P1922:P1985" si="150">ROUND(E1922/D1922*100,0)</f>
        <v>43</v>
      </c>
      <c r="Q1922">
        <f t="shared" si="146"/>
        <v>40.98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8282</v>
      </c>
      <c r="O1923" t="s">
        <v>8286</v>
      </c>
      <c r="P1923">
        <f t="shared" si="150"/>
        <v>137</v>
      </c>
      <c r="Q1923">
        <f t="shared" ref="Q1923:Q1986" si="151">IFERROR(ROUND(E1923/L1923,2),0)</f>
        <v>54</v>
      </c>
      <c r="R1923" s="14">
        <f t="shared" ref="R1923:R1986" si="152">(((J1923/60)/60)/24)+DATE(1970,1,1)</f>
        <v>41074.221562500003</v>
      </c>
      <c r="S1923" s="14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8282</v>
      </c>
      <c r="O1924" t="s">
        <v>8286</v>
      </c>
      <c r="P1924">
        <f t="shared" si="150"/>
        <v>116</v>
      </c>
      <c r="Q1924">
        <f t="shared" si="151"/>
        <v>36.11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8282</v>
      </c>
      <c r="O1925" t="s">
        <v>8286</v>
      </c>
      <c r="P1925">
        <f t="shared" si="150"/>
        <v>241</v>
      </c>
      <c r="Q1925">
        <f t="shared" si="151"/>
        <v>23.15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8282</v>
      </c>
      <c r="O1926" t="s">
        <v>8286</v>
      </c>
      <c r="P1926">
        <f t="shared" si="150"/>
        <v>114</v>
      </c>
      <c r="Q1926">
        <f t="shared" si="151"/>
        <v>104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8282</v>
      </c>
      <c r="O1927" t="s">
        <v>8286</v>
      </c>
      <c r="P1927">
        <f t="shared" si="150"/>
        <v>110</v>
      </c>
      <c r="Q1927">
        <f t="shared" si="151"/>
        <v>31.83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8282</v>
      </c>
      <c r="O1928" t="s">
        <v>8286</v>
      </c>
      <c r="P1928">
        <f t="shared" si="150"/>
        <v>195</v>
      </c>
      <c r="Q1928">
        <f t="shared" si="151"/>
        <v>27.39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8282</v>
      </c>
      <c r="O1929" t="s">
        <v>8286</v>
      </c>
      <c r="P1929">
        <f t="shared" si="150"/>
        <v>103</v>
      </c>
      <c r="Q1929">
        <f t="shared" si="151"/>
        <v>56.36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8282</v>
      </c>
      <c r="O1930" t="s">
        <v>8286</v>
      </c>
      <c r="P1930">
        <f t="shared" si="150"/>
        <v>103</v>
      </c>
      <c r="Q1930">
        <f t="shared" si="151"/>
        <v>77.349999999999994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8282</v>
      </c>
      <c r="O1931" t="s">
        <v>8286</v>
      </c>
      <c r="P1931">
        <f t="shared" si="150"/>
        <v>100</v>
      </c>
      <c r="Q1931">
        <f t="shared" si="151"/>
        <v>42.8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8282</v>
      </c>
      <c r="O1932" t="s">
        <v>8286</v>
      </c>
      <c r="P1932">
        <f t="shared" si="150"/>
        <v>127</v>
      </c>
      <c r="Q1932">
        <f t="shared" si="151"/>
        <v>48.85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8282</v>
      </c>
      <c r="O1933" t="s">
        <v>8286</v>
      </c>
      <c r="P1933">
        <f t="shared" si="150"/>
        <v>121</v>
      </c>
      <c r="Q1933">
        <f t="shared" si="151"/>
        <v>48.24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8282</v>
      </c>
      <c r="O1934" t="s">
        <v>8286</v>
      </c>
      <c r="P1934">
        <f t="shared" si="150"/>
        <v>107</v>
      </c>
      <c r="Q1934">
        <f t="shared" si="151"/>
        <v>70.209999999999994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8282</v>
      </c>
      <c r="O1935" t="s">
        <v>8286</v>
      </c>
      <c r="P1935">
        <f t="shared" si="150"/>
        <v>172</v>
      </c>
      <c r="Q1935">
        <f t="shared" si="151"/>
        <v>94.05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8282</v>
      </c>
      <c r="O1936" t="s">
        <v>8286</v>
      </c>
      <c r="P1936">
        <f t="shared" si="150"/>
        <v>124</v>
      </c>
      <c r="Q1936">
        <f t="shared" si="151"/>
        <v>80.27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8282</v>
      </c>
      <c r="O1937" t="s">
        <v>8286</v>
      </c>
      <c r="P1937">
        <f t="shared" si="150"/>
        <v>108</v>
      </c>
      <c r="Q1937">
        <f t="shared" si="151"/>
        <v>54.2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8282</v>
      </c>
      <c r="O1938" t="s">
        <v>8286</v>
      </c>
      <c r="P1938">
        <f t="shared" si="150"/>
        <v>117</v>
      </c>
      <c r="Q1938">
        <f t="shared" si="151"/>
        <v>60.27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8282</v>
      </c>
      <c r="O1939" t="s">
        <v>8286</v>
      </c>
      <c r="P1939">
        <f t="shared" si="150"/>
        <v>187</v>
      </c>
      <c r="Q1939">
        <f t="shared" si="151"/>
        <v>38.74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8282</v>
      </c>
      <c r="O1940" t="s">
        <v>8286</v>
      </c>
      <c r="P1940">
        <f t="shared" si="150"/>
        <v>116</v>
      </c>
      <c r="Q1940">
        <f t="shared" si="151"/>
        <v>152.54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8282</v>
      </c>
      <c r="O1941" t="s">
        <v>8286</v>
      </c>
      <c r="P1941">
        <f t="shared" si="150"/>
        <v>111</v>
      </c>
      <c r="Q1941">
        <f t="shared" si="151"/>
        <v>115.31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8282</v>
      </c>
      <c r="O1942" t="s">
        <v>8286</v>
      </c>
      <c r="P1942">
        <f t="shared" si="150"/>
        <v>171</v>
      </c>
      <c r="Q1942">
        <f t="shared" si="151"/>
        <v>35.840000000000003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8276</v>
      </c>
      <c r="O1943" t="s">
        <v>8306</v>
      </c>
      <c r="P1943">
        <f t="shared" si="150"/>
        <v>126</v>
      </c>
      <c r="Q1943">
        <f t="shared" si="151"/>
        <v>64.569999999999993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8276</v>
      </c>
      <c r="O1944" t="s">
        <v>8306</v>
      </c>
      <c r="P1944">
        <f t="shared" si="150"/>
        <v>138</v>
      </c>
      <c r="Q1944">
        <f t="shared" si="151"/>
        <v>87.44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8276</v>
      </c>
      <c r="O1945" t="s">
        <v>8306</v>
      </c>
      <c r="P1945">
        <f t="shared" si="150"/>
        <v>1705</v>
      </c>
      <c r="Q1945">
        <f t="shared" si="151"/>
        <v>68.819999999999993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8276</v>
      </c>
      <c r="O1946" t="s">
        <v>8306</v>
      </c>
      <c r="P1946">
        <f t="shared" si="150"/>
        <v>788</v>
      </c>
      <c r="Q1946">
        <f t="shared" si="151"/>
        <v>176.2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8276</v>
      </c>
      <c r="O1947" t="s">
        <v>8306</v>
      </c>
      <c r="P1947">
        <f t="shared" si="150"/>
        <v>348</v>
      </c>
      <c r="Q1947">
        <f t="shared" si="151"/>
        <v>511.79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8276</v>
      </c>
      <c r="O1948" t="s">
        <v>8306</v>
      </c>
      <c r="P1948">
        <f t="shared" si="150"/>
        <v>150</v>
      </c>
      <c r="Q1948">
        <f t="shared" si="151"/>
        <v>160.44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8276</v>
      </c>
      <c r="O1949" t="s">
        <v>8306</v>
      </c>
      <c r="P1949">
        <f t="shared" si="150"/>
        <v>101</v>
      </c>
      <c r="Q1949">
        <f t="shared" si="151"/>
        <v>35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8276</v>
      </c>
      <c r="O1950" t="s">
        <v>8306</v>
      </c>
      <c r="P1950">
        <f t="shared" si="150"/>
        <v>800</v>
      </c>
      <c r="Q1950">
        <f t="shared" si="151"/>
        <v>188.51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8276</v>
      </c>
      <c r="O1951" t="s">
        <v>8306</v>
      </c>
      <c r="P1951">
        <f t="shared" si="150"/>
        <v>106</v>
      </c>
      <c r="Q1951">
        <f t="shared" si="151"/>
        <v>56.2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8276</v>
      </c>
      <c r="O1952" t="s">
        <v>8306</v>
      </c>
      <c r="P1952">
        <f t="shared" si="150"/>
        <v>201</v>
      </c>
      <c r="Q1952">
        <f t="shared" si="151"/>
        <v>51.31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8276</v>
      </c>
      <c r="O1953" t="s">
        <v>8306</v>
      </c>
      <c r="P1953">
        <f t="shared" si="150"/>
        <v>212</v>
      </c>
      <c r="Q1953">
        <f t="shared" si="151"/>
        <v>127.36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8276</v>
      </c>
      <c r="O1954" t="s">
        <v>8306</v>
      </c>
      <c r="P1954">
        <f t="shared" si="150"/>
        <v>198</v>
      </c>
      <c r="Q1954">
        <f t="shared" si="151"/>
        <v>101.86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8276</v>
      </c>
      <c r="O1955" t="s">
        <v>8306</v>
      </c>
      <c r="P1955">
        <f t="shared" si="150"/>
        <v>226</v>
      </c>
      <c r="Q1955">
        <f t="shared" si="151"/>
        <v>230.56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8276</v>
      </c>
      <c r="O1956" t="s">
        <v>8306</v>
      </c>
      <c r="P1956">
        <f t="shared" si="150"/>
        <v>699</v>
      </c>
      <c r="Q1956">
        <f t="shared" si="151"/>
        <v>842.11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8276</v>
      </c>
      <c r="O1957" t="s">
        <v>8306</v>
      </c>
      <c r="P1957">
        <f t="shared" si="150"/>
        <v>399</v>
      </c>
      <c r="Q1957">
        <f t="shared" si="151"/>
        <v>577.28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8276</v>
      </c>
      <c r="O1958" t="s">
        <v>8306</v>
      </c>
      <c r="P1958">
        <f t="shared" si="150"/>
        <v>294</v>
      </c>
      <c r="Q1958">
        <f t="shared" si="151"/>
        <v>483.34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8276</v>
      </c>
      <c r="O1959" t="s">
        <v>8306</v>
      </c>
      <c r="P1959">
        <f t="shared" si="150"/>
        <v>168</v>
      </c>
      <c r="Q1959">
        <f t="shared" si="151"/>
        <v>76.14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8276</v>
      </c>
      <c r="O1960" t="s">
        <v>8306</v>
      </c>
      <c r="P1960">
        <f t="shared" si="150"/>
        <v>1436</v>
      </c>
      <c r="Q1960">
        <f t="shared" si="151"/>
        <v>74.11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8276</v>
      </c>
      <c r="O1961" t="s">
        <v>8306</v>
      </c>
      <c r="P1961">
        <f t="shared" si="150"/>
        <v>157</v>
      </c>
      <c r="Q1961">
        <f t="shared" si="151"/>
        <v>36.97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8276</v>
      </c>
      <c r="O1962" t="s">
        <v>8306</v>
      </c>
      <c r="P1962">
        <f t="shared" si="150"/>
        <v>118</v>
      </c>
      <c r="Q1962">
        <f t="shared" si="151"/>
        <v>2500.9699999999998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8276</v>
      </c>
      <c r="O1963" t="s">
        <v>8306</v>
      </c>
      <c r="P1963">
        <f t="shared" si="150"/>
        <v>1105</v>
      </c>
      <c r="Q1963">
        <f t="shared" si="151"/>
        <v>67.69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8276</v>
      </c>
      <c r="O1964" t="s">
        <v>8306</v>
      </c>
      <c r="P1964">
        <f t="shared" si="150"/>
        <v>193</v>
      </c>
      <c r="Q1964">
        <f t="shared" si="151"/>
        <v>63.05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8276</v>
      </c>
      <c r="O1965" t="s">
        <v>8306</v>
      </c>
      <c r="P1965">
        <f t="shared" si="150"/>
        <v>127</v>
      </c>
      <c r="Q1965">
        <f t="shared" si="151"/>
        <v>117.6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8276</v>
      </c>
      <c r="O1966" t="s">
        <v>8306</v>
      </c>
      <c r="P1966">
        <f t="shared" si="150"/>
        <v>260</v>
      </c>
      <c r="Q1966">
        <f t="shared" si="151"/>
        <v>180.75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8276</v>
      </c>
      <c r="O1967" t="s">
        <v>8306</v>
      </c>
      <c r="P1967">
        <f t="shared" si="150"/>
        <v>262</v>
      </c>
      <c r="Q1967">
        <f t="shared" si="151"/>
        <v>127.32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8276</v>
      </c>
      <c r="O1968" t="s">
        <v>8306</v>
      </c>
      <c r="P1968">
        <f t="shared" si="150"/>
        <v>207</v>
      </c>
      <c r="Q1968">
        <f t="shared" si="151"/>
        <v>136.63999999999999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8276</v>
      </c>
      <c r="O1969" t="s">
        <v>8306</v>
      </c>
      <c r="P1969">
        <f t="shared" si="150"/>
        <v>370</v>
      </c>
      <c r="Q1969">
        <f t="shared" si="151"/>
        <v>182.78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8276</v>
      </c>
      <c r="O1970" t="s">
        <v>8306</v>
      </c>
      <c r="P1970">
        <f t="shared" si="150"/>
        <v>285</v>
      </c>
      <c r="Q1970">
        <f t="shared" si="151"/>
        <v>279.38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8276</v>
      </c>
      <c r="O1971" t="s">
        <v>8306</v>
      </c>
      <c r="P1971">
        <f t="shared" si="150"/>
        <v>579</v>
      </c>
      <c r="Q1971">
        <f t="shared" si="151"/>
        <v>61.38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8276</v>
      </c>
      <c r="O1972" t="s">
        <v>8306</v>
      </c>
      <c r="P1972">
        <f t="shared" si="150"/>
        <v>1132</v>
      </c>
      <c r="Q1972">
        <f t="shared" si="151"/>
        <v>80.73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8276</v>
      </c>
      <c r="O1973" t="s">
        <v>8306</v>
      </c>
      <c r="P1973">
        <f t="shared" si="150"/>
        <v>263</v>
      </c>
      <c r="Q1973">
        <f t="shared" si="151"/>
        <v>272.36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8276</v>
      </c>
      <c r="O1974" t="s">
        <v>8306</v>
      </c>
      <c r="P1974">
        <f t="shared" si="150"/>
        <v>674</v>
      </c>
      <c r="Q1974">
        <f t="shared" si="151"/>
        <v>70.849999999999994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8276</v>
      </c>
      <c r="O1975" t="s">
        <v>8306</v>
      </c>
      <c r="P1975">
        <f t="shared" si="150"/>
        <v>257</v>
      </c>
      <c r="Q1975">
        <f t="shared" si="151"/>
        <v>247.94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8276</v>
      </c>
      <c r="O1976" t="s">
        <v>8306</v>
      </c>
      <c r="P1976">
        <f t="shared" si="150"/>
        <v>375</v>
      </c>
      <c r="Q1976">
        <f t="shared" si="151"/>
        <v>186.81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8276</v>
      </c>
      <c r="O1977" t="s">
        <v>8306</v>
      </c>
      <c r="P1977">
        <f t="shared" si="150"/>
        <v>209</v>
      </c>
      <c r="Q1977">
        <f t="shared" si="151"/>
        <v>131.99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8276</v>
      </c>
      <c r="O1978" t="s">
        <v>8306</v>
      </c>
      <c r="P1978">
        <f t="shared" si="150"/>
        <v>347</v>
      </c>
      <c r="Q1978">
        <f t="shared" si="151"/>
        <v>29.31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8276</v>
      </c>
      <c r="O1979" t="s">
        <v>8306</v>
      </c>
      <c r="P1979">
        <f t="shared" si="150"/>
        <v>402</v>
      </c>
      <c r="Q1979">
        <f t="shared" si="151"/>
        <v>245.02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8276</v>
      </c>
      <c r="O1980" t="s">
        <v>8306</v>
      </c>
      <c r="P1980">
        <f t="shared" si="150"/>
        <v>1027</v>
      </c>
      <c r="Q1980">
        <f t="shared" si="151"/>
        <v>1323.25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8276</v>
      </c>
      <c r="O1981" t="s">
        <v>8306</v>
      </c>
      <c r="P1981">
        <f t="shared" si="150"/>
        <v>115</v>
      </c>
      <c r="Q1981">
        <f t="shared" si="151"/>
        <v>282.66000000000003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8276</v>
      </c>
      <c r="O1982" t="s">
        <v>8306</v>
      </c>
      <c r="P1982">
        <f t="shared" si="150"/>
        <v>355</v>
      </c>
      <c r="Q1982">
        <f t="shared" si="151"/>
        <v>91.21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t="s">
        <v>8307</v>
      </c>
      <c r="P1983">
        <f t="shared" si="150"/>
        <v>5</v>
      </c>
      <c r="Q1983">
        <f t="shared" si="151"/>
        <v>31.75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t="s">
        <v>8307</v>
      </c>
      <c r="P1984">
        <f t="shared" si="150"/>
        <v>0</v>
      </c>
      <c r="Q1984">
        <f t="shared" si="151"/>
        <v>0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t="s">
        <v>8307</v>
      </c>
      <c r="P1985">
        <f t="shared" si="150"/>
        <v>4</v>
      </c>
      <c r="Q1985">
        <f t="shared" si="151"/>
        <v>88.69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t="s">
        <v>8307</v>
      </c>
      <c r="P1986">
        <f t="shared" ref="P1986:P2049" si="155">ROUND(E1986/D1986*100,0)</f>
        <v>21</v>
      </c>
      <c r="Q1986">
        <f t="shared" si="151"/>
        <v>453.14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t="s">
        <v>8307</v>
      </c>
      <c r="P1987">
        <f t="shared" si="155"/>
        <v>3</v>
      </c>
      <c r="Q1987">
        <f t="shared" ref="Q1987:Q2050" si="156">IFERROR(ROUND(E1987/L1987,2),0)</f>
        <v>12.75</v>
      </c>
      <c r="R1987" s="14">
        <f t="shared" ref="R1987:R2050" si="157">(((J1987/60)/60)/24)+DATE(1970,1,1)</f>
        <v>42555.698738425926</v>
      </c>
      <c r="S1987" s="14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t="s">
        <v>8307</v>
      </c>
      <c r="P1988">
        <f t="shared" si="155"/>
        <v>0</v>
      </c>
      <c r="Q1988">
        <f t="shared" si="156"/>
        <v>1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t="s">
        <v>8307</v>
      </c>
      <c r="P1989">
        <f t="shared" si="155"/>
        <v>42</v>
      </c>
      <c r="Q1989">
        <f t="shared" si="156"/>
        <v>83.43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t="s">
        <v>8307</v>
      </c>
      <c r="P1990">
        <f t="shared" si="155"/>
        <v>0</v>
      </c>
      <c r="Q1990">
        <f t="shared" si="156"/>
        <v>25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t="s">
        <v>8307</v>
      </c>
      <c r="P1991">
        <f t="shared" si="155"/>
        <v>1</v>
      </c>
      <c r="Q1991">
        <f t="shared" si="156"/>
        <v>50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t="s">
        <v>8307</v>
      </c>
      <c r="P1992">
        <f t="shared" si="155"/>
        <v>17</v>
      </c>
      <c r="Q1992">
        <f t="shared" si="156"/>
        <v>101.8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t="s">
        <v>8307</v>
      </c>
      <c r="P1993">
        <f t="shared" si="155"/>
        <v>7</v>
      </c>
      <c r="Q1993">
        <f t="shared" si="156"/>
        <v>46.67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t="s">
        <v>8307</v>
      </c>
      <c r="P1994">
        <f t="shared" si="155"/>
        <v>0</v>
      </c>
      <c r="Q1994">
        <f t="shared" si="156"/>
        <v>1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t="s">
        <v>8307</v>
      </c>
      <c r="P1995">
        <f t="shared" si="155"/>
        <v>0</v>
      </c>
      <c r="Q1995">
        <f t="shared" si="156"/>
        <v>0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t="s">
        <v>8307</v>
      </c>
      <c r="P1996">
        <f t="shared" si="155"/>
        <v>0</v>
      </c>
      <c r="Q1996">
        <f t="shared" si="156"/>
        <v>0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t="s">
        <v>8307</v>
      </c>
      <c r="P1997">
        <f t="shared" si="155"/>
        <v>8</v>
      </c>
      <c r="Q1997">
        <f t="shared" si="156"/>
        <v>26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t="s">
        <v>8307</v>
      </c>
      <c r="P1998">
        <f t="shared" si="155"/>
        <v>0</v>
      </c>
      <c r="Q1998">
        <f t="shared" si="156"/>
        <v>0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t="s">
        <v>8307</v>
      </c>
      <c r="P1999">
        <f t="shared" si="155"/>
        <v>0</v>
      </c>
      <c r="Q1999">
        <f t="shared" si="156"/>
        <v>0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t="s">
        <v>8307</v>
      </c>
      <c r="P2000">
        <f t="shared" si="155"/>
        <v>26</v>
      </c>
      <c r="Q2000">
        <f t="shared" si="156"/>
        <v>218.33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t="s">
        <v>8307</v>
      </c>
      <c r="P2001">
        <f t="shared" si="155"/>
        <v>1</v>
      </c>
      <c r="Q2001">
        <f t="shared" si="156"/>
        <v>33.71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t="s">
        <v>8307</v>
      </c>
      <c r="P2002">
        <f t="shared" si="155"/>
        <v>13</v>
      </c>
      <c r="Q2002">
        <f t="shared" si="156"/>
        <v>25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8276</v>
      </c>
      <c r="O2003" t="s">
        <v>8306</v>
      </c>
      <c r="P2003">
        <f t="shared" si="155"/>
        <v>382</v>
      </c>
      <c r="Q2003">
        <f t="shared" si="156"/>
        <v>128.38999999999999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8276</v>
      </c>
      <c r="O2004" t="s">
        <v>8306</v>
      </c>
      <c r="P2004">
        <f t="shared" si="155"/>
        <v>217</v>
      </c>
      <c r="Q2004">
        <f t="shared" si="156"/>
        <v>78.83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8276</v>
      </c>
      <c r="O2005" t="s">
        <v>8306</v>
      </c>
      <c r="P2005">
        <f t="shared" si="155"/>
        <v>312</v>
      </c>
      <c r="Q2005">
        <f t="shared" si="156"/>
        <v>91.76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8276</v>
      </c>
      <c r="O2006" t="s">
        <v>8306</v>
      </c>
      <c r="P2006">
        <f t="shared" si="155"/>
        <v>234</v>
      </c>
      <c r="Q2006">
        <f t="shared" si="156"/>
        <v>331.1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8276</v>
      </c>
      <c r="O2007" t="s">
        <v>8306</v>
      </c>
      <c r="P2007">
        <f t="shared" si="155"/>
        <v>124</v>
      </c>
      <c r="Q2007">
        <f t="shared" si="156"/>
        <v>194.26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8276</v>
      </c>
      <c r="O2008" t="s">
        <v>8306</v>
      </c>
      <c r="P2008">
        <f t="shared" si="155"/>
        <v>248</v>
      </c>
      <c r="Q2008">
        <f t="shared" si="156"/>
        <v>408.98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8276</v>
      </c>
      <c r="O2009" t="s">
        <v>8306</v>
      </c>
      <c r="P2009">
        <f t="shared" si="155"/>
        <v>116</v>
      </c>
      <c r="Q2009">
        <f t="shared" si="156"/>
        <v>84.46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8276</v>
      </c>
      <c r="O2010" t="s">
        <v>8306</v>
      </c>
      <c r="P2010">
        <f t="shared" si="155"/>
        <v>117</v>
      </c>
      <c r="Q2010">
        <f t="shared" si="156"/>
        <v>44.85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8276</v>
      </c>
      <c r="O2011" t="s">
        <v>8306</v>
      </c>
      <c r="P2011">
        <f t="shared" si="155"/>
        <v>305</v>
      </c>
      <c r="Q2011">
        <f t="shared" si="156"/>
        <v>383.36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8276</v>
      </c>
      <c r="O2012" t="s">
        <v>8306</v>
      </c>
      <c r="P2012">
        <f t="shared" si="155"/>
        <v>320</v>
      </c>
      <c r="Q2012">
        <f t="shared" si="156"/>
        <v>55.28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8276</v>
      </c>
      <c r="O2013" t="s">
        <v>8306</v>
      </c>
      <c r="P2013">
        <f t="shared" si="155"/>
        <v>820</v>
      </c>
      <c r="Q2013">
        <f t="shared" si="156"/>
        <v>422.02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8276</v>
      </c>
      <c r="O2014" t="s">
        <v>8306</v>
      </c>
      <c r="P2014">
        <f t="shared" si="155"/>
        <v>235</v>
      </c>
      <c r="Q2014">
        <f t="shared" si="156"/>
        <v>64.180000000000007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8276</v>
      </c>
      <c r="O2015" t="s">
        <v>8306</v>
      </c>
      <c r="P2015">
        <f t="shared" si="155"/>
        <v>495</v>
      </c>
      <c r="Q2015">
        <f t="shared" si="156"/>
        <v>173.58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8276</v>
      </c>
      <c r="O2016" t="s">
        <v>8306</v>
      </c>
      <c r="P2016">
        <f t="shared" si="155"/>
        <v>7814</v>
      </c>
      <c r="Q2016">
        <f t="shared" si="156"/>
        <v>88.6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8276</v>
      </c>
      <c r="O2017" t="s">
        <v>8306</v>
      </c>
      <c r="P2017">
        <f t="shared" si="155"/>
        <v>113</v>
      </c>
      <c r="Q2017">
        <f t="shared" si="156"/>
        <v>50.22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8276</v>
      </c>
      <c r="O2018" t="s">
        <v>8306</v>
      </c>
      <c r="P2018">
        <f t="shared" si="155"/>
        <v>922</v>
      </c>
      <c r="Q2018">
        <f t="shared" si="156"/>
        <v>192.39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8276</v>
      </c>
      <c r="O2019" t="s">
        <v>8306</v>
      </c>
      <c r="P2019">
        <f t="shared" si="155"/>
        <v>125</v>
      </c>
      <c r="Q2019">
        <f t="shared" si="156"/>
        <v>73.42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8276</v>
      </c>
      <c r="O2020" t="s">
        <v>8306</v>
      </c>
      <c r="P2020">
        <f t="shared" si="155"/>
        <v>102</v>
      </c>
      <c r="Q2020">
        <f t="shared" si="156"/>
        <v>147.68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8276</v>
      </c>
      <c r="O2021" t="s">
        <v>8306</v>
      </c>
      <c r="P2021">
        <f t="shared" si="155"/>
        <v>485</v>
      </c>
      <c r="Q2021">
        <f t="shared" si="156"/>
        <v>108.97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8276</v>
      </c>
      <c r="O2022" t="s">
        <v>8306</v>
      </c>
      <c r="P2022">
        <f t="shared" si="155"/>
        <v>192</v>
      </c>
      <c r="Q2022">
        <f t="shared" si="156"/>
        <v>23.65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8276</v>
      </c>
      <c r="O2023" t="s">
        <v>8306</v>
      </c>
      <c r="P2023">
        <f t="shared" si="155"/>
        <v>281</v>
      </c>
      <c r="Q2023">
        <f t="shared" si="156"/>
        <v>147.94999999999999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8276</v>
      </c>
      <c r="O2024" t="s">
        <v>8306</v>
      </c>
      <c r="P2024">
        <f t="shared" si="155"/>
        <v>125</v>
      </c>
      <c r="Q2024">
        <f t="shared" si="156"/>
        <v>385.04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8276</v>
      </c>
      <c r="O2025" t="s">
        <v>8306</v>
      </c>
      <c r="P2025">
        <f t="shared" si="155"/>
        <v>161</v>
      </c>
      <c r="Q2025">
        <f t="shared" si="156"/>
        <v>457.39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8276</v>
      </c>
      <c r="O2026" t="s">
        <v>8306</v>
      </c>
      <c r="P2026">
        <f t="shared" si="155"/>
        <v>585</v>
      </c>
      <c r="Q2026">
        <f t="shared" si="156"/>
        <v>222.99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8276</v>
      </c>
      <c r="O2027" t="s">
        <v>8306</v>
      </c>
      <c r="P2027">
        <f t="shared" si="155"/>
        <v>201</v>
      </c>
      <c r="Q2027">
        <f t="shared" si="156"/>
        <v>220.74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8276</v>
      </c>
      <c r="O2028" t="s">
        <v>8306</v>
      </c>
      <c r="P2028">
        <f t="shared" si="155"/>
        <v>133</v>
      </c>
      <c r="Q2028">
        <f t="shared" si="156"/>
        <v>73.5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8276</v>
      </c>
      <c r="O2029" t="s">
        <v>8306</v>
      </c>
      <c r="P2029">
        <f t="shared" si="155"/>
        <v>120</v>
      </c>
      <c r="Q2029">
        <f t="shared" si="156"/>
        <v>223.1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8276</v>
      </c>
      <c r="O2030" t="s">
        <v>8306</v>
      </c>
      <c r="P2030">
        <f t="shared" si="155"/>
        <v>126</v>
      </c>
      <c r="Q2030">
        <f t="shared" si="156"/>
        <v>47.91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8276</v>
      </c>
      <c r="O2031" t="s">
        <v>8306</v>
      </c>
      <c r="P2031">
        <f t="shared" si="155"/>
        <v>361</v>
      </c>
      <c r="Q2031">
        <f t="shared" si="156"/>
        <v>96.06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8276</v>
      </c>
      <c r="O2032" t="s">
        <v>8306</v>
      </c>
      <c r="P2032">
        <f t="shared" si="155"/>
        <v>226</v>
      </c>
      <c r="Q2032">
        <f t="shared" si="156"/>
        <v>118.61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8276</v>
      </c>
      <c r="O2033" t="s">
        <v>8306</v>
      </c>
      <c r="P2033">
        <f t="shared" si="155"/>
        <v>120</v>
      </c>
      <c r="Q2033">
        <f t="shared" si="156"/>
        <v>118.45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8276</v>
      </c>
      <c r="O2034" t="s">
        <v>8306</v>
      </c>
      <c r="P2034">
        <f t="shared" si="155"/>
        <v>304</v>
      </c>
      <c r="Q2034">
        <f t="shared" si="156"/>
        <v>143.21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8276</v>
      </c>
      <c r="O2035" t="s">
        <v>8306</v>
      </c>
      <c r="P2035">
        <f t="shared" si="155"/>
        <v>179</v>
      </c>
      <c r="Q2035">
        <f t="shared" si="156"/>
        <v>282.72000000000003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8276</v>
      </c>
      <c r="O2036" t="s">
        <v>8306</v>
      </c>
      <c r="P2036">
        <f t="shared" si="155"/>
        <v>387</v>
      </c>
      <c r="Q2036">
        <f t="shared" si="156"/>
        <v>593.94000000000005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8276</v>
      </c>
      <c r="O2037" t="s">
        <v>8306</v>
      </c>
      <c r="P2037">
        <f t="shared" si="155"/>
        <v>211</v>
      </c>
      <c r="Q2037">
        <f t="shared" si="156"/>
        <v>262.16000000000003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8276</v>
      </c>
      <c r="O2038" t="s">
        <v>8306</v>
      </c>
      <c r="P2038">
        <f t="shared" si="155"/>
        <v>132</v>
      </c>
      <c r="Q2038">
        <f t="shared" si="156"/>
        <v>46.58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8276</v>
      </c>
      <c r="O2039" t="s">
        <v>8306</v>
      </c>
      <c r="P2039">
        <f t="shared" si="155"/>
        <v>300</v>
      </c>
      <c r="Q2039">
        <f t="shared" si="156"/>
        <v>70.040000000000006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8276</v>
      </c>
      <c r="O2040" t="s">
        <v>8306</v>
      </c>
      <c r="P2040">
        <f t="shared" si="155"/>
        <v>421</v>
      </c>
      <c r="Q2040">
        <f t="shared" si="156"/>
        <v>164.91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8276</v>
      </c>
      <c r="O2041" t="s">
        <v>8306</v>
      </c>
      <c r="P2041">
        <f t="shared" si="155"/>
        <v>136</v>
      </c>
      <c r="Q2041">
        <f t="shared" si="156"/>
        <v>449.26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8276</v>
      </c>
      <c r="O2042" t="s">
        <v>8306</v>
      </c>
      <c r="P2042">
        <f t="shared" si="155"/>
        <v>248</v>
      </c>
      <c r="Q2042">
        <f t="shared" si="156"/>
        <v>27.47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8276</v>
      </c>
      <c r="O2043" t="s">
        <v>8306</v>
      </c>
      <c r="P2043">
        <f t="shared" si="155"/>
        <v>182</v>
      </c>
      <c r="Q2043">
        <f t="shared" si="156"/>
        <v>143.97999999999999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8276</v>
      </c>
      <c r="O2044" t="s">
        <v>8306</v>
      </c>
      <c r="P2044">
        <f t="shared" si="155"/>
        <v>124</v>
      </c>
      <c r="Q2044">
        <f t="shared" si="156"/>
        <v>88.24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8276</v>
      </c>
      <c r="O2045" t="s">
        <v>8306</v>
      </c>
      <c r="P2045">
        <f t="shared" si="155"/>
        <v>506</v>
      </c>
      <c r="Q2045">
        <f t="shared" si="156"/>
        <v>36.33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8276</v>
      </c>
      <c r="O2046" t="s">
        <v>8306</v>
      </c>
      <c r="P2046">
        <f t="shared" si="155"/>
        <v>108</v>
      </c>
      <c r="Q2046">
        <f t="shared" si="156"/>
        <v>90.18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8276</v>
      </c>
      <c r="O2047" t="s">
        <v>8306</v>
      </c>
      <c r="P2047">
        <f t="shared" si="155"/>
        <v>819</v>
      </c>
      <c r="Q2047">
        <f t="shared" si="156"/>
        <v>152.62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8276</v>
      </c>
      <c r="O2048" t="s">
        <v>8306</v>
      </c>
      <c r="P2048">
        <f t="shared" si="155"/>
        <v>121</v>
      </c>
      <c r="Q2048">
        <f t="shared" si="156"/>
        <v>55.81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8276</v>
      </c>
      <c r="O2049" t="s">
        <v>8306</v>
      </c>
      <c r="P2049">
        <f t="shared" si="155"/>
        <v>103</v>
      </c>
      <c r="Q2049">
        <f t="shared" si="156"/>
        <v>227.85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8276</v>
      </c>
      <c r="O2050" t="s">
        <v>8306</v>
      </c>
      <c r="P2050">
        <f t="shared" ref="P2050:P2113" si="160">ROUND(E2050/D2050*100,0)</f>
        <v>148</v>
      </c>
      <c r="Q2050">
        <f t="shared" si="156"/>
        <v>91.83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8276</v>
      </c>
      <c r="O2051" t="s">
        <v>8306</v>
      </c>
      <c r="P2051">
        <f t="shared" si="160"/>
        <v>120</v>
      </c>
      <c r="Q2051">
        <f t="shared" ref="Q2051:Q2114" si="161">IFERROR(ROUND(E2051/L2051,2),0)</f>
        <v>80.989999999999995</v>
      </c>
      <c r="R2051" s="14">
        <f t="shared" ref="R2051:R2114" si="162">(((J2051/60)/60)/24)+DATE(1970,1,1)</f>
        <v>41575.527349537035</v>
      </c>
      <c r="S2051" s="14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8276</v>
      </c>
      <c r="O2052" t="s">
        <v>8306</v>
      </c>
      <c r="P2052">
        <f t="shared" si="160"/>
        <v>473</v>
      </c>
      <c r="Q2052">
        <f t="shared" si="161"/>
        <v>278.39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8276</v>
      </c>
      <c r="O2053" t="s">
        <v>8306</v>
      </c>
      <c r="P2053">
        <f t="shared" si="160"/>
        <v>130</v>
      </c>
      <c r="Q2053">
        <f t="shared" si="161"/>
        <v>43.1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8276</v>
      </c>
      <c r="O2054" t="s">
        <v>8306</v>
      </c>
      <c r="P2054">
        <f t="shared" si="160"/>
        <v>353</v>
      </c>
      <c r="Q2054">
        <f t="shared" si="161"/>
        <v>326.29000000000002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8276</v>
      </c>
      <c r="O2055" t="s">
        <v>8306</v>
      </c>
      <c r="P2055">
        <f t="shared" si="160"/>
        <v>101</v>
      </c>
      <c r="Q2055">
        <f t="shared" si="161"/>
        <v>41.74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8276</v>
      </c>
      <c r="O2056" t="s">
        <v>8306</v>
      </c>
      <c r="P2056">
        <f t="shared" si="160"/>
        <v>114</v>
      </c>
      <c r="Q2056">
        <f t="shared" si="161"/>
        <v>64.02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8276</v>
      </c>
      <c r="O2057" t="s">
        <v>8306</v>
      </c>
      <c r="P2057">
        <f t="shared" si="160"/>
        <v>167</v>
      </c>
      <c r="Q2057">
        <f t="shared" si="161"/>
        <v>99.46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8276</v>
      </c>
      <c r="O2058" t="s">
        <v>8306</v>
      </c>
      <c r="P2058">
        <f t="shared" si="160"/>
        <v>153</v>
      </c>
      <c r="Q2058">
        <f t="shared" si="161"/>
        <v>138.49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8276</v>
      </c>
      <c r="O2059" t="s">
        <v>8306</v>
      </c>
      <c r="P2059">
        <f t="shared" si="160"/>
        <v>202</v>
      </c>
      <c r="Q2059">
        <f t="shared" si="161"/>
        <v>45.55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8276</v>
      </c>
      <c r="O2060" t="s">
        <v>8306</v>
      </c>
      <c r="P2060">
        <f t="shared" si="160"/>
        <v>168</v>
      </c>
      <c r="Q2060">
        <f t="shared" si="161"/>
        <v>10.51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8276</v>
      </c>
      <c r="O2061" t="s">
        <v>8306</v>
      </c>
      <c r="P2061">
        <f t="shared" si="160"/>
        <v>143</v>
      </c>
      <c r="Q2061">
        <f t="shared" si="161"/>
        <v>114.77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8276</v>
      </c>
      <c r="O2062" t="s">
        <v>8306</v>
      </c>
      <c r="P2062">
        <f t="shared" si="160"/>
        <v>196</v>
      </c>
      <c r="Q2062">
        <f t="shared" si="161"/>
        <v>36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8276</v>
      </c>
      <c r="O2063" t="s">
        <v>8306</v>
      </c>
      <c r="P2063">
        <f t="shared" si="160"/>
        <v>108</v>
      </c>
      <c r="Q2063">
        <f t="shared" si="161"/>
        <v>154.16999999999999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8276</v>
      </c>
      <c r="O2064" t="s">
        <v>8306</v>
      </c>
      <c r="P2064">
        <f t="shared" si="160"/>
        <v>115</v>
      </c>
      <c r="Q2064">
        <f t="shared" si="161"/>
        <v>566.39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8276</v>
      </c>
      <c r="O2065" t="s">
        <v>8306</v>
      </c>
      <c r="P2065">
        <f t="shared" si="160"/>
        <v>148</v>
      </c>
      <c r="Q2065">
        <f t="shared" si="161"/>
        <v>120.86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8276</v>
      </c>
      <c r="O2066" t="s">
        <v>8306</v>
      </c>
      <c r="P2066">
        <f t="shared" si="160"/>
        <v>191</v>
      </c>
      <c r="Q2066">
        <f t="shared" si="161"/>
        <v>86.16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8276</v>
      </c>
      <c r="O2067" t="s">
        <v>8306</v>
      </c>
      <c r="P2067">
        <f t="shared" si="160"/>
        <v>199</v>
      </c>
      <c r="Q2067">
        <f t="shared" si="161"/>
        <v>51.21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8276</v>
      </c>
      <c r="O2068" t="s">
        <v>8306</v>
      </c>
      <c r="P2068">
        <f t="shared" si="160"/>
        <v>219</v>
      </c>
      <c r="Q2068">
        <f t="shared" si="161"/>
        <v>67.260000000000005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8276</v>
      </c>
      <c r="O2069" t="s">
        <v>8306</v>
      </c>
      <c r="P2069">
        <f t="shared" si="160"/>
        <v>127</v>
      </c>
      <c r="Q2069">
        <f t="shared" si="161"/>
        <v>62.8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8276</v>
      </c>
      <c r="O2070" t="s">
        <v>8306</v>
      </c>
      <c r="P2070">
        <f t="shared" si="160"/>
        <v>105</v>
      </c>
      <c r="Q2070">
        <f t="shared" si="161"/>
        <v>346.13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8276</v>
      </c>
      <c r="O2071" t="s">
        <v>8306</v>
      </c>
      <c r="P2071">
        <f t="shared" si="160"/>
        <v>128</v>
      </c>
      <c r="Q2071">
        <f t="shared" si="161"/>
        <v>244.12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8276</v>
      </c>
      <c r="O2072" t="s">
        <v>8306</v>
      </c>
      <c r="P2072">
        <f t="shared" si="160"/>
        <v>317</v>
      </c>
      <c r="Q2072">
        <f t="shared" si="161"/>
        <v>259.25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8276</v>
      </c>
      <c r="O2073" t="s">
        <v>8306</v>
      </c>
      <c r="P2073">
        <f t="shared" si="160"/>
        <v>281</v>
      </c>
      <c r="Q2073">
        <f t="shared" si="161"/>
        <v>201.96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8276</v>
      </c>
      <c r="O2074" t="s">
        <v>8306</v>
      </c>
      <c r="P2074">
        <f t="shared" si="160"/>
        <v>111</v>
      </c>
      <c r="Q2074">
        <f t="shared" si="161"/>
        <v>226.21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8276</v>
      </c>
      <c r="O2075" t="s">
        <v>8306</v>
      </c>
      <c r="P2075">
        <f t="shared" si="160"/>
        <v>153</v>
      </c>
      <c r="Q2075">
        <f t="shared" si="161"/>
        <v>324.69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8276</v>
      </c>
      <c r="O2076" t="s">
        <v>8306</v>
      </c>
      <c r="P2076">
        <f t="shared" si="160"/>
        <v>103</v>
      </c>
      <c r="Q2076">
        <f t="shared" si="161"/>
        <v>205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8276</v>
      </c>
      <c r="O2077" t="s">
        <v>8306</v>
      </c>
      <c r="P2077">
        <f t="shared" si="160"/>
        <v>1678</v>
      </c>
      <c r="Q2077">
        <f t="shared" si="161"/>
        <v>20.47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8276</v>
      </c>
      <c r="O2078" t="s">
        <v>8306</v>
      </c>
      <c r="P2078">
        <f t="shared" si="160"/>
        <v>543</v>
      </c>
      <c r="Q2078">
        <f t="shared" si="161"/>
        <v>116.35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8276</v>
      </c>
      <c r="O2079" t="s">
        <v>8306</v>
      </c>
      <c r="P2079">
        <f t="shared" si="160"/>
        <v>116</v>
      </c>
      <c r="Q2079">
        <f t="shared" si="161"/>
        <v>307.2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8276</v>
      </c>
      <c r="O2080" t="s">
        <v>8306</v>
      </c>
      <c r="P2080">
        <f t="shared" si="160"/>
        <v>131</v>
      </c>
      <c r="Q2080">
        <f t="shared" si="161"/>
        <v>546.69000000000005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8276</v>
      </c>
      <c r="O2081" t="s">
        <v>8306</v>
      </c>
      <c r="P2081">
        <f t="shared" si="160"/>
        <v>288</v>
      </c>
      <c r="Q2081">
        <f t="shared" si="161"/>
        <v>47.47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8276</v>
      </c>
      <c r="O2082" t="s">
        <v>8306</v>
      </c>
      <c r="P2082">
        <f t="shared" si="160"/>
        <v>508</v>
      </c>
      <c r="Q2082">
        <f t="shared" si="161"/>
        <v>101.56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8282</v>
      </c>
      <c r="O2083" t="s">
        <v>8286</v>
      </c>
      <c r="P2083">
        <f t="shared" si="160"/>
        <v>115</v>
      </c>
      <c r="Q2083">
        <f t="shared" si="161"/>
        <v>72.91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8282</v>
      </c>
      <c r="O2084" t="s">
        <v>8286</v>
      </c>
      <c r="P2084">
        <f t="shared" si="160"/>
        <v>111</v>
      </c>
      <c r="Q2084">
        <f t="shared" si="161"/>
        <v>43.71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8282</v>
      </c>
      <c r="O2085" t="s">
        <v>8286</v>
      </c>
      <c r="P2085">
        <f t="shared" si="160"/>
        <v>113</v>
      </c>
      <c r="Q2085">
        <f t="shared" si="161"/>
        <v>34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8282</v>
      </c>
      <c r="O2086" t="s">
        <v>8286</v>
      </c>
      <c r="P2086">
        <f t="shared" si="160"/>
        <v>108</v>
      </c>
      <c r="Q2086">
        <f t="shared" si="161"/>
        <v>70.650000000000006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8282</v>
      </c>
      <c r="O2087" t="s">
        <v>8286</v>
      </c>
      <c r="P2087">
        <f t="shared" si="160"/>
        <v>124</v>
      </c>
      <c r="Q2087">
        <f t="shared" si="161"/>
        <v>89.3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8282</v>
      </c>
      <c r="O2088" t="s">
        <v>8286</v>
      </c>
      <c r="P2088">
        <f t="shared" si="160"/>
        <v>101</v>
      </c>
      <c r="Q2088">
        <f t="shared" si="161"/>
        <v>115.09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8282</v>
      </c>
      <c r="O2089" t="s">
        <v>8286</v>
      </c>
      <c r="P2089">
        <f t="shared" si="160"/>
        <v>104</v>
      </c>
      <c r="Q2089">
        <f t="shared" si="161"/>
        <v>62.12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8282</v>
      </c>
      <c r="O2090" t="s">
        <v>8286</v>
      </c>
      <c r="P2090">
        <f t="shared" si="160"/>
        <v>116</v>
      </c>
      <c r="Q2090">
        <f t="shared" si="161"/>
        <v>46.2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8282</v>
      </c>
      <c r="O2091" t="s">
        <v>8286</v>
      </c>
      <c r="P2091">
        <f t="shared" si="160"/>
        <v>120</v>
      </c>
      <c r="Q2091">
        <f t="shared" si="161"/>
        <v>48.55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8282</v>
      </c>
      <c r="O2092" t="s">
        <v>8286</v>
      </c>
      <c r="P2092">
        <f t="shared" si="160"/>
        <v>115</v>
      </c>
      <c r="Q2092">
        <f t="shared" si="161"/>
        <v>57.52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8282</v>
      </c>
      <c r="O2093" t="s">
        <v>8286</v>
      </c>
      <c r="P2093">
        <f t="shared" si="160"/>
        <v>120</v>
      </c>
      <c r="Q2093">
        <f t="shared" si="161"/>
        <v>88.15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8282</v>
      </c>
      <c r="O2094" t="s">
        <v>8286</v>
      </c>
      <c r="P2094">
        <f t="shared" si="160"/>
        <v>101</v>
      </c>
      <c r="Q2094">
        <f t="shared" si="161"/>
        <v>110.49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8282</v>
      </c>
      <c r="O2095" t="s">
        <v>8286</v>
      </c>
      <c r="P2095">
        <f t="shared" si="160"/>
        <v>102</v>
      </c>
      <c r="Q2095">
        <f t="shared" si="161"/>
        <v>66.83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8282</v>
      </c>
      <c r="O2096" t="s">
        <v>8286</v>
      </c>
      <c r="P2096">
        <f t="shared" si="160"/>
        <v>121</v>
      </c>
      <c r="Q2096">
        <f t="shared" si="161"/>
        <v>58.6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8282</v>
      </c>
      <c r="O2097" t="s">
        <v>8286</v>
      </c>
      <c r="P2097">
        <f t="shared" si="160"/>
        <v>100</v>
      </c>
      <c r="Q2097">
        <f t="shared" si="161"/>
        <v>113.64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8282</v>
      </c>
      <c r="O2098" t="s">
        <v>8286</v>
      </c>
      <c r="P2098">
        <f t="shared" si="160"/>
        <v>102</v>
      </c>
      <c r="Q2098">
        <f t="shared" si="161"/>
        <v>43.57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8282</v>
      </c>
      <c r="O2099" t="s">
        <v>8286</v>
      </c>
      <c r="P2099">
        <f t="shared" si="160"/>
        <v>100</v>
      </c>
      <c r="Q2099">
        <f t="shared" si="161"/>
        <v>78.95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8282</v>
      </c>
      <c r="O2100" t="s">
        <v>8286</v>
      </c>
      <c r="P2100">
        <f t="shared" si="160"/>
        <v>100</v>
      </c>
      <c r="Q2100">
        <f t="shared" si="161"/>
        <v>188.13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8282</v>
      </c>
      <c r="O2101" t="s">
        <v>8286</v>
      </c>
      <c r="P2101">
        <f t="shared" si="160"/>
        <v>132</v>
      </c>
      <c r="Q2101">
        <f t="shared" si="161"/>
        <v>63.03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8282</v>
      </c>
      <c r="O2102" t="s">
        <v>8286</v>
      </c>
      <c r="P2102">
        <f t="shared" si="160"/>
        <v>137</v>
      </c>
      <c r="Q2102">
        <f t="shared" si="161"/>
        <v>30.37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8282</v>
      </c>
      <c r="O2103" t="s">
        <v>8286</v>
      </c>
      <c r="P2103">
        <f t="shared" si="160"/>
        <v>113</v>
      </c>
      <c r="Q2103">
        <f t="shared" si="161"/>
        <v>51.48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8282</v>
      </c>
      <c r="O2104" t="s">
        <v>8286</v>
      </c>
      <c r="P2104">
        <f t="shared" si="160"/>
        <v>136</v>
      </c>
      <c r="Q2104">
        <f t="shared" si="161"/>
        <v>35.79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8282</v>
      </c>
      <c r="O2105" t="s">
        <v>8286</v>
      </c>
      <c r="P2105">
        <f t="shared" si="160"/>
        <v>146</v>
      </c>
      <c r="Q2105">
        <f t="shared" si="161"/>
        <v>98.82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8282</v>
      </c>
      <c r="O2106" t="s">
        <v>8286</v>
      </c>
      <c r="P2106">
        <f t="shared" si="160"/>
        <v>130</v>
      </c>
      <c r="Q2106">
        <f t="shared" si="161"/>
        <v>28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8282</v>
      </c>
      <c r="O2107" t="s">
        <v>8286</v>
      </c>
      <c r="P2107">
        <f t="shared" si="160"/>
        <v>254</v>
      </c>
      <c r="Q2107">
        <f t="shared" si="161"/>
        <v>51.31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8282</v>
      </c>
      <c r="O2108" t="s">
        <v>8286</v>
      </c>
      <c r="P2108">
        <f t="shared" si="160"/>
        <v>107</v>
      </c>
      <c r="Q2108">
        <f t="shared" si="161"/>
        <v>53.52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8282</v>
      </c>
      <c r="O2109" t="s">
        <v>8286</v>
      </c>
      <c r="P2109">
        <f t="shared" si="160"/>
        <v>108</v>
      </c>
      <c r="Q2109">
        <f t="shared" si="161"/>
        <v>37.15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8282</v>
      </c>
      <c r="O2110" t="s">
        <v>8286</v>
      </c>
      <c r="P2110">
        <f t="shared" si="160"/>
        <v>107</v>
      </c>
      <c r="Q2110">
        <f t="shared" si="161"/>
        <v>89.9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8282</v>
      </c>
      <c r="O2111" t="s">
        <v>8286</v>
      </c>
      <c r="P2111">
        <f t="shared" si="160"/>
        <v>107</v>
      </c>
      <c r="Q2111">
        <f t="shared" si="161"/>
        <v>106.53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8282</v>
      </c>
      <c r="O2112" t="s">
        <v>8286</v>
      </c>
      <c r="P2112">
        <f t="shared" si="160"/>
        <v>100</v>
      </c>
      <c r="Q2112">
        <f t="shared" si="161"/>
        <v>52.82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8282</v>
      </c>
      <c r="O2113" t="s">
        <v>8286</v>
      </c>
      <c r="P2113">
        <f t="shared" si="160"/>
        <v>107</v>
      </c>
      <c r="Q2113">
        <f t="shared" si="161"/>
        <v>54.62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8282</v>
      </c>
      <c r="O2114" t="s">
        <v>8286</v>
      </c>
      <c r="P2114">
        <f t="shared" ref="P2114:P2177" si="165">ROUND(E2114/D2114*100,0)</f>
        <v>100</v>
      </c>
      <c r="Q2114">
        <f t="shared" si="161"/>
        <v>27.27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8282</v>
      </c>
      <c r="O2115" t="s">
        <v>8286</v>
      </c>
      <c r="P2115">
        <f t="shared" si="165"/>
        <v>105</v>
      </c>
      <c r="Q2115">
        <f t="shared" ref="Q2115:Q2178" si="166">IFERROR(ROUND(E2115/L2115,2),0)</f>
        <v>68.599999999999994</v>
      </c>
      <c r="R2115" s="14">
        <f t="shared" ref="R2115:R2178" si="167">(((J2115/60)/60)/24)+DATE(1970,1,1)</f>
        <v>41870.86546296296</v>
      </c>
      <c r="S2115" s="14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8282</v>
      </c>
      <c r="O2116" t="s">
        <v>8286</v>
      </c>
      <c r="P2116">
        <f t="shared" si="165"/>
        <v>105</v>
      </c>
      <c r="Q2116">
        <f t="shared" si="166"/>
        <v>35.61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8282</v>
      </c>
      <c r="O2117" t="s">
        <v>8286</v>
      </c>
      <c r="P2117">
        <f t="shared" si="165"/>
        <v>226</v>
      </c>
      <c r="Q2117">
        <f t="shared" si="166"/>
        <v>94.03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8282</v>
      </c>
      <c r="O2118" t="s">
        <v>8286</v>
      </c>
      <c r="P2118">
        <f t="shared" si="165"/>
        <v>101</v>
      </c>
      <c r="Q2118">
        <f t="shared" si="166"/>
        <v>526.46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8282</v>
      </c>
      <c r="O2119" t="s">
        <v>8286</v>
      </c>
      <c r="P2119">
        <f t="shared" si="165"/>
        <v>148</v>
      </c>
      <c r="Q2119">
        <f t="shared" si="166"/>
        <v>50.66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8282</v>
      </c>
      <c r="O2120" t="s">
        <v>8286</v>
      </c>
      <c r="P2120">
        <f t="shared" si="165"/>
        <v>135</v>
      </c>
      <c r="Q2120">
        <f t="shared" si="166"/>
        <v>79.180000000000007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8282</v>
      </c>
      <c r="O2121" t="s">
        <v>8286</v>
      </c>
      <c r="P2121">
        <f t="shared" si="165"/>
        <v>101</v>
      </c>
      <c r="Q2121">
        <f t="shared" si="166"/>
        <v>91.59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8282</v>
      </c>
      <c r="O2122" t="s">
        <v>8286</v>
      </c>
      <c r="P2122">
        <f t="shared" si="165"/>
        <v>101</v>
      </c>
      <c r="Q2122">
        <f t="shared" si="166"/>
        <v>116.96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8290</v>
      </c>
      <c r="O2123" t="s">
        <v>8291</v>
      </c>
      <c r="P2123">
        <f t="shared" si="165"/>
        <v>1</v>
      </c>
      <c r="Q2123">
        <f t="shared" si="166"/>
        <v>28.4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8290</v>
      </c>
      <c r="O2124" t="s">
        <v>8291</v>
      </c>
      <c r="P2124">
        <f t="shared" si="165"/>
        <v>0</v>
      </c>
      <c r="Q2124">
        <f t="shared" si="166"/>
        <v>103.33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8290</v>
      </c>
      <c r="O2125" t="s">
        <v>8291</v>
      </c>
      <c r="P2125">
        <f t="shared" si="165"/>
        <v>10</v>
      </c>
      <c r="Q2125">
        <f t="shared" si="166"/>
        <v>10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8290</v>
      </c>
      <c r="O2126" t="s">
        <v>8291</v>
      </c>
      <c r="P2126">
        <f t="shared" si="165"/>
        <v>10</v>
      </c>
      <c r="Q2126">
        <f t="shared" si="166"/>
        <v>23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8290</v>
      </c>
      <c r="O2127" t="s">
        <v>8291</v>
      </c>
      <c r="P2127">
        <f t="shared" si="165"/>
        <v>1</v>
      </c>
      <c r="Q2127">
        <f t="shared" si="166"/>
        <v>31.56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8290</v>
      </c>
      <c r="O2128" t="s">
        <v>8291</v>
      </c>
      <c r="P2128">
        <f t="shared" si="165"/>
        <v>0</v>
      </c>
      <c r="Q2128">
        <f t="shared" si="166"/>
        <v>5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8290</v>
      </c>
      <c r="O2129" t="s">
        <v>8291</v>
      </c>
      <c r="P2129">
        <f t="shared" si="165"/>
        <v>29</v>
      </c>
      <c r="Q2129">
        <f t="shared" si="166"/>
        <v>34.22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8290</v>
      </c>
      <c r="O2130" t="s">
        <v>8291</v>
      </c>
      <c r="P2130">
        <f t="shared" si="165"/>
        <v>0</v>
      </c>
      <c r="Q2130">
        <f t="shared" si="166"/>
        <v>25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8290</v>
      </c>
      <c r="O2131" t="s">
        <v>8291</v>
      </c>
      <c r="P2131">
        <f t="shared" si="165"/>
        <v>12</v>
      </c>
      <c r="Q2131">
        <f t="shared" si="166"/>
        <v>19.670000000000002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8290</v>
      </c>
      <c r="O2132" t="s">
        <v>8291</v>
      </c>
      <c r="P2132">
        <f t="shared" si="165"/>
        <v>0</v>
      </c>
      <c r="Q2132">
        <f t="shared" si="166"/>
        <v>21.25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8290</v>
      </c>
      <c r="O2133" t="s">
        <v>8291</v>
      </c>
      <c r="P2133">
        <f t="shared" si="165"/>
        <v>5</v>
      </c>
      <c r="Q2133">
        <f t="shared" si="166"/>
        <v>8.33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8290</v>
      </c>
      <c r="O2134" t="s">
        <v>8291</v>
      </c>
      <c r="P2134">
        <f t="shared" si="165"/>
        <v>2</v>
      </c>
      <c r="Q2134">
        <f t="shared" si="166"/>
        <v>21.34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8290</v>
      </c>
      <c r="O2135" t="s">
        <v>8291</v>
      </c>
      <c r="P2135">
        <f t="shared" si="165"/>
        <v>2</v>
      </c>
      <c r="Q2135">
        <f t="shared" si="166"/>
        <v>5.33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8290</v>
      </c>
      <c r="O2136" t="s">
        <v>8291</v>
      </c>
      <c r="P2136">
        <f t="shared" si="165"/>
        <v>2</v>
      </c>
      <c r="Q2136">
        <f t="shared" si="166"/>
        <v>34.67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8290</v>
      </c>
      <c r="O2137" t="s">
        <v>8291</v>
      </c>
      <c r="P2137">
        <f t="shared" si="165"/>
        <v>10</v>
      </c>
      <c r="Q2137">
        <f t="shared" si="166"/>
        <v>21.73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8290</v>
      </c>
      <c r="O2138" t="s">
        <v>8291</v>
      </c>
      <c r="P2138">
        <f t="shared" si="165"/>
        <v>0</v>
      </c>
      <c r="Q2138">
        <f t="shared" si="166"/>
        <v>11.92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8290</v>
      </c>
      <c r="O2139" t="s">
        <v>8291</v>
      </c>
      <c r="P2139">
        <f t="shared" si="165"/>
        <v>28</v>
      </c>
      <c r="Q2139">
        <f t="shared" si="166"/>
        <v>26.6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8290</v>
      </c>
      <c r="O2140" t="s">
        <v>8291</v>
      </c>
      <c r="P2140">
        <f t="shared" si="165"/>
        <v>13</v>
      </c>
      <c r="Q2140">
        <f t="shared" si="166"/>
        <v>10.67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8290</v>
      </c>
      <c r="O2141" t="s">
        <v>8291</v>
      </c>
      <c r="P2141">
        <f t="shared" si="165"/>
        <v>5</v>
      </c>
      <c r="Q2141">
        <f t="shared" si="166"/>
        <v>29.04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8290</v>
      </c>
      <c r="O2142" t="s">
        <v>8291</v>
      </c>
      <c r="P2142">
        <f t="shared" si="165"/>
        <v>0</v>
      </c>
      <c r="Q2142">
        <f t="shared" si="166"/>
        <v>50.91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8290</v>
      </c>
      <c r="O2143" t="s">
        <v>8291</v>
      </c>
      <c r="P2143">
        <f t="shared" si="165"/>
        <v>0</v>
      </c>
      <c r="Q2143">
        <f t="shared" si="166"/>
        <v>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8290</v>
      </c>
      <c r="O2144" t="s">
        <v>8291</v>
      </c>
      <c r="P2144">
        <f t="shared" si="165"/>
        <v>6</v>
      </c>
      <c r="Q2144">
        <f t="shared" si="166"/>
        <v>50.08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8290</v>
      </c>
      <c r="O2145" t="s">
        <v>8291</v>
      </c>
      <c r="P2145">
        <f t="shared" si="165"/>
        <v>11</v>
      </c>
      <c r="Q2145">
        <f t="shared" si="166"/>
        <v>45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8290</v>
      </c>
      <c r="O2146" t="s">
        <v>8291</v>
      </c>
      <c r="P2146">
        <f t="shared" si="165"/>
        <v>2</v>
      </c>
      <c r="Q2146">
        <f t="shared" si="166"/>
        <v>25.29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8290</v>
      </c>
      <c r="O2147" t="s">
        <v>8291</v>
      </c>
      <c r="P2147">
        <f t="shared" si="165"/>
        <v>30</v>
      </c>
      <c r="Q2147">
        <f t="shared" si="166"/>
        <v>51.29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8290</v>
      </c>
      <c r="O2148" t="s">
        <v>8291</v>
      </c>
      <c r="P2148">
        <f t="shared" si="165"/>
        <v>0</v>
      </c>
      <c r="Q2148">
        <f t="shared" si="166"/>
        <v>1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8290</v>
      </c>
      <c r="O2149" t="s">
        <v>8291</v>
      </c>
      <c r="P2149">
        <f t="shared" si="165"/>
        <v>1</v>
      </c>
      <c r="Q2149">
        <f t="shared" si="166"/>
        <v>49.38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8290</v>
      </c>
      <c r="O2150" t="s">
        <v>8291</v>
      </c>
      <c r="P2150">
        <f t="shared" si="165"/>
        <v>2</v>
      </c>
      <c r="Q2150">
        <f t="shared" si="166"/>
        <v>1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8290</v>
      </c>
      <c r="O2151" t="s">
        <v>8291</v>
      </c>
      <c r="P2151">
        <f t="shared" si="165"/>
        <v>0</v>
      </c>
      <c r="Q2151">
        <f t="shared" si="166"/>
        <v>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8290</v>
      </c>
      <c r="O2152" t="s">
        <v>8291</v>
      </c>
      <c r="P2152">
        <f t="shared" si="165"/>
        <v>1</v>
      </c>
      <c r="Q2152">
        <f t="shared" si="166"/>
        <v>101.25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8290</v>
      </c>
      <c r="O2153" t="s">
        <v>8291</v>
      </c>
      <c r="P2153">
        <f t="shared" si="165"/>
        <v>0</v>
      </c>
      <c r="Q2153">
        <f t="shared" si="166"/>
        <v>19.670000000000002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8290</v>
      </c>
      <c r="O2154" t="s">
        <v>8291</v>
      </c>
      <c r="P2154">
        <f t="shared" si="165"/>
        <v>0</v>
      </c>
      <c r="Q2154">
        <f t="shared" si="166"/>
        <v>12.5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8290</v>
      </c>
      <c r="O2155" t="s">
        <v>8291</v>
      </c>
      <c r="P2155">
        <f t="shared" si="165"/>
        <v>0</v>
      </c>
      <c r="Q2155">
        <f t="shared" si="166"/>
        <v>8.5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8290</v>
      </c>
      <c r="O2156" t="s">
        <v>8291</v>
      </c>
      <c r="P2156">
        <f t="shared" si="165"/>
        <v>1</v>
      </c>
      <c r="Q2156">
        <f t="shared" si="166"/>
        <v>1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8290</v>
      </c>
      <c r="O2157" t="s">
        <v>8291</v>
      </c>
      <c r="P2157">
        <f t="shared" si="165"/>
        <v>2</v>
      </c>
      <c r="Q2157">
        <f t="shared" si="166"/>
        <v>23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8290</v>
      </c>
      <c r="O2158" t="s">
        <v>8291</v>
      </c>
      <c r="P2158">
        <f t="shared" si="165"/>
        <v>3</v>
      </c>
      <c r="Q2158">
        <f t="shared" si="166"/>
        <v>17.989999999999998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8290</v>
      </c>
      <c r="O2159" t="s">
        <v>8291</v>
      </c>
      <c r="P2159">
        <f t="shared" si="165"/>
        <v>28</v>
      </c>
      <c r="Q2159">
        <f t="shared" si="166"/>
        <v>370.95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8290</v>
      </c>
      <c r="O2160" t="s">
        <v>8291</v>
      </c>
      <c r="P2160">
        <f t="shared" si="165"/>
        <v>7</v>
      </c>
      <c r="Q2160">
        <f t="shared" si="166"/>
        <v>63.57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8290</v>
      </c>
      <c r="O2161" t="s">
        <v>8291</v>
      </c>
      <c r="P2161">
        <f t="shared" si="165"/>
        <v>1</v>
      </c>
      <c r="Q2161">
        <f t="shared" si="166"/>
        <v>13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8290</v>
      </c>
      <c r="O2162" t="s">
        <v>8291</v>
      </c>
      <c r="P2162">
        <f t="shared" si="165"/>
        <v>1</v>
      </c>
      <c r="Q2162">
        <f t="shared" si="166"/>
        <v>5.31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8282</v>
      </c>
      <c r="O2163" t="s">
        <v>8283</v>
      </c>
      <c r="P2163">
        <f t="shared" si="165"/>
        <v>116</v>
      </c>
      <c r="Q2163">
        <f t="shared" si="166"/>
        <v>35.619999999999997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8282</v>
      </c>
      <c r="O2164" t="s">
        <v>8283</v>
      </c>
      <c r="P2164">
        <f t="shared" si="165"/>
        <v>112</v>
      </c>
      <c r="Q2164">
        <f t="shared" si="166"/>
        <v>87.1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t="s">
        <v>8283</v>
      </c>
      <c r="P2165">
        <f t="shared" si="165"/>
        <v>132</v>
      </c>
      <c r="Q2165">
        <f t="shared" si="166"/>
        <v>75.11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t="s">
        <v>8283</v>
      </c>
      <c r="P2166">
        <f t="shared" si="165"/>
        <v>103</v>
      </c>
      <c r="Q2166">
        <f t="shared" si="166"/>
        <v>68.010000000000005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8282</v>
      </c>
      <c r="O2167" t="s">
        <v>8283</v>
      </c>
      <c r="P2167">
        <f t="shared" si="165"/>
        <v>139</v>
      </c>
      <c r="Q2167">
        <f t="shared" si="166"/>
        <v>29.62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8282</v>
      </c>
      <c r="O2168" t="s">
        <v>8283</v>
      </c>
      <c r="P2168">
        <f t="shared" si="165"/>
        <v>147</v>
      </c>
      <c r="Q2168">
        <f t="shared" si="166"/>
        <v>91.63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8282</v>
      </c>
      <c r="O2169" t="s">
        <v>8283</v>
      </c>
      <c r="P2169">
        <f t="shared" si="165"/>
        <v>120</v>
      </c>
      <c r="Q2169">
        <f t="shared" si="166"/>
        <v>22.5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8282</v>
      </c>
      <c r="O2170" t="s">
        <v>8283</v>
      </c>
      <c r="P2170">
        <f t="shared" si="165"/>
        <v>122</v>
      </c>
      <c r="Q2170">
        <f t="shared" si="166"/>
        <v>64.37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8282</v>
      </c>
      <c r="O2171" t="s">
        <v>8283</v>
      </c>
      <c r="P2171">
        <f t="shared" si="165"/>
        <v>100</v>
      </c>
      <c r="Q2171">
        <f t="shared" si="166"/>
        <v>21.86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8282</v>
      </c>
      <c r="O2172" t="s">
        <v>8283</v>
      </c>
      <c r="P2172">
        <f t="shared" si="165"/>
        <v>181</v>
      </c>
      <c r="Q2172">
        <f t="shared" si="166"/>
        <v>33.32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8282</v>
      </c>
      <c r="O2173" t="s">
        <v>8283</v>
      </c>
      <c r="P2173">
        <f t="shared" si="165"/>
        <v>106</v>
      </c>
      <c r="Q2173">
        <f t="shared" si="166"/>
        <v>90.28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8282</v>
      </c>
      <c r="O2174" t="s">
        <v>8283</v>
      </c>
      <c r="P2174">
        <f t="shared" si="165"/>
        <v>100</v>
      </c>
      <c r="Q2174">
        <f t="shared" si="166"/>
        <v>76.92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8282</v>
      </c>
      <c r="O2175" t="s">
        <v>8283</v>
      </c>
      <c r="P2175">
        <f t="shared" si="165"/>
        <v>127</v>
      </c>
      <c r="Q2175">
        <f t="shared" si="166"/>
        <v>59.23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t="s">
        <v>8283</v>
      </c>
      <c r="P2176">
        <f t="shared" si="165"/>
        <v>103</v>
      </c>
      <c r="Q2176">
        <f t="shared" si="166"/>
        <v>65.38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t="s">
        <v>8283</v>
      </c>
      <c r="P2177">
        <f t="shared" si="165"/>
        <v>250</v>
      </c>
      <c r="Q2177">
        <f t="shared" si="166"/>
        <v>67.31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8282</v>
      </c>
      <c r="O2178" t="s">
        <v>8283</v>
      </c>
      <c r="P2178">
        <f t="shared" ref="P2178:P2241" si="170">ROUND(E2178/D2178*100,0)</f>
        <v>126</v>
      </c>
      <c r="Q2178">
        <f t="shared" si="166"/>
        <v>88.75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t="s">
        <v>8283</v>
      </c>
      <c r="P2179">
        <f t="shared" si="170"/>
        <v>100</v>
      </c>
      <c r="Q2179">
        <f t="shared" ref="Q2179:Q2242" si="171">IFERROR(ROUND(E2179/L2179,2),0)</f>
        <v>65.87</v>
      </c>
      <c r="R2179" s="14">
        <f t="shared" ref="R2179:R2242" si="172">(((J2179/60)/60)/24)+DATE(1970,1,1)</f>
        <v>42502.250775462962</v>
      </c>
      <c r="S2179" s="14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t="s">
        <v>8283</v>
      </c>
      <c r="P2180">
        <f t="shared" si="170"/>
        <v>139</v>
      </c>
      <c r="Q2180">
        <f t="shared" si="171"/>
        <v>40.35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8282</v>
      </c>
      <c r="O2181" t="s">
        <v>8283</v>
      </c>
      <c r="P2181">
        <f t="shared" si="170"/>
        <v>161</v>
      </c>
      <c r="Q2181">
        <f t="shared" si="171"/>
        <v>76.86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t="s">
        <v>8283</v>
      </c>
      <c r="P2182">
        <f t="shared" si="170"/>
        <v>107</v>
      </c>
      <c r="Q2182">
        <f t="shared" si="171"/>
        <v>68.709999999999994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8290</v>
      </c>
      <c r="O2183" t="s">
        <v>8308</v>
      </c>
      <c r="P2183">
        <f t="shared" si="170"/>
        <v>153</v>
      </c>
      <c r="Q2183">
        <f t="shared" si="171"/>
        <v>57.77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8290</v>
      </c>
      <c r="O2184" t="s">
        <v>8308</v>
      </c>
      <c r="P2184">
        <f t="shared" si="170"/>
        <v>524</v>
      </c>
      <c r="Q2184">
        <f t="shared" si="171"/>
        <v>44.17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8290</v>
      </c>
      <c r="O2185" t="s">
        <v>8308</v>
      </c>
      <c r="P2185">
        <f t="shared" si="170"/>
        <v>489</v>
      </c>
      <c r="Q2185">
        <f t="shared" si="171"/>
        <v>31.57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8290</v>
      </c>
      <c r="O2186" t="s">
        <v>8308</v>
      </c>
      <c r="P2186">
        <f t="shared" si="170"/>
        <v>285</v>
      </c>
      <c r="Q2186">
        <f t="shared" si="171"/>
        <v>107.05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8290</v>
      </c>
      <c r="O2187" t="s">
        <v>8308</v>
      </c>
      <c r="P2187">
        <f t="shared" si="170"/>
        <v>1857</v>
      </c>
      <c r="Q2187">
        <f t="shared" si="171"/>
        <v>149.03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8290</v>
      </c>
      <c r="O2188" t="s">
        <v>8308</v>
      </c>
      <c r="P2188">
        <f t="shared" si="170"/>
        <v>110</v>
      </c>
      <c r="Q2188">
        <f t="shared" si="171"/>
        <v>55.96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8290</v>
      </c>
      <c r="O2189" t="s">
        <v>8308</v>
      </c>
      <c r="P2189">
        <f t="shared" si="170"/>
        <v>1015</v>
      </c>
      <c r="Q2189">
        <f t="shared" si="171"/>
        <v>56.97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8290</v>
      </c>
      <c r="O2190" t="s">
        <v>8308</v>
      </c>
      <c r="P2190">
        <f t="shared" si="170"/>
        <v>412</v>
      </c>
      <c r="Q2190">
        <f t="shared" si="171"/>
        <v>44.06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8290</v>
      </c>
      <c r="O2191" t="s">
        <v>8308</v>
      </c>
      <c r="P2191">
        <f t="shared" si="170"/>
        <v>503</v>
      </c>
      <c r="Q2191">
        <f t="shared" si="171"/>
        <v>68.63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8290</v>
      </c>
      <c r="O2192" t="s">
        <v>8308</v>
      </c>
      <c r="P2192">
        <f t="shared" si="170"/>
        <v>185</v>
      </c>
      <c r="Q2192">
        <f t="shared" si="171"/>
        <v>65.319999999999993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8290</v>
      </c>
      <c r="O2193" t="s">
        <v>8308</v>
      </c>
      <c r="P2193">
        <f t="shared" si="170"/>
        <v>120</v>
      </c>
      <c r="Q2193">
        <f t="shared" si="171"/>
        <v>35.92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8290</v>
      </c>
      <c r="O2194" t="s">
        <v>8308</v>
      </c>
      <c r="P2194">
        <f t="shared" si="170"/>
        <v>1081</v>
      </c>
      <c r="Q2194">
        <f t="shared" si="171"/>
        <v>40.07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8290</v>
      </c>
      <c r="O2195" t="s">
        <v>8308</v>
      </c>
      <c r="P2195">
        <f t="shared" si="170"/>
        <v>452</v>
      </c>
      <c r="Q2195">
        <f t="shared" si="171"/>
        <v>75.650000000000006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8290</v>
      </c>
      <c r="O2196" t="s">
        <v>8308</v>
      </c>
      <c r="P2196">
        <f t="shared" si="170"/>
        <v>537</v>
      </c>
      <c r="Q2196">
        <f t="shared" si="171"/>
        <v>61.2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8290</v>
      </c>
      <c r="O2197" t="s">
        <v>8308</v>
      </c>
      <c r="P2197">
        <f t="shared" si="170"/>
        <v>120</v>
      </c>
      <c r="Q2197">
        <f t="shared" si="171"/>
        <v>48.13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8290</v>
      </c>
      <c r="O2198" t="s">
        <v>8308</v>
      </c>
      <c r="P2198">
        <f t="shared" si="170"/>
        <v>114</v>
      </c>
      <c r="Q2198">
        <f t="shared" si="171"/>
        <v>68.11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8290</v>
      </c>
      <c r="O2199" t="s">
        <v>8308</v>
      </c>
      <c r="P2199">
        <f t="shared" si="170"/>
        <v>951</v>
      </c>
      <c r="Q2199">
        <f t="shared" si="171"/>
        <v>65.89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8290</v>
      </c>
      <c r="O2200" t="s">
        <v>8308</v>
      </c>
      <c r="P2200">
        <f t="shared" si="170"/>
        <v>133</v>
      </c>
      <c r="Q2200">
        <f t="shared" si="171"/>
        <v>81.650000000000006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8290</v>
      </c>
      <c r="O2201" t="s">
        <v>8308</v>
      </c>
      <c r="P2201">
        <f t="shared" si="170"/>
        <v>147</v>
      </c>
      <c r="Q2201">
        <f t="shared" si="171"/>
        <v>52.7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8290</v>
      </c>
      <c r="O2202" t="s">
        <v>8308</v>
      </c>
      <c r="P2202">
        <f t="shared" si="170"/>
        <v>542</v>
      </c>
      <c r="Q2202">
        <f t="shared" si="171"/>
        <v>41.23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8282</v>
      </c>
      <c r="O2203" t="s">
        <v>8287</v>
      </c>
      <c r="P2203">
        <f t="shared" si="170"/>
        <v>383</v>
      </c>
      <c r="Q2203">
        <f t="shared" si="171"/>
        <v>15.04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8282</v>
      </c>
      <c r="O2204" t="s">
        <v>8287</v>
      </c>
      <c r="P2204">
        <f t="shared" si="170"/>
        <v>704</v>
      </c>
      <c r="Q2204">
        <f t="shared" si="171"/>
        <v>39.07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8282</v>
      </c>
      <c r="O2205" t="s">
        <v>8287</v>
      </c>
      <c r="P2205">
        <f t="shared" si="170"/>
        <v>110</v>
      </c>
      <c r="Q2205">
        <f t="shared" si="171"/>
        <v>43.82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8282</v>
      </c>
      <c r="O2206" t="s">
        <v>8287</v>
      </c>
      <c r="P2206">
        <f t="shared" si="170"/>
        <v>133</v>
      </c>
      <c r="Q2206">
        <f t="shared" si="171"/>
        <v>27.3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8282</v>
      </c>
      <c r="O2207" t="s">
        <v>8287</v>
      </c>
      <c r="P2207">
        <f t="shared" si="170"/>
        <v>152</v>
      </c>
      <c r="Q2207">
        <f t="shared" si="171"/>
        <v>42.22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8282</v>
      </c>
      <c r="O2208" t="s">
        <v>8287</v>
      </c>
      <c r="P2208">
        <f t="shared" si="170"/>
        <v>103</v>
      </c>
      <c r="Q2208">
        <f t="shared" si="171"/>
        <v>33.24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8282</v>
      </c>
      <c r="O2209" t="s">
        <v>8287</v>
      </c>
      <c r="P2209">
        <f t="shared" si="170"/>
        <v>100</v>
      </c>
      <c r="Q2209">
        <f t="shared" si="171"/>
        <v>285.70999999999998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8282</v>
      </c>
      <c r="O2210" t="s">
        <v>8287</v>
      </c>
      <c r="P2210">
        <f t="shared" si="170"/>
        <v>102</v>
      </c>
      <c r="Q2210">
        <f t="shared" si="171"/>
        <v>42.33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8282</v>
      </c>
      <c r="O2211" t="s">
        <v>8287</v>
      </c>
      <c r="P2211">
        <f t="shared" si="170"/>
        <v>151</v>
      </c>
      <c r="Q2211">
        <f t="shared" si="171"/>
        <v>50.27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8282</v>
      </c>
      <c r="O2212" t="s">
        <v>8287</v>
      </c>
      <c r="P2212">
        <f t="shared" si="170"/>
        <v>111</v>
      </c>
      <c r="Q2212">
        <f t="shared" si="171"/>
        <v>61.9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8282</v>
      </c>
      <c r="O2213" t="s">
        <v>8287</v>
      </c>
      <c r="P2213">
        <f t="shared" si="170"/>
        <v>196</v>
      </c>
      <c r="Q2213">
        <f t="shared" si="171"/>
        <v>40.75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8282</v>
      </c>
      <c r="O2214" t="s">
        <v>8287</v>
      </c>
      <c r="P2214">
        <f t="shared" si="170"/>
        <v>114</v>
      </c>
      <c r="Q2214">
        <f t="shared" si="171"/>
        <v>55.8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8282</v>
      </c>
      <c r="O2215" t="s">
        <v>8287</v>
      </c>
      <c r="P2215">
        <f t="shared" si="170"/>
        <v>200</v>
      </c>
      <c r="Q2215">
        <f t="shared" si="171"/>
        <v>10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8282</v>
      </c>
      <c r="O2216" t="s">
        <v>8287</v>
      </c>
      <c r="P2216">
        <f t="shared" si="170"/>
        <v>293</v>
      </c>
      <c r="Q2216">
        <f t="shared" si="171"/>
        <v>73.13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8282</v>
      </c>
      <c r="O2217" t="s">
        <v>8287</v>
      </c>
      <c r="P2217">
        <f t="shared" si="170"/>
        <v>156</v>
      </c>
      <c r="Q2217">
        <f t="shared" si="171"/>
        <v>26.06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8282</v>
      </c>
      <c r="O2218" t="s">
        <v>8287</v>
      </c>
      <c r="P2218">
        <f t="shared" si="170"/>
        <v>106</v>
      </c>
      <c r="Q2218">
        <f t="shared" si="171"/>
        <v>22.64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8282</v>
      </c>
      <c r="O2219" t="s">
        <v>8287</v>
      </c>
      <c r="P2219">
        <f t="shared" si="170"/>
        <v>101</v>
      </c>
      <c r="Q2219">
        <f t="shared" si="171"/>
        <v>47.22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8282</v>
      </c>
      <c r="O2220" t="s">
        <v>8287</v>
      </c>
      <c r="P2220">
        <f t="shared" si="170"/>
        <v>123</v>
      </c>
      <c r="Q2220">
        <f t="shared" si="171"/>
        <v>32.32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8282</v>
      </c>
      <c r="O2221" t="s">
        <v>8287</v>
      </c>
      <c r="P2221">
        <f t="shared" si="170"/>
        <v>102</v>
      </c>
      <c r="Q2221">
        <f t="shared" si="171"/>
        <v>53.42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8282</v>
      </c>
      <c r="O2222" t="s">
        <v>8287</v>
      </c>
      <c r="P2222">
        <f t="shared" si="170"/>
        <v>101</v>
      </c>
      <c r="Q2222">
        <f t="shared" si="171"/>
        <v>51.3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8290</v>
      </c>
      <c r="O2223" t="s">
        <v>8308</v>
      </c>
      <c r="P2223">
        <f t="shared" si="170"/>
        <v>108</v>
      </c>
      <c r="Q2223">
        <f t="shared" si="171"/>
        <v>37.200000000000003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8290</v>
      </c>
      <c r="O2224" t="s">
        <v>8308</v>
      </c>
      <c r="P2224">
        <f t="shared" si="170"/>
        <v>163</v>
      </c>
      <c r="Q2224">
        <f t="shared" si="171"/>
        <v>27.1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8290</v>
      </c>
      <c r="O2225" t="s">
        <v>8308</v>
      </c>
      <c r="P2225">
        <f t="shared" si="170"/>
        <v>106</v>
      </c>
      <c r="Q2225">
        <f t="shared" si="171"/>
        <v>206.31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8290</v>
      </c>
      <c r="O2226" t="s">
        <v>8308</v>
      </c>
      <c r="P2226">
        <f t="shared" si="170"/>
        <v>243</v>
      </c>
      <c r="Q2226">
        <f t="shared" si="171"/>
        <v>82.15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8290</v>
      </c>
      <c r="O2227" t="s">
        <v>8308</v>
      </c>
      <c r="P2227">
        <f t="shared" si="170"/>
        <v>945</v>
      </c>
      <c r="Q2227">
        <f t="shared" si="171"/>
        <v>164.8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8290</v>
      </c>
      <c r="O2228" t="s">
        <v>8308</v>
      </c>
      <c r="P2228">
        <f t="shared" si="170"/>
        <v>108</v>
      </c>
      <c r="Q2228">
        <f t="shared" si="171"/>
        <v>60.82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8290</v>
      </c>
      <c r="O2229" t="s">
        <v>8308</v>
      </c>
      <c r="P2229">
        <f t="shared" si="170"/>
        <v>157</v>
      </c>
      <c r="Q2229">
        <f t="shared" si="171"/>
        <v>67.97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8290</v>
      </c>
      <c r="O2230" t="s">
        <v>8308</v>
      </c>
      <c r="P2230">
        <f t="shared" si="170"/>
        <v>1174</v>
      </c>
      <c r="Q2230">
        <f t="shared" si="171"/>
        <v>81.56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8290</v>
      </c>
      <c r="O2231" t="s">
        <v>8308</v>
      </c>
      <c r="P2231">
        <f t="shared" si="170"/>
        <v>171</v>
      </c>
      <c r="Q2231">
        <f t="shared" si="171"/>
        <v>25.43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8290</v>
      </c>
      <c r="O2232" t="s">
        <v>8308</v>
      </c>
      <c r="P2232">
        <f t="shared" si="170"/>
        <v>126</v>
      </c>
      <c r="Q2232">
        <f t="shared" si="171"/>
        <v>21.5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8290</v>
      </c>
      <c r="O2233" t="s">
        <v>8308</v>
      </c>
      <c r="P2233">
        <f t="shared" si="170"/>
        <v>1212</v>
      </c>
      <c r="Q2233">
        <f t="shared" si="171"/>
        <v>27.23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8290</v>
      </c>
      <c r="O2234" t="s">
        <v>8308</v>
      </c>
      <c r="P2234">
        <f t="shared" si="170"/>
        <v>496</v>
      </c>
      <c r="Q2234">
        <f t="shared" si="171"/>
        <v>25.09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8290</v>
      </c>
      <c r="O2235" t="s">
        <v>8308</v>
      </c>
      <c r="P2235">
        <f t="shared" si="170"/>
        <v>332</v>
      </c>
      <c r="Q2235">
        <f t="shared" si="171"/>
        <v>21.23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8290</v>
      </c>
      <c r="O2236" t="s">
        <v>8308</v>
      </c>
      <c r="P2236">
        <f t="shared" si="170"/>
        <v>1165</v>
      </c>
      <c r="Q2236">
        <f t="shared" si="171"/>
        <v>41.61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8290</v>
      </c>
      <c r="O2237" t="s">
        <v>8308</v>
      </c>
      <c r="P2237">
        <f t="shared" si="170"/>
        <v>153</v>
      </c>
      <c r="Q2237">
        <f t="shared" si="171"/>
        <v>135.59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8290</v>
      </c>
      <c r="O2238" t="s">
        <v>8308</v>
      </c>
      <c r="P2238">
        <f t="shared" si="170"/>
        <v>537</v>
      </c>
      <c r="Q2238">
        <f t="shared" si="171"/>
        <v>22.12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8290</v>
      </c>
      <c r="O2239" t="s">
        <v>8308</v>
      </c>
      <c r="P2239">
        <f t="shared" si="170"/>
        <v>353</v>
      </c>
      <c r="Q2239">
        <f t="shared" si="171"/>
        <v>64.63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8290</v>
      </c>
      <c r="O2240" t="s">
        <v>8308</v>
      </c>
      <c r="P2240">
        <f t="shared" si="170"/>
        <v>137</v>
      </c>
      <c r="Q2240">
        <f t="shared" si="171"/>
        <v>69.569999999999993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8290</v>
      </c>
      <c r="O2241" t="s">
        <v>8308</v>
      </c>
      <c r="P2241">
        <f t="shared" si="170"/>
        <v>128</v>
      </c>
      <c r="Q2241">
        <f t="shared" si="171"/>
        <v>75.13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8290</v>
      </c>
      <c r="O2242" t="s">
        <v>8308</v>
      </c>
      <c r="P2242">
        <f t="shared" ref="P2242:P2305" si="175">ROUND(E2242/D2242*100,0)</f>
        <v>271</v>
      </c>
      <c r="Q2242">
        <f t="shared" si="171"/>
        <v>140.97999999999999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8290</v>
      </c>
      <c r="O2243" t="s">
        <v>8308</v>
      </c>
      <c r="P2243">
        <f t="shared" si="175"/>
        <v>806</v>
      </c>
      <c r="Q2243">
        <f t="shared" ref="Q2243:Q2306" si="176">IFERROR(ROUND(E2243/L2243,2),0)</f>
        <v>49.47</v>
      </c>
      <c r="R2243" s="14">
        <f t="shared" ref="R2243:R2306" si="177">(((J2243/60)/60)/24)+DATE(1970,1,1)</f>
        <v>42766.827546296292</v>
      </c>
      <c r="S2243" s="14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8290</v>
      </c>
      <c r="O2244" t="s">
        <v>8308</v>
      </c>
      <c r="P2244">
        <f t="shared" si="175"/>
        <v>1360</v>
      </c>
      <c r="Q2244">
        <f t="shared" si="176"/>
        <v>53.87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8290</v>
      </c>
      <c r="O2245" t="s">
        <v>8308</v>
      </c>
      <c r="P2245">
        <f t="shared" si="175"/>
        <v>930250</v>
      </c>
      <c r="Q2245">
        <f t="shared" si="176"/>
        <v>4.57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8290</v>
      </c>
      <c r="O2246" t="s">
        <v>8308</v>
      </c>
      <c r="P2246">
        <f t="shared" si="175"/>
        <v>377</v>
      </c>
      <c r="Q2246">
        <f t="shared" si="176"/>
        <v>65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8290</v>
      </c>
      <c r="O2247" t="s">
        <v>8308</v>
      </c>
      <c r="P2247">
        <f t="shared" si="175"/>
        <v>2647</v>
      </c>
      <c r="Q2247">
        <f t="shared" si="176"/>
        <v>53.48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8290</v>
      </c>
      <c r="O2248" t="s">
        <v>8308</v>
      </c>
      <c r="P2248">
        <f t="shared" si="175"/>
        <v>100</v>
      </c>
      <c r="Q2248">
        <f t="shared" si="176"/>
        <v>43.91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8290</v>
      </c>
      <c r="O2249" t="s">
        <v>8308</v>
      </c>
      <c r="P2249">
        <f t="shared" si="175"/>
        <v>104</v>
      </c>
      <c r="Q2249">
        <f t="shared" si="176"/>
        <v>50.85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8290</v>
      </c>
      <c r="O2250" t="s">
        <v>8308</v>
      </c>
      <c r="P2250">
        <f t="shared" si="175"/>
        <v>107</v>
      </c>
      <c r="Q2250">
        <f t="shared" si="176"/>
        <v>58.63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8290</v>
      </c>
      <c r="O2251" t="s">
        <v>8308</v>
      </c>
      <c r="P2251">
        <f t="shared" si="175"/>
        <v>169</v>
      </c>
      <c r="Q2251">
        <f t="shared" si="176"/>
        <v>32.82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8290</v>
      </c>
      <c r="O2252" t="s">
        <v>8308</v>
      </c>
      <c r="P2252">
        <f t="shared" si="175"/>
        <v>975</v>
      </c>
      <c r="Q2252">
        <f t="shared" si="176"/>
        <v>426.93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8290</v>
      </c>
      <c r="O2253" t="s">
        <v>8308</v>
      </c>
      <c r="P2253">
        <f t="shared" si="175"/>
        <v>134</v>
      </c>
      <c r="Q2253">
        <f t="shared" si="176"/>
        <v>23.81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8290</v>
      </c>
      <c r="O2254" t="s">
        <v>8308</v>
      </c>
      <c r="P2254">
        <f t="shared" si="175"/>
        <v>272</v>
      </c>
      <c r="Q2254">
        <f t="shared" si="176"/>
        <v>98.41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8290</v>
      </c>
      <c r="O2255" t="s">
        <v>8308</v>
      </c>
      <c r="P2255">
        <f t="shared" si="175"/>
        <v>113</v>
      </c>
      <c r="Q2255">
        <f t="shared" si="176"/>
        <v>107.32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8290</v>
      </c>
      <c r="O2256" t="s">
        <v>8308</v>
      </c>
      <c r="P2256">
        <f t="shared" si="175"/>
        <v>460</v>
      </c>
      <c r="Q2256">
        <f t="shared" si="176"/>
        <v>11.67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8290</v>
      </c>
      <c r="O2257" t="s">
        <v>8308</v>
      </c>
      <c r="P2257">
        <f t="shared" si="175"/>
        <v>287</v>
      </c>
      <c r="Q2257">
        <f t="shared" si="176"/>
        <v>41.78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8290</v>
      </c>
      <c r="O2258" t="s">
        <v>8308</v>
      </c>
      <c r="P2258">
        <f t="shared" si="175"/>
        <v>223</v>
      </c>
      <c r="Q2258">
        <f t="shared" si="176"/>
        <v>21.38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8290</v>
      </c>
      <c r="O2259" t="s">
        <v>8308</v>
      </c>
      <c r="P2259">
        <f t="shared" si="175"/>
        <v>636</v>
      </c>
      <c r="Q2259">
        <f t="shared" si="176"/>
        <v>94.1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8290</v>
      </c>
      <c r="O2260" t="s">
        <v>8308</v>
      </c>
      <c r="P2260">
        <f t="shared" si="175"/>
        <v>147</v>
      </c>
      <c r="Q2260">
        <f t="shared" si="176"/>
        <v>15.72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8290</v>
      </c>
      <c r="O2261" t="s">
        <v>8308</v>
      </c>
      <c r="P2261">
        <f t="shared" si="175"/>
        <v>1867</v>
      </c>
      <c r="Q2261">
        <f t="shared" si="176"/>
        <v>90.64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8290</v>
      </c>
      <c r="O2262" t="s">
        <v>8308</v>
      </c>
      <c r="P2262">
        <f t="shared" si="175"/>
        <v>327</v>
      </c>
      <c r="Q2262">
        <f t="shared" si="176"/>
        <v>97.3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8290</v>
      </c>
      <c r="O2263" t="s">
        <v>8308</v>
      </c>
      <c r="P2263">
        <f t="shared" si="175"/>
        <v>780</v>
      </c>
      <c r="Q2263">
        <f t="shared" si="176"/>
        <v>37.119999999999997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8290</v>
      </c>
      <c r="O2264" t="s">
        <v>8308</v>
      </c>
      <c r="P2264">
        <f t="shared" si="175"/>
        <v>154</v>
      </c>
      <c r="Q2264">
        <f t="shared" si="176"/>
        <v>28.1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8290</v>
      </c>
      <c r="O2265" t="s">
        <v>8308</v>
      </c>
      <c r="P2265">
        <f t="shared" si="175"/>
        <v>116</v>
      </c>
      <c r="Q2265">
        <f t="shared" si="176"/>
        <v>144.43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8290</v>
      </c>
      <c r="O2266" t="s">
        <v>8308</v>
      </c>
      <c r="P2266">
        <f t="shared" si="175"/>
        <v>180</v>
      </c>
      <c r="Q2266">
        <f t="shared" si="176"/>
        <v>24.27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8290</v>
      </c>
      <c r="O2267" t="s">
        <v>8308</v>
      </c>
      <c r="P2267">
        <f t="shared" si="175"/>
        <v>299</v>
      </c>
      <c r="Q2267">
        <f t="shared" si="176"/>
        <v>35.119999999999997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8290</v>
      </c>
      <c r="O2268" t="s">
        <v>8308</v>
      </c>
      <c r="P2268">
        <f t="shared" si="175"/>
        <v>320</v>
      </c>
      <c r="Q2268">
        <f t="shared" si="176"/>
        <v>24.76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8290</v>
      </c>
      <c r="O2269" t="s">
        <v>8308</v>
      </c>
      <c r="P2269">
        <f t="shared" si="175"/>
        <v>381</v>
      </c>
      <c r="Q2269">
        <f t="shared" si="176"/>
        <v>188.38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8290</v>
      </c>
      <c r="O2270" t="s">
        <v>8308</v>
      </c>
      <c r="P2270">
        <f t="shared" si="175"/>
        <v>103</v>
      </c>
      <c r="Q2270">
        <f t="shared" si="176"/>
        <v>148.08000000000001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8290</v>
      </c>
      <c r="O2271" t="s">
        <v>8308</v>
      </c>
      <c r="P2271">
        <f t="shared" si="175"/>
        <v>1802</v>
      </c>
      <c r="Q2271">
        <f t="shared" si="176"/>
        <v>49.93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8290</v>
      </c>
      <c r="O2272" t="s">
        <v>8308</v>
      </c>
      <c r="P2272">
        <f t="shared" si="175"/>
        <v>720</v>
      </c>
      <c r="Q2272">
        <f t="shared" si="176"/>
        <v>107.82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8290</v>
      </c>
      <c r="O2273" t="s">
        <v>8308</v>
      </c>
      <c r="P2273">
        <f t="shared" si="175"/>
        <v>283</v>
      </c>
      <c r="Q2273">
        <f t="shared" si="176"/>
        <v>42.63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8290</v>
      </c>
      <c r="O2274" t="s">
        <v>8308</v>
      </c>
      <c r="P2274">
        <f t="shared" si="175"/>
        <v>1357</v>
      </c>
      <c r="Q2274">
        <f t="shared" si="176"/>
        <v>14.37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8290</v>
      </c>
      <c r="O2275" t="s">
        <v>8308</v>
      </c>
      <c r="P2275">
        <f t="shared" si="175"/>
        <v>220</v>
      </c>
      <c r="Q2275">
        <f t="shared" si="176"/>
        <v>37.479999999999997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8290</v>
      </c>
      <c r="O2276" t="s">
        <v>8308</v>
      </c>
      <c r="P2276">
        <f t="shared" si="175"/>
        <v>120</v>
      </c>
      <c r="Q2276">
        <f t="shared" si="176"/>
        <v>30.2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8290</v>
      </c>
      <c r="O2277" t="s">
        <v>8308</v>
      </c>
      <c r="P2277">
        <f t="shared" si="175"/>
        <v>408</v>
      </c>
      <c r="Q2277">
        <f t="shared" si="176"/>
        <v>33.549999999999997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8290</v>
      </c>
      <c r="O2278" t="s">
        <v>8308</v>
      </c>
      <c r="P2278">
        <f t="shared" si="175"/>
        <v>106</v>
      </c>
      <c r="Q2278">
        <f t="shared" si="176"/>
        <v>64.75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8290</v>
      </c>
      <c r="O2279" t="s">
        <v>8308</v>
      </c>
      <c r="P2279">
        <f t="shared" si="175"/>
        <v>141</v>
      </c>
      <c r="Q2279">
        <f t="shared" si="176"/>
        <v>57.93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8290</v>
      </c>
      <c r="O2280" t="s">
        <v>8308</v>
      </c>
      <c r="P2280">
        <f t="shared" si="175"/>
        <v>271</v>
      </c>
      <c r="Q2280">
        <f t="shared" si="176"/>
        <v>53.08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8290</v>
      </c>
      <c r="O2281" t="s">
        <v>8308</v>
      </c>
      <c r="P2281">
        <f t="shared" si="175"/>
        <v>154</v>
      </c>
      <c r="Q2281">
        <f t="shared" si="176"/>
        <v>48.06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8290</v>
      </c>
      <c r="O2282" t="s">
        <v>8308</v>
      </c>
      <c r="P2282">
        <f t="shared" si="175"/>
        <v>404</v>
      </c>
      <c r="Q2282">
        <f t="shared" si="176"/>
        <v>82.4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8282</v>
      </c>
      <c r="O2283" t="s">
        <v>8283</v>
      </c>
      <c r="P2283">
        <f t="shared" si="175"/>
        <v>185</v>
      </c>
      <c r="Q2283">
        <f t="shared" si="176"/>
        <v>50.45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8282</v>
      </c>
      <c r="O2284" t="s">
        <v>8283</v>
      </c>
      <c r="P2284">
        <f t="shared" si="175"/>
        <v>185</v>
      </c>
      <c r="Q2284">
        <f t="shared" si="176"/>
        <v>115.83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8282</v>
      </c>
      <c r="O2285" t="s">
        <v>8283</v>
      </c>
      <c r="P2285">
        <f t="shared" si="175"/>
        <v>101</v>
      </c>
      <c r="Q2285">
        <f t="shared" si="176"/>
        <v>63.03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8282</v>
      </c>
      <c r="O2286" t="s">
        <v>8283</v>
      </c>
      <c r="P2286">
        <f t="shared" si="175"/>
        <v>106</v>
      </c>
      <c r="Q2286">
        <f t="shared" si="176"/>
        <v>108.02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8282</v>
      </c>
      <c r="O2287" t="s">
        <v>8283</v>
      </c>
      <c r="P2287">
        <f t="shared" si="175"/>
        <v>121</v>
      </c>
      <c r="Q2287">
        <f t="shared" si="176"/>
        <v>46.09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8282</v>
      </c>
      <c r="O2288" t="s">
        <v>8283</v>
      </c>
      <c r="P2288">
        <f t="shared" si="175"/>
        <v>100</v>
      </c>
      <c r="Q2288">
        <f t="shared" si="176"/>
        <v>107.21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8282</v>
      </c>
      <c r="O2289" t="s">
        <v>8283</v>
      </c>
      <c r="P2289">
        <f t="shared" si="175"/>
        <v>120</v>
      </c>
      <c r="Q2289">
        <f t="shared" si="176"/>
        <v>50.93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t="s">
        <v>8283</v>
      </c>
      <c r="P2290">
        <f t="shared" si="175"/>
        <v>100</v>
      </c>
      <c r="Q2290">
        <f t="shared" si="176"/>
        <v>40.04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8282</v>
      </c>
      <c r="O2291" t="s">
        <v>8283</v>
      </c>
      <c r="P2291">
        <f t="shared" si="175"/>
        <v>107</v>
      </c>
      <c r="Q2291">
        <f t="shared" si="176"/>
        <v>64.44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8282</v>
      </c>
      <c r="O2292" t="s">
        <v>8283</v>
      </c>
      <c r="P2292">
        <f t="shared" si="175"/>
        <v>104</v>
      </c>
      <c r="Q2292">
        <f t="shared" si="176"/>
        <v>53.83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8282</v>
      </c>
      <c r="O2293" t="s">
        <v>8283</v>
      </c>
      <c r="P2293">
        <f t="shared" si="175"/>
        <v>173</v>
      </c>
      <c r="Q2293">
        <f t="shared" si="176"/>
        <v>100.47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8282</v>
      </c>
      <c r="O2294" t="s">
        <v>8283</v>
      </c>
      <c r="P2294">
        <f t="shared" si="175"/>
        <v>107</v>
      </c>
      <c r="Q2294">
        <f t="shared" si="176"/>
        <v>46.63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8282</v>
      </c>
      <c r="O2295" t="s">
        <v>8283</v>
      </c>
      <c r="P2295">
        <f t="shared" si="175"/>
        <v>108</v>
      </c>
      <c r="Q2295">
        <f t="shared" si="176"/>
        <v>34.07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t="s">
        <v>8283</v>
      </c>
      <c r="P2296">
        <f t="shared" si="175"/>
        <v>146</v>
      </c>
      <c r="Q2296">
        <f t="shared" si="176"/>
        <v>65.209999999999994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8282</v>
      </c>
      <c r="O2297" t="s">
        <v>8283</v>
      </c>
      <c r="P2297">
        <f t="shared" si="175"/>
        <v>125</v>
      </c>
      <c r="Q2297">
        <f t="shared" si="176"/>
        <v>44.21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t="s">
        <v>8283</v>
      </c>
      <c r="P2298">
        <f t="shared" si="175"/>
        <v>149</v>
      </c>
      <c r="Q2298">
        <f t="shared" si="176"/>
        <v>71.97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8282</v>
      </c>
      <c r="O2299" t="s">
        <v>8283</v>
      </c>
      <c r="P2299">
        <f t="shared" si="175"/>
        <v>101</v>
      </c>
      <c r="Q2299">
        <f t="shared" si="176"/>
        <v>52.95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8282</v>
      </c>
      <c r="O2300" t="s">
        <v>8283</v>
      </c>
      <c r="P2300">
        <f t="shared" si="175"/>
        <v>105</v>
      </c>
      <c r="Q2300">
        <f t="shared" si="176"/>
        <v>109.45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t="s">
        <v>8283</v>
      </c>
      <c r="P2301">
        <f t="shared" si="175"/>
        <v>350</v>
      </c>
      <c r="Q2301">
        <f t="shared" si="176"/>
        <v>75.040000000000006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8282</v>
      </c>
      <c r="O2302" t="s">
        <v>8283</v>
      </c>
      <c r="P2302">
        <f t="shared" si="175"/>
        <v>101</v>
      </c>
      <c r="Q2302">
        <f t="shared" si="176"/>
        <v>115.71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8282</v>
      </c>
      <c r="O2303" t="s">
        <v>8286</v>
      </c>
      <c r="P2303">
        <f t="shared" si="175"/>
        <v>134</v>
      </c>
      <c r="Q2303">
        <f t="shared" si="176"/>
        <v>31.66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8282</v>
      </c>
      <c r="O2304" t="s">
        <v>8286</v>
      </c>
      <c r="P2304">
        <f t="shared" si="175"/>
        <v>171</v>
      </c>
      <c r="Q2304">
        <f t="shared" si="176"/>
        <v>46.18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8282</v>
      </c>
      <c r="O2305" t="s">
        <v>8286</v>
      </c>
      <c r="P2305">
        <f t="shared" si="175"/>
        <v>109</v>
      </c>
      <c r="Q2305">
        <f t="shared" si="176"/>
        <v>68.48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8282</v>
      </c>
      <c r="O2306" t="s">
        <v>8286</v>
      </c>
      <c r="P2306">
        <f t="shared" ref="P2306:P2369" si="180">ROUND(E2306/D2306*100,0)</f>
        <v>101</v>
      </c>
      <c r="Q2306">
        <f t="shared" si="176"/>
        <v>53.47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8282</v>
      </c>
      <c r="O2307" t="s">
        <v>8286</v>
      </c>
      <c r="P2307">
        <f t="shared" si="180"/>
        <v>101</v>
      </c>
      <c r="Q2307">
        <f t="shared" ref="Q2307:Q2370" si="181">IFERROR(ROUND(E2307/L2307,2),0)</f>
        <v>109.11</v>
      </c>
      <c r="R2307" s="14">
        <f t="shared" ref="R2307:R2370" si="182">(((J2307/60)/60)/24)+DATE(1970,1,1)</f>
        <v>41834.695277777777</v>
      </c>
      <c r="S2307" s="14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8282</v>
      </c>
      <c r="O2308" t="s">
        <v>8286</v>
      </c>
      <c r="P2308">
        <f t="shared" si="180"/>
        <v>107</v>
      </c>
      <c r="Q2308">
        <f t="shared" si="181"/>
        <v>51.19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8282</v>
      </c>
      <c r="O2309" t="s">
        <v>8286</v>
      </c>
      <c r="P2309">
        <f t="shared" si="180"/>
        <v>107</v>
      </c>
      <c r="Q2309">
        <f t="shared" si="181"/>
        <v>27.94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8282</v>
      </c>
      <c r="O2310" t="s">
        <v>8286</v>
      </c>
      <c r="P2310">
        <f t="shared" si="180"/>
        <v>101</v>
      </c>
      <c r="Q2310">
        <f t="shared" si="181"/>
        <v>82.5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8282</v>
      </c>
      <c r="O2311" t="s">
        <v>8286</v>
      </c>
      <c r="P2311">
        <f t="shared" si="180"/>
        <v>107</v>
      </c>
      <c r="Q2311">
        <f t="shared" si="181"/>
        <v>59.82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8282</v>
      </c>
      <c r="O2312" t="s">
        <v>8286</v>
      </c>
      <c r="P2312">
        <f t="shared" si="180"/>
        <v>429</v>
      </c>
      <c r="Q2312">
        <f t="shared" si="181"/>
        <v>64.819999999999993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8282</v>
      </c>
      <c r="O2313" t="s">
        <v>8286</v>
      </c>
      <c r="P2313">
        <f t="shared" si="180"/>
        <v>104</v>
      </c>
      <c r="Q2313">
        <f t="shared" si="181"/>
        <v>90.1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8282</v>
      </c>
      <c r="O2314" t="s">
        <v>8286</v>
      </c>
      <c r="P2314">
        <f t="shared" si="180"/>
        <v>108</v>
      </c>
      <c r="Q2314">
        <f t="shared" si="181"/>
        <v>40.96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8282</v>
      </c>
      <c r="O2315" t="s">
        <v>8286</v>
      </c>
      <c r="P2315">
        <f t="shared" si="180"/>
        <v>176</v>
      </c>
      <c r="Q2315">
        <f t="shared" si="181"/>
        <v>56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8282</v>
      </c>
      <c r="O2316" t="s">
        <v>8286</v>
      </c>
      <c r="P2316">
        <f t="shared" si="180"/>
        <v>157</v>
      </c>
      <c r="Q2316">
        <f t="shared" si="181"/>
        <v>37.67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8282</v>
      </c>
      <c r="O2317" t="s">
        <v>8286</v>
      </c>
      <c r="P2317">
        <f t="shared" si="180"/>
        <v>103</v>
      </c>
      <c r="Q2317">
        <f t="shared" si="181"/>
        <v>40.08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8282</v>
      </c>
      <c r="O2318" t="s">
        <v>8286</v>
      </c>
      <c r="P2318">
        <f t="shared" si="180"/>
        <v>104</v>
      </c>
      <c r="Q2318">
        <f t="shared" si="181"/>
        <v>78.03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8282</v>
      </c>
      <c r="O2319" t="s">
        <v>8286</v>
      </c>
      <c r="P2319">
        <f t="shared" si="180"/>
        <v>104</v>
      </c>
      <c r="Q2319">
        <f t="shared" si="181"/>
        <v>18.91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8282</v>
      </c>
      <c r="O2320" t="s">
        <v>8286</v>
      </c>
      <c r="P2320">
        <f t="shared" si="180"/>
        <v>121</v>
      </c>
      <c r="Q2320">
        <f t="shared" si="181"/>
        <v>37.130000000000003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8282</v>
      </c>
      <c r="O2321" t="s">
        <v>8286</v>
      </c>
      <c r="P2321">
        <f t="shared" si="180"/>
        <v>108</v>
      </c>
      <c r="Q2321">
        <f t="shared" si="181"/>
        <v>41.96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8282</v>
      </c>
      <c r="O2322" t="s">
        <v>8286</v>
      </c>
      <c r="P2322">
        <f t="shared" si="180"/>
        <v>109</v>
      </c>
      <c r="Q2322">
        <f t="shared" si="181"/>
        <v>61.04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8293</v>
      </c>
      <c r="O2323" t="s">
        <v>8309</v>
      </c>
      <c r="P2323">
        <f t="shared" si="180"/>
        <v>39</v>
      </c>
      <c r="Q2323">
        <f t="shared" si="181"/>
        <v>64.53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8293</v>
      </c>
      <c r="O2324" t="s">
        <v>8309</v>
      </c>
      <c r="P2324">
        <f t="shared" si="180"/>
        <v>3</v>
      </c>
      <c r="Q2324">
        <f t="shared" si="181"/>
        <v>21.25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8293</v>
      </c>
      <c r="O2325" t="s">
        <v>8309</v>
      </c>
      <c r="P2325">
        <f t="shared" si="180"/>
        <v>48</v>
      </c>
      <c r="Q2325">
        <f t="shared" si="181"/>
        <v>30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8293</v>
      </c>
      <c r="O2326" t="s">
        <v>8309</v>
      </c>
      <c r="P2326">
        <f t="shared" si="180"/>
        <v>21</v>
      </c>
      <c r="Q2326">
        <f t="shared" si="181"/>
        <v>25.49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8293</v>
      </c>
      <c r="O2327" t="s">
        <v>8309</v>
      </c>
      <c r="P2327">
        <f t="shared" si="180"/>
        <v>8</v>
      </c>
      <c r="Q2327">
        <f t="shared" si="181"/>
        <v>11.43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8293</v>
      </c>
      <c r="O2328" t="s">
        <v>8309</v>
      </c>
      <c r="P2328">
        <f t="shared" si="180"/>
        <v>1</v>
      </c>
      <c r="Q2328">
        <f t="shared" si="181"/>
        <v>108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8293</v>
      </c>
      <c r="O2329" t="s">
        <v>8309</v>
      </c>
      <c r="P2329">
        <f t="shared" si="180"/>
        <v>526</v>
      </c>
      <c r="Q2329">
        <f t="shared" si="181"/>
        <v>54.88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8293</v>
      </c>
      <c r="O2330" t="s">
        <v>8309</v>
      </c>
      <c r="P2330">
        <f t="shared" si="180"/>
        <v>254</v>
      </c>
      <c r="Q2330">
        <f t="shared" si="181"/>
        <v>47.38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8293</v>
      </c>
      <c r="O2331" t="s">
        <v>8309</v>
      </c>
      <c r="P2331">
        <f t="shared" si="180"/>
        <v>106</v>
      </c>
      <c r="Q2331">
        <f t="shared" si="181"/>
        <v>211.84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8293</v>
      </c>
      <c r="O2332" t="s">
        <v>8309</v>
      </c>
      <c r="P2332">
        <f t="shared" si="180"/>
        <v>102</v>
      </c>
      <c r="Q2332">
        <f t="shared" si="181"/>
        <v>219.93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8293</v>
      </c>
      <c r="O2333" t="s">
        <v>8309</v>
      </c>
      <c r="P2333">
        <f t="shared" si="180"/>
        <v>144</v>
      </c>
      <c r="Q2333">
        <f t="shared" si="181"/>
        <v>40.799999999999997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8293</v>
      </c>
      <c r="O2334" t="s">
        <v>8309</v>
      </c>
      <c r="P2334">
        <f t="shared" si="180"/>
        <v>106</v>
      </c>
      <c r="Q2334">
        <f t="shared" si="181"/>
        <v>75.5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8293</v>
      </c>
      <c r="O2335" t="s">
        <v>8309</v>
      </c>
      <c r="P2335">
        <f t="shared" si="180"/>
        <v>212</v>
      </c>
      <c r="Q2335">
        <f t="shared" si="181"/>
        <v>13.54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8293</v>
      </c>
      <c r="O2336" t="s">
        <v>8309</v>
      </c>
      <c r="P2336">
        <f t="shared" si="180"/>
        <v>102</v>
      </c>
      <c r="Q2336">
        <f t="shared" si="181"/>
        <v>60.87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8293</v>
      </c>
      <c r="O2337" t="s">
        <v>8309</v>
      </c>
      <c r="P2337">
        <f t="shared" si="180"/>
        <v>102</v>
      </c>
      <c r="Q2337">
        <f t="shared" si="181"/>
        <v>115.69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8293</v>
      </c>
      <c r="O2338" t="s">
        <v>8309</v>
      </c>
      <c r="P2338">
        <f t="shared" si="180"/>
        <v>521</v>
      </c>
      <c r="Q2338">
        <f t="shared" si="181"/>
        <v>48.1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8293</v>
      </c>
      <c r="O2339" t="s">
        <v>8309</v>
      </c>
      <c r="P2339">
        <f t="shared" si="180"/>
        <v>111</v>
      </c>
      <c r="Q2339">
        <f t="shared" si="181"/>
        <v>74.180000000000007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8293</v>
      </c>
      <c r="O2340" t="s">
        <v>8309</v>
      </c>
      <c r="P2340">
        <f t="shared" si="180"/>
        <v>101</v>
      </c>
      <c r="Q2340">
        <f t="shared" si="181"/>
        <v>123.35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8293</v>
      </c>
      <c r="O2341" t="s">
        <v>8309</v>
      </c>
      <c r="P2341">
        <f t="shared" si="180"/>
        <v>294</v>
      </c>
      <c r="Q2341">
        <f t="shared" si="181"/>
        <v>66.62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8293</v>
      </c>
      <c r="O2342" t="s">
        <v>8309</v>
      </c>
      <c r="P2342">
        <f t="shared" si="180"/>
        <v>106</v>
      </c>
      <c r="Q2342">
        <f t="shared" si="181"/>
        <v>104.99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t="s">
        <v>8277</v>
      </c>
      <c r="P2343">
        <f t="shared" si="180"/>
        <v>0</v>
      </c>
      <c r="Q2343">
        <f t="shared" si="181"/>
        <v>0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t="s">
        <v>8277</v>
      </c>
      <c r="P2344">
        <f t="shared" si="180"/>
        <v>0</v>
      </c>
      <c r="Q2344">
        <f t="shared" si="181"/>
        <v>0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t="s">
        <v>8277</v>
      </c>
      <c r="P2345">
        <f t="shared" si="180"/>
        <v>3</v>
      </c>
      <c r="Q2345">
        <f t="shared" si="181"/>
        <v>300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t="s">
        <v>8277</v>
      </c>
      <c r="P2346">
        <f t="shared" si="180"/>
        <v>0</v>
      </c>
      <c r="Q2346">
        <f t="shared" si="181"/>
        <v>1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t="s">
        <v>8277</v>
      </c>
      <c r="P2347">
        <f t="shared" si="180"/>
        <v>0</v>
      </c>
      <c r="Q2347">
        <f t="shared" si="181"/>
        <v>0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t="s">
        <v>8277</v>
      </c>
      <c r="P2348">
        <f t="shared" si="180"/>
        <v>0</v>
      </c>
      <c r="Q2348">
        <f t="shared" si="181"/>
        <v>13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t="s">
        <v>8277</v>
      </c>
      <c r="P2349">
        <f t="shared" si="180"/>
        <v>2</v>
      </c>
      <c r="Q2349">
        <f t="shared" si="181"/>
        <v>15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t="s">
        <v>8277</v>
      </c>
      <c r="P2350">
        <f t="shared" si="180"/>
        <v>0</v>
      </c>
      <c r="Q2350">
        <f t="shared" si="181"/>
        <v>54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t="s">
        <v>8277</v>
      </c>
      <c r="P2351">
        <f t="shared" si="180"/>
        <v>0</v>
      </c>
      <c r="Q2351">
        <f t="shared" si="181"/>
        <v>0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t="s">
        <v>8277</v>
      </c>
      <c r="P2352">
        <f t="shared" si="180"/>
        <v>0</v>
      </c>
      <c r="Q2352">
        <f t="shared" si="181"/>
        <v>0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t="s">
        <v>8277</v>
      </c>
      <c r="P2353">
        <f t="shared" si="180"/>
        <v>1</v>
      </c>
      <c r="Q2353">
        <f t="shared" si="181"/>
        <v>15.43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t="s">
        <v>8277</v>
      </c>
      <c r="P2354">
        <f t="shared" si="180"/>
        <v>0</v>
      </c>
      <c r="Q2354">
        <f t="shared" si="181"/>
        <v>0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t="s">
        <v>8277</v>
      </c>
      <c r="P2355">
        <f t="shared" si="180"/>
        <v>0</v>
      </c>
      <c r="Q2355">
        <f t="shared" si="181"/>
        <v>0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t="s">
        <v>8277</v>
      </c>
      <c r="P2356">
        <f t="shared" si="180"/>
        <v>0</v>
      </c>
      <c r="Q2356">
        <f t="shared" si="181"/>
        <v>25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t="s">
        <v>8277</v>
      </c>
      <c r="P2357">
        <f t="shared" si="180"/>
        <v>1</v>
      </c>
      <c r="Q2357">
        <f t="shared" si="181"/>
        <v>27.5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t="s">
        <v>8277</v>
      </c>
      <c r="P2358">
        <f t="shared" si="180"/>
        <v>0</v>
      </c>
      <c r="Q2358">
        <f t="shared" si="181"/>
        <v>0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t="s">
        <v>8277</v>
      </c>
      <c r="P2359">
        <f t="shared" si="180"/>
        <v>0</v>
      </c>
      <c r="Q2359">
        <f t="shared" si="181"/>
        <v>0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t="s">
        <v>8277</v>
      </c>
      <c r="P2360">
        <f t="shared" si="180"/>
        <v>0</v>
      </c>
      <c r="Q2360">
        <f t="shared" si="181"/>
        <v>0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t="s">
        <v>8277</v>
      </c>
      <c r="P2361">
        <f t="shared" si="180"/>
        <v>15</v>
      </c>
      <c r="Q2361">
        <f t="shared" si="181"/>
        <v>367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t="s">
        <v>8277</v>
      </c>
      <c r="P2362">
        <f t="shared" si="180"/>
        <v>0</v>
      </c>
      <c r="Q2362">
        <f t="shared" si="181"/>
        <v>2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t="s">
        <v>8277</v>
      </c>
      <c r="P2363">
        <f t="shared" si="180"/>
        <v>0</v>
      </c>
      <c r="Q2363">
        <f t="shared" si="181"/>
        <v>0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t="s">
        <v>8277</v>
      </c>
      <c r="P2364">
        <f t="shared" si="180"/>
        <v>29</v>
      </c>
      <c r="Q2364">
        <f t="shared" si="181"/>
        <v>60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t="s">
        <v>8277</v>
      </c>
      <c r="P2365">
        <f t="shared" si="180"/>
        <v>0</v>
      </c>
      <c r="Q2365">
        <f t="shared" si="181"/>
        <v>0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t="s">
        <v>8277</v>
      </c>
      <c r="P2366">
        <f t="shared" si="180"/>
        <v>0</v>
      </c>
      <c r="Q2366">
        <f t="shared" si="181"/>
        <v>0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t="s">
        <v>8277</v>
      </c>
      <c r="P2367">
        <f t="shared" si="180"/>
        <v>0</v>
      </c>
      <c r="Q2367">
        <f t="shared" si="181"/>
        <v>0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t="s">
        <v>8277</v>
      </c>
      <c r="P2368">
        <f t="shared" si="180"/>
        <v>11</v>
      </c>
      <c r="Q2368">
        <f t="shared" si="181"/>
        <v>97.41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t="s">
        <v>8277</v>
      </c>
      <c r="P2369">
        <f t="shared" si="180"/>
        <v>1</v>
      </c>
      <c r="Q2369">
        <f t="shared" si="181"/>
        <v>47.86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t="s">
        <v>8277</v>
      </c>
      <c r="P2370">
        <f t="shared" ref="P2370:P2433" si="185">ROUND(E2370/D2370*100,0)</f>
        <v>0</v>
      </c>
      <c r="Q2370">
        <f t="shared" si="181"/>
        <v>50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t="s">
        <v>8277</v>
      </c>
      <c r="P2371">
        <f t="shared" si="185"/>
        <v>0</v>
      </c>
      <c r="Q2371">
        <f t="shared" ref="Q2371:Q2434" si="186">IFERROR(ROUND(E2371/L2371,2),0)</f>
        <v>0</v>
      </c>
      <c r="R2371" s="14">
        <f t="shared" ref="R2371:R2434" si="187">(((J2371/60)/60)/24)+DATE(1970,1,1)</f>
        <v>42380.812627314815</v>
      </c>
      <c r="S2371" s="14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t="s">
        <v>8277</v>
      </c>
      <c r="P2372">
        <f t="shared" si="185"/>
        <v>0</v>
      </c>
      <c r="Q2372">
        <f t="shared" si="186"/>
        <v>20.5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t="s">
        <v>8277</v>
      </c>
      <c r="P2373">
        <f t="shared" si="185"/>
        <v>0</v>
      </c>
      <c r="Q2373">
        <f t="shared" si="186"/>
        <v>0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t="s">
        <v>8277</v>
      </c>
      <c r="P2374">
        <f t="shared" si="185"/>
        <v>3</v>
      </c>
      <c r="Q2374">
        <f t="shared" si="186"/>
        <v>30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t="s">
        <v>8277</v>
      </c>
      <c r="P2375">
        <f t="shared" si="185"/>
        <v>0</v>
      </c>
      <c r="Q2375">
        <f t="shared" si="186"/>
        <v>50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t="s">
        <v>8277</v>
      </c>
      <c r="P2376">
        <f t="shared" si="185"/>
        <v>0</v>
      </c>
      <c r="Q2376">
        <f t="shared" si="186"/>
        <v>10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t="s">
        <v>8277</v>
      </c>
      <c r="P2377">
        <f t="shared" si="185"/>
        <v>0</v>
      </c>
      <c r="Q2377">
        <f t="shared" si="186"/>
        <v>0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t="s">
        <v>8277</v>
      </c>
      <c r="P2378">
        <f t="shared" si="185"/>
        <v>11</v>
      </c>
      <c r="Q2378">
        <f t="shared" si="186"/>
        <v>81.58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t="s">
        <v>8277</v>
      </c>
      <c r="P2379">
        <f t="shared" si="185"/>
        <v>0</v>
      </c>
      <c r="Q2379">
        <f t="shared" si="186"/>
        <v>0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t="s">
        <v>8277</v>
      </c>
      <c r="P2380">
        <f t="shared" si="185"/>
        <v>0</v>
      </c>
      <c r="Q2380">
        <f t="shared" si="186"/>
        <v>0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t="s">
        <v>8277</v>
      </c>
      <c r="P2381">
        <f t="shared" si="185"/>
        <v>0</v>
      </c>
      <c r="Q2381">
        <f t="shared" si="186"/>
        <v>0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t="s">
        <v>8277</v>
      </c>
      <c r="P2382">
        <f t="shared" si="185"/>
        <v>0</v>
      </c>
      <c r="Q2382">
        <f t="shared" si="186"/>
        <v>18.329999999999998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t="s">
        <v>8277</v>
      </c>
      <c r="P2383">
        <f t="shared" si="185"/>
        <v>2</v>
      </c>
      <c r="Q2383">
        <f t="shared" si="186"/>
        <v>224.43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t="s">
        <v>8277</v>
      </c>
      <c r="P2384">
        <f t="shared" si="185"/>
        <v>3</v>
      </c>
      <c r="Q2384">
        <f t="shared" si="186"/>
        <v>37.5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t="s">
        <v>8277</v>
      </c>
      <c r="P2385">
        <f t="shared" si="185"/>
        <v>4</v>
      </c>
      <c r="Q2385">
        <f t="shared" si="186"/>
        <v>145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t="s">
        <v>8277</v>
      </c>
      <c r="P2386">
        <f t="shared" si="185"/>
        <v>1</v>
      </c>
      <c r="Q2386">
        <f t="shared" si="186"/>
        <v>1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t="s">
        <v>8277</v>
      </c>
      <c r="P2387">
        <f t="shared" si="185"/>
        <v>1</v>
      </c>
      <c r="Q2387">
        <f t="shared" si="186"/>
        <v>112.57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t="s">
        <v>8277</v>
      </c>
      <c r="P2388">
        <f t="shared" si="185"/>
        <v>0</v>
      </c>
      <c r="Q2388">
        <f t="shared" si="186"/>
        <v>0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t="s">
        <v>8277</v>
      </c>
      <c r="P2389">
        <f t="shared" si="185"/>
        <v>1</v>
      </c>
      <c r="Q2389">
        <f t="shared" si="186"/>
        <v>342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t="s">
        <v>8277</v>
      </c>
      <c r="P2390">
        <f t="shared" si="185"/>
        <v>1</v>
      </c>
      <c r="Q2390">
        <f t="shared" si="186"/>
        <v>57.88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t="s">
        <v>8277</v>
      </c>
      <c r="P2391">
        <f t="shared" si="185"/>
        <v>0</v>
      </c>
      <c r="Q2391">
        <f t="shared" si="186"/>
        <v>30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t="s">
        <v>8277</v>
      </c>
      <c r="P2392">
        <f t="shared" si="185"/>
        <v>0</v>
      </c>
      <c r="Q2392">
        <f t="shared" si="186"/>
        <v>0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t="s">
        <v>8277</v>
      </c>
      <c r="P2393">
        <f t="shared" si="185"/>
        <v>0</v>
      </c>
      <c r="Q2393">
        <f t="shared" si="186"/>
        <v>25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t="s">
        <v>8277</v>
      </c>
      <c r="P2394">
        <f t="shared" si="185"/>
        <v>0</v>
      </c>
      <c r="Q2394">
        <f t="shared" si="186"/>
        <v>0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t="s">
        <v>8277</v>
      </c>
      <c r="P2395">
        <f t="shared" si="185"/>
        <v>0</v>
      </c>
      <c r="Q2395">
        <f t="shared" si="186"/>
        <v>50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t="s">
        <v>8277</v>
      </c>
      <c r="P2396">
        <f t="shared" si="185"/>
        <v>0</v>
      </c>
      <c r="Q2396">
        <f t="shared" si="186"/>
        <v>1.5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t="s">
        <v>8277</v>
      </c>
      <c r="P2397">
        <f t="shared" si="185"/>
        <v>0</v>
      </c>
      <c r="Q2397">
        <f t="shared" si="186"/>
        <v>0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t="s">
        <v>8277</v>
      </c>
      <c r="P2398">
        <f t="shared" si="185"/>
        <v>0</v>
      </c>
      <c r="Q2398">
        <f t="shared" si="186"/>
        <v>10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t="s">
        <v>8277</v>
      </c>
      <c r="P2399">
        <f t="shared" si="185"/>
        <v>0</v>
      </c>
      <c r="Q2399">
        <f t="shared" si="186"/>
        <v>0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t="s">
        <v>8277</v>
      </c>
      <c r="P2400">
        <f t="shared" si="185"/>
        <v>0</v>
      </c>
      <c r="Q2400">
        <f t="shared" si="186"/>
        <v>0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t="s">
        <v>8277</v>
      </c>
      <c r="P2401">
        <f t="shared" si="185"/>
        <v>0</v>
      </c>
      <c r="Q2401">
        <f t="shared" si="186"/>
        <v>0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t="s">
        <v>8277</v>
      </c>
      <c r="P2402">
        <f t="shared" si="185"/>
        <v>0</v>
      </c>
      <c r="Q2402">
        <f t="shared" si="186"/>
        <v>0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8293</v>
      </c>
      <c r="O2403" t="s">
        <v>8294</v>
      </c>
      <c r="P2403">
        <f t="shared" si="185"/>
        <v>1</v>
      </c>
      <c r="Q2403">
        <f t="shared" si="186"/>
        <v>22.33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8293</v>
      </c>
      <c r="O2404" t="s">
        <v>8294</v>
      </c>
      <c r="P2404">
        <f t="shared" si="185"/>
        <v>0</v>
      </c>
      <c r="Q2404">
        <f t="shared" si="186"/>
        <v>52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8293</v>
      </c>
      <c r="O2405" t="s">
        <v>8294</v>
      </c>
      <c r="P2405">
        <f t="shared" si="185"/>
        <v>17</v>
      </c>
      <c r="Q2405">
        <f t="shared" si="186"/>
        <v>16.829999999999998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8293</v>
      </c>
      <c r="O2406" t="s">
        <v>8294</v>
      </c>
      <c r="P2406">
        <f t="shared" si="185"/>
        <v>0</v>
      </c>
      <c r="Q2406">
        <f t="shared" si="186"/>
        <v>0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8293</v>
      </c>
      <c r="O2407" t="s">
        <v>8294</v>
      </c>
      <c r="P2407">
        <f t="shared" si="185"/>
        <v>23</v>
      </c>
      <c r="Q2407">
        <f t="shared" si="186"/>
        <v>56.3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8293</v>
      </c>
      <c r="O2408" t="s">
        <v>8294</v>
      </c>
      <c r="P2408">
        <f t="shared" si="185"/>
        <v>41</v>
      </c>
      <c r="Q2408">
        <f t="shared" si="186"/>
        <v>84.06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8293</v>
      </c>
      <c r="O2409" t="s">
        <v>8294</v>
      </c>
      <c r="P2409">
        <f t="shared" si="185"/>
        <v>25</v>
      </c>
      <c r="Q2409">
        <f t="shared" si="186"/>
        <v>168.39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8293</v>
      </c>
      <c r="O2410" t="s">
        <v>8294</v>
      </c>
      <c r="P2410">
        <f t="shared" si="185"/>
        <v>0</v>
      </c>
      <c r="Q2410">
        <f t="shared" si="186"/>
        <v>15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8293</v>
      </c>
      <c r="O2411" t="s">
        <v>8294</v>
      </c>
      <c r="P2411">
        <f t="shared" si="185"/>
        <v>2</v>
      </c>
      <c r="Q2411">
        <f t="shared" si="186"/>
        <v>76.67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8293</v>
      </c>
      <c r="O2412" t="s">
        <v>8294</v>
      </c>
      <c r="P2412">
        <f t="shared" si="185"/>
        <v>0</v>
      </c>
      <c r="Q2412">
        <f t="shared" si="186"/>
        <v>0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8293</v>
      </c>
      <c r="O2413" t="s">
        <v>8294</v>
      </c>
      <c r="P2413">
        <f t="shared" si="185"/>
        <v>1</v>
      </c>
      <c r="Q2413">
        <f t="shared" si="186"/>
        <v>50.33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8293</v>
      </c>
      <c r="O2414" t="s">
        <v>8294</v>
      </c>
      <c r="P2414">
        <f t="shared" si="185"/>
        <v>0</v>
      </c>
      <c r="Q2414">
        <f t="shared" si="186"/>
        <v>0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8293</v>
      </c>
      <c r="O2415" t="s">
        <v>8294</v>
      </c>
      <c r="P2415">
        <f t="shared" si="185"/>
        <v>1</v>
      </c>
      <c r="Q2415">
        <f t="shared" si="186"/>
        <v>8.33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8293</v>
      </c>
      <c r="O2416" t="s">
        <v>8294</v>
      </c>
      <c r="P2416">
        <f t="shared" si="185"/>
        <v>3</v>
      </c>
      <c r="Q2416">
        <f t="shared" si="186"/>
        <v>35.380000000000003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8293</v>
      </c>
      <c r="O2417" t="s">
        <v>8294</v>
      </c>
      <c r="P2417">
        <f t="shared" si="185"/>
        <v>1</v>
      </c>
      <c r="Q2417">
        <f t="shared" si="186"/>
        <v>55.83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8293</v>
      </c>
      <c r="O2418" t="s">
        <v>8294</v>
      </c>
      <c r="P2418">
        <f t="shared" si="185"/>
        <v>0</v>
      </c>
      <c r="Q2418">
        <f t="shared" si="186"/>
        <v>5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8293</v>
      </c>
      <c r="O2419" t="s">
        <v>8294</v>
      </c>
      <c r="P2419">
        <f t="shared" si="185"/>
        <v>0</v>
      </c>
      <c r="Q2419">
        <f t="shared" si="186"/>
        <v>0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8293</v>
      </c>
      <c r="O2420" t="s">
        <v>8294</v>
      </c>
      <c r="P2420">
        <f t="shared" si="185"/>
        <v>0</v>
      </c>
      <c r="Q2420">
        <f t="shared" si="186"/>
        <v>1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8293</v>
      </c>
      <c r="O2421" t="s">
        <v>8294</v>
      </c>
      <c r="P2421">
        <f t="shared" si="185"/>
        <v>0</v>
      </c>
      <c r="Q2421">
        <f t="shared" si="186"/>
        <v>0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8293</v>
      </c>
      <c r="O2422" t="s">
        <v>8294</v>
      </c>
      <c r="P2422">
        <f t="shared" si="185"/>
        <v>15</v>
      </c>
      <c r="Q2422">
        <f t="shared" si="186"/>
        <v>69.47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8293</v>
      </c>
      <c r="O2423" t="s">
        <v>8294</v>
      </c>
      <c r="P2423">
        <f t="shared" si="185"/>
        <v>0</v>
      </c>
      <c r="Q2423">
        <f t="shared" si="186"/>
        <v>1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8293</v>
      </c>
      <c r="O2424" t="s">
        <v>8294</v>
      </c>
      <c r="P2424">
        <f t="shared" si="185"/>
        <v>0</v>
      </c>
      <c r="Q2424">
        <f t="shared" si="186"/>
        <v>1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8293</v>
      </c>
      <c r="O2425" t="s">
        <v>8294</v>
      </c>
      <c r="P2425">
        <f t="shared" si="185"/>
        <v>0</v>
      </c>
      <c r="Q2425">
        <f t="shared" si="186"/>
        <v>8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8293</v>
      </c>
      <c r="O2426" t="s">
        <v>8294</v>
      </c>
      <c r="P2426">
        <f t="shared" si="185"/>
        <v>1</v>
      </c>
      <c r="Q2426">
        <f t="shared" si="186"/>
        <v>34.44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8293</v>
      </c>
      <c r="O2427" t="s">
        <v>8294</v>
      </c>
      <c r="P2427">
        <f t="shared" si="185"/>
        <v>0</v>
      </c>
      <c r="Q2427">
        <f t="shared" si="186"/>
        <v>1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8293</v>
      </c>
      <c r="O2428" t="s">
        <v>8294</v>
      </c>
      <c r="P2428">
        <f t="shared" si="185"/>
        <v>0</v>
      </c>
      <c r="Q2428">
        <f t="shared" si="186"/>
        <v>0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8293</v>
      </c>
      <c r="O2429" t="s">
        <v>8294</v>
      </c>
      <c r="P2429">
        <f t="shared" si="185"/>
        <v>0</v>
      </c>
      <c r="Q2429">
        <f t="shared" si="186"/>
        <v>1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8293</v>
      </c>
      <c r="O2430" t="s">
        <v>8294</v>
      </c>
      <c r="P2430">
        <f t="shared" si="185"/>
        <v>0</v>
      </c>
      <c r="Q2430">
        <f t="shared" si="186"/>
        <v>1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8293</v>
      </c>
      <c r="O2431" t="s">
        <v>8294</v>
      </c>
      <c r="P2431">
        <f t="shared" si="185"/>
        <v>1</v>
      </c>
      <c r="Q2431">
        <f t="shared" si="186"/>
        <v>501.25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8293</v>
      </c>
      <c r="O2432" t="s">
        <v>8294</v>
      </c>
      <c r="P2432">
        <f t="shared" si="185"/>
        <v>1</v>
      </c>
      <c r="Q2432">
        <f t="shared" si="186"/>
        <v>10.5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8293</v>
      </c>
      <c r="O2433" t="s">
        <v>8294</v>
      </c>
      <c r="P2433">
        <f t="shared" si="185"/>
        <v>0</v>
      </c>
      <c r="Q2433">
        <f t="shared" si="186"/>
        <v>1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8293</v>
      </c>
      <c r="O2434" t="s">
        <v>8294</v>
      </c>
      <c r="P2434">
        <f t="shared" ref="P2434:P2497" si="190">ROUND(E2434/D2434*100,0)</f>
        <v>0</v>
      </c>
      <c r="Q2434">
        <f t="shared" si="186"/>
        <v>1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8293</v>
      </c>
      <c r="O2435" t="s">
        <v>8294</v>
      </c>
      <c r="P2435">
        <f t="shared" si="190"/>
        <v>0</v>
      </c>
      <c r="Q2435">
        <f t="shared" ref="Q2435:Q2498" si="191">IFERROR(ROUND(E2435/L2435,2),0)</f>
        <v>0</v>
      </c>
      <c r="R2435" s="14">
        <f t="shared" ref="R2435:R2498" si="192">(((J2435/60)/60)/24)+DATE(1970,1,1)</f>
        <v>42397.89980324074</v>
      </c>
      <c r="S2435" s="14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8293</v>
      </c>
      <c r="O2436" t="s">
        <v>8294</v>
      </c>
      <c r="P2436">
        <f t="shared" si="190"/>
        <v>0</v>
      </c>
      <c r="Q2436">
        <f t="shared" si="191"/>
        <v>13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8293</v>
      </c>
      <c r="O2437" t="s">
        <v>8294</v>
      </c>
      <c r="P2437">
        <f t="shared" si="190"/>
        <v>0</v>
      </c>
      <c r="Q2437">
        <f t="shared" si="191"/>
        <v>306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8293</v>
      </c>
      <c r="O2438" t="s">
        <v>8294</v>
      </c>
      <c r="P2438">
        <f t="shared" si="190"/>
        <v>0</v>
      </c>
      <c r="Q2438">
        <f t="shared" si="191"/>
        <v>22.5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8293</v>
      </c>
      <c r="O2439" t="s">
        <v>8294</v>
      </c>
      <c r="P2439">
        <f t="shared" si="190"/>
        <v>0</v>
      </c>
      <c r="Q2439">
        <f t="shared" si="191"/>
        <v>0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8293</v>
      </c>
      <c r="O2440" t="s">
        <v>8294</v>
      </c>
      <c r="P2440">
        <f t="shared" si="190"/>
        <v>0</v>
      </c>
      <c r="Q2440">
        <f t="shared" si="191"/>
        <v>50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8293</v>
      </c>
      <c r="O2441" t="s">
        <v>8294</v>
      </c>
      <c r="P2441">
        <f t="shared" si="190"/>
        <v>0</v>
      </c>
      <c r="Q2441">
        <f t="shared" si="191"/>
        <v>0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8293</v>
      </c>
      <c r="O2442" t="s">
        <v>8294</v>
      </c>
      <c r="P2442">
        <f t="shared" si="190"/>
        <v>0</v>
      </c>
      <c r="Q2442">
        <f t="shared" si="191"/>
        <v>5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8293</v>
      </c>
      <c r="O2443" t="s">
        <v>8309</v>
      </c>
      <c r="P2443">
        <f t="shared" si="190"/>
        <v>108</v>
      </c>
      <c r="Q2443">
        <f t="shared" si="191"/>
        <v>74.23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8293</v>
      </c>
      <c r="O2444" t="s">
        <v>8309</v>
      </c>
      <c r="P2444">
        <f t="shared" si="190"/>
        <v>126</v>
      </c>
      <c r="Q2444">
        <f t="shared" si="191"/>
        <v>81.25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8293</v>
      </c>
      <c r="O2445" t="s">
        <v>8309</v>
      </c>
      <c r="P2445">
        <f t="shared" si="190"/>
        <v>203</v>
      </c>
      <c r="Q2445">
        <f t="shared" si="191"/>
        <v>130.22999999999999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8293</v>
      </c>
      <c r="O2446" t="s">
        <v>8309</v>
      </c>
      <c r="P2446">
        <f t="shared" si="190"/>
        <v>109</v>
      </c>
      <c r="Q2446">
        <f t="shared" si="191"/>
        <v>53.41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8293</v>
      </c>
      <c r="O2447" t="s">
        <v>8309</v>
      </c>
      <c r="P2447">
        <f t="shared" si="190"/>
        <v>173</v>
      </c>
      <c r="Q2447">
        <f t="shared" si="191"/>
        <v>75.13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8293</v>
      </c>
      <c r="O2448" t="s">
        <v>8309</v>
      </c>
      <c r="P2448">
        <f t="shared" si="190"/>
        <v>168</v>
      </c>
      <c r="Q2448">
        <f t="shared" si="191"/>
        <v>75.67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8293</v>
      </c>
      <c r="O2449" t="s">
        <v>8309</v>
      </c>
      <c r="P2449">
        <f t="shared" si="190"/>
        <v>427</v>
      </c>
      <c r="Q2449">
        <f t="shared" si="191"/>
        <v>31.69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8293</v>
      </c>
      <c r="O2450" t="s">
        <v>8309</v>
      </c>
      <c r="P2450">
        <f t="shared" si="190"/>
        <v>108</v>
      </c>
      <c r="Q2450">
        <f t="shared" si="191"/>
        <v>47.78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8293</v>
      </c>
      <c r="O2451" t="s">
        <v>8309</v>
      </c>
      <c r="P2451">
        <f t="shared" si="190"/>
        <v>108</v>
      </c>
      <c r="Q2451">
        <f t="shared" si="191"/>
        <v>90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8293</v>
      </c>
      <c r="O2452" t="s">
        <v>8309</v>
      </c>
      <c r="P2452">
        <f t="shared" si="190"/>
        <v>102</v>
      </c>
      <c r="Q2452">
        <f t="shared" si="191"/>
        <v>149.31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8293</v>
      </c>
      <c r="O2453" t="s">
        <v>8309</v>
      </c>
      <c r="P2453">
        <f t="shared" si="190"/>
        <v>115</v>
      </c>
      <c r="Q2453">
        <f t="shared" si="191"/>
        <v>62.07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8293</v>
      </c>
      <c r="O2454" t="s">
        <v>8309</v>
      </c>
      <c r="P2454">
        <f t="shared" si="190"/>
        <v>134</v>
      </c>
      <c r="Q2454">
        <f t="shared" si="191"/>
        <v>53.4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8293</v>
      </c>
      <c r="O2455" t="s">
        <v>8309</v>
      </c>
      <c r="P2455">
        <f t="shared" si="190"/>
        <v>155</v>
      </c>
      <c r="Q2455">
        <f t="shared" si="191"/>
        <v>69.27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8293</v>
      </c>
      <c r="O2456" t="s">
        <v>8309</v>
      </c>
      <c r="P2456">
        <f t="shared" si="190"/>
        <v>101</v>
      </c>
      <c r="Q2456">
        <f t="shared" si="191"/>
        <v>271.51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8293</v>
      </c>
      <c r="O2457" t="s">
        <v>8309</v>
      </c>
      <c r="P2457">
        <f t="shared" si="190"/>
        <v>182</v>
      </c>
      <c r="Q2457">
        <f t="shared" si="191"/>
        <v>34.130000000000003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8293</v>
      </c>
      <c r="O2458" t="s">
        <v>8309</v>
      </c>
      <c r="P2458">
        <f t="shared" si="190"/>
        <v>181</v>
      </c>
      <c r="Q2458">
        <f t="shared" si="191"/>
        <v>40.49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8293</v>
      </c>
      <c r="O2459" t="s">
        <v>8309</v>
      </c>
      <c r="P2459">
        <f t="shared" si="190"/>
        <v>102</v>
      </c>
      <c r="Q2459">
        <f t="shared" si="191"/>
        <v>189.76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8293</v>
      </c>
      <c r="O2460" t="s">
        <v>8309</v>
      </c>
      <c r="P2460">
        <f t="shared" si="190"/>
        <v>110</v>
      </c>
      <c r="Q2460">
        <f t="shared" si="191"/>
        <v>68.86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8293</v>
      </c>
      <c r="O2461" t="s">
        <v>8309</v>
      </c>
      <c r="P2461">
        <f t="shared" si="190"/>
        <v>102</v>
      </c>
      <c r="Q2461">
        <f t="shared" si="191"/>
        <v>108.78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8293</v>
      </c>
      <c r="O2462" t="s">
        <v>8309</v>
      </c>
      <c r="P2462">
        <f t="shared" si="190"/>
        <v>101</v>
      </c>
      <c r="Q2462">
        <f t="shared" si="191"/>
        <v>125.99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8282</v>
      </c>
      <c r="O2463" t="s">
        <v>8286</v>
      </c>
      <c r="P2463">
        <f t="shared" si="190"/>
        <v>104</v>
      </c>
      <c r="Q2463">
        <f t="shared" si="191"/>
        <v>90.52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8282</v>
      </c>
      <c r="O2464" t="s">
        <v>8286</v>
      </c>
      <c r="P2464">
        <f t="shared" si="190"/>
        <v>111</v>
      </c>
      <c r="Q2464">
        <f t="shared" si="191"/>
        <v>28.88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8282</v>
      </c>
      <c r="O2465" t="s">
        <v>8286</v>
      </c>
      <c r="P2465">
        <f t="shared" si="190"/>
        <v>116</v>
      </c>
      <c r="Q2465">
        <f t="shared" si="191"/>
        <v>31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8282</v>
      </c>
      <c r="O2466" t="s">
        <v>8286</v>
      </c>
      <c r="P2466">
        <f t="shared" si="190"/>
        <v>111</v>
      </c>
      <c r="Q2466">
        <f t="shared" si="191"/>
        <v>51.67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8282</v>
      </c>
      <c r="O2467" t="s">
        <v>8286</v>
      </c>
      <c r="P2467">
        <f t="shared" si="190"/>
        <v>180</v>
      </c>
      <c r="Q2467">
        <f t="shared" si="191"/>
        <v>26.27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8282</v>
      </c>
      <c r="O2468" t="s">
        <v>8286</v>
      </c>
      <c r="P2468">
        <f t="shared" si="190"/>
        <v>100</v>
      </c>
      <c r="Q2468">
        <f t="shared" si="191"/>
        <v>48.08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8282</v>
      </c>
      <c r="O2469" t="s">
        <v>8286</v>
      </c>
      <c r="P2469">
        <f t="shared" si="190"/>
        <v>119</v>
      </c>
      <c r="Q2469">
        <f t="shared" si="191"/>
        <v>27.56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8282</v>
      </c>
      <c r="O2470" t="s">
        <v>8286</v>
      </c>
      <c r="P2470">
        <f t="shared" si="190"/>
        <v>107</v>
      </c>
      <c r="Q2470">
        <f t="shared" si="191"/>
        <v>36.97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8282</v>
      </c>
      <c r="O2471" t="s">
        <v>8286</v>
      </c>
      <c r="P2471">
        <f t="shared" si="190"/>
        <v>114</v>
      </c>
      <c r="Q2471">
        <f t="shared" si="191"/>
        <v>29.02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8282</v>
      </c>
      <c r="O2472" t="s">
        <v>8286</v>
      </c>
      <c r="P2472">
        <f t="shared" si="190"/>
        <v>103</v>
      </c>
      <c r="Q2472">
        <f t="shared" si="191"/>
        <v>28.66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8282</v>
      </c>
      <c r="O2473" t="s">
        <v>8286</v>
      </c>
      <c r="P2473">
        <f t="shared" si="190"/>
        <v>128</v>
      </c>
      <c r="Q2473">
        <f t="shared" si="191"/>
        <v>37.65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8282</v>
      </c>
      <c r="O2474" t="s">
        <v>8286</v>
      </c>
      <c r="P2474">
        <f t="shared" si="190"/>
        <v>136</v>
      </c>
      <c r="Q2474">
        <f t="shared" si="191"/>
        <v>97.9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8282</v>
      </c>
      <c r="O2475" t="s">
        <v>8286</v>
      </c>
      <c r="P2475">
        <f t="shared" si="190"/>
        <v>100</v>
      </c>
      <c r="Q2475">
        <f t="shared" si="191"/>
        <v>42.55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8282</v>
      </c>
      <c r="O2476" t="s">
        <v>8286</v>
      </c>
      <c r="P2476">
        <f t="shared" si="190"/>
        <v>100</v>
      </c>
      <c r="Q2476">
        <f t="shared" si="191"/>
        <v>131.58000000000001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8282</v>
      </c>
      <c r="O2477" t="s">
        <v>8286</v>
      </c>
      <c r="P2477">
        <f t="shared" si="190"/>
        <v>105</v>
      </c>
      <c r="Q2477">
        <f t="shared" si="191"/>
        <v>32.32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8282</v>
      </c>
      <c r="O2478" t="s">
        <v>8286</v>
      </c>
      <c r="P2478">
        <f t="shared" si="190"/>
        <v>105</v>
      </c>
      <c r="Q2478">
        <f t="shared" si="191"/>
        <v>61.1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8282</v>
      </c>
      <c r="O2479" t="s">
        <v>8286</v>
      </c>
      <c r="P2479">
        <f t="shared" si="190"/>
        <v>171</v>
      </c>
      <c r="Q2479">
        <f t="shared" si="191"/>
        <v>31.34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8282</v>
      </c>
      <c r="O2480" t="s">
        <v>8286</v>
      </c>
      <c r="P2480">
        <f t="shared" si="190"/>
        <v>128</v>
      </c>
      <c r="Q2480">
        <f t="shared" si="191"/>
        <v>129.11000000000001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8282</v>
      </c>
      <c r="O2481" t="s">
        <v>8286</v>
      </c>
      <c r="P2481">
        <f t="shared" si="190"/>
        <v>133</v>
      </c>
      <c r="Q2481">
        <f t="shared" si="191"/>
        <v>25.02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8282</v>
      </c>
      <c r="O2482" t="s">
        <v>8286</v>
      </c>
      <c r="P2482">
        <f t="shared" si="190"/>
        <v>100</v>
      </c>
      <c r="Q2482">
        <f t="shared" si="191"/>
        <v>250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8282</v>
      </c>
      <c r="O2483" t="s">
        <v>8286</v>
      </c>
      <c r="P2483">
        <f t="shared" si="190"/>
        <v>113</v>
      </c>
      <c r="Q2483">
        <f t="shared" si="191"/>
        <v>47.54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8282</v>
      </c>
      <c r="O2484" t="s">
        <v>8286</v>
      </c>
      <c r="P2484">
        <f t="shared" si="190"/>
        <v>100</v>
      </c>
      <c r="Q2484">
        <f t="shared" si="191"/>
        <v>40.04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8282</v>
      </c>
      <c r="O2485" t="s">
        <v>8286</v>
      </c>
      <c r="P2485">
        <f t="shared" si="190"/>
        <v>114</v>
      </c>
      <c r="Q2485">
        <f t="shared" si="191"/>
        <v>65.84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8282</v>
      </c>
      <c r="O2486" t="s">
        <v>8286</v>
      </c>
      <c r="P2486">
        <f t="shared" si="190"/>
        <v>119</v>
      </c>
      <c r="Q2486">
        <f t="shared" si="191"/>
        <v>46.4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8282</v>
      </c>
      <c r="O2487" t="s">
        <v>8286</v>
      </c>
      <c r="P2487">
        <f t="shared" si="190"/>
        <v>103</v>
      </c>
      <c r="Q2487">
        <f t="shared" si="191"/>
        <v>50.37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8282</v>
      </c>
      <c r="O2488" t="s">
        <v>8286</v>
      </c>
      <c r="P2488">
        <f t="shared" si="190"/>
        <v>266</v>
      </c>
      <c r="Q2488">
        <f t="shared" si="191"/>
        <v>26.57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8282</v>
      </c>
      <c r="O2489" t="s">
        <v>8286</v>
      </c>
      <c r="P2489">
        <f t="shared" si="190"/>
        <v>100</v>
      </c>
      <c r="Q2489">
        <f t="shared" si="191"/>
        <v>39.49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8282</v>
      </c>
      <c r="O2490" t="s">
        <v>8286</v>
      </c>
      <c r="P2490">
        <f t="shared" si="190"/>
        <v>107</v>
      </c>
      <c r="Q2490">
        <f t="shared" si="191"/>
        <v>49.25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8282</v>
      </c>
      <c r="O2491" t="s">
        <v>8286</v>
      </c>
      <c r="P2491">
        <f t="shared" si="190"/>
        <v>134</v>
      </c>
      <c r="Q2491">
        <f t="shared" si="191"/>
        <v>62.38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8282</v>
      </c>
      <c r="O2492" t="s">
        <v>8286</v>
      </c>
      <c r="P2492">
        <f t="shared" si="190"/>
        <v>121</v>
      </c>
      <c r="Q2492">
        <f t="shared" si="191"/>
        <v>37.94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8282</v>
      </c>
      <c r="O2493" t="s">
        <v>8286</v>
      </c>
      <c r="P2493">
        <f t="shared" si="190"/>
        <v>103</v>
      </c>
      <c r="Q2493">
        <f t="shared" si="191"/>
        <v>51.6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8282</v>
      </c>
      <c r="O2494" t="s">
        <v>8286</v>
      </c>
      <c r="P2494">
        <f t="shared" si="190"/>
        <v>125</v>
      </c>
      <c r="Q2494">
        <f t="shared" si="191"/>
        <v>27.78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8282</v>
      </c>
      <c r="O2495" t="s">
        <v>8286</v>
      </c>
      <c r="P2495">
        <f t="shared" si="190"/>
        <v>129</v>
      </c>
      <c r="Q2495">
        <f t="shared" si="191"/>
        <v>99.38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8282</v>
      </c>
      <c r="O2496" t="s">
        <v>8286</v>
      </c>
      <c r="P2496">
        <f t="shared" si="190"/>
        <v>101</v>
      </c>
      <c r="Q2496">
        <f t="shared" si="191"/>
        <v>38.85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8282</v>
      </c>
      <c r="O2497" t="s">
        <v>8286</v>
      </c>
      <c r="P2497">
        <f t="shared" si="190"/>
        <v>128</v>
      </c>
      <c r="Q2497">
        <f t="shared" si="191"/>
        <v>45.55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8282</v>
      </c>
      <c r="O2498" t="s">
        <v>8286</v>
      </c>
      <c r="P2498">
        <f t="shared" ref="P2498:P2561" si="195">ROUND(E2498/D2498*100,0)</f>
        <v>100</v>
      </c>
      <c r="Q2498">
        <f t="shared" si="191"/>
        <v>600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8282</v>
      </c>
      <c r="O2499" t="s">
        <v>8286</v>
      </c>
      <c r="P2499">
        <f t="shared" si="195"/>
        <v>113</v>
      </c>
      <c r="Q2499">
        <f t="shared" ref="Q2499:Q2562" si="196">IFERROR(ROUND(E2499/L2499,2),0)</f>
        <v>80.55</v>
      </c>
      <c r="R2499" s="14">
        <f t="shared" ref="R2499:R2562" si="197">(((J2499/60)/60)/24)+DATE(1970,1,1)</f>
        <v>40730.878912037035</v>
      </c>
      <c r="S2499" s="14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8282</v>
      </c>
      <c r="O2500" t="s">
        <v>8286</v>
      </c>
      <c r="P2500">
        <f t="shared" si="195"/>
        <v>106</v>
      </c>
      <c r="Q2500">
        <f t="shared" si="196"/>
        <v>52.8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8282</v>
      </c>
      <c r="O2501" t="s">
        <v>8286</v>
      </c>
      <c r="P2501">
        <f t="shared" si="195"/>
        <v>203</v>
      </c>
      <c r="Q2501">
        <f t="shared" si="196"/>
        <v>47.68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8282</v>
      </c>
      <c r="O2502" t="s">
        <v>8286</v>
      </c>
      <c r="P2502">
        <f t="shared" si="195"/>
        <v>113</v>
      </c>
      <c r="Q2502">
        <f t="shared" si="196"/>
        <v>23.45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8293</v>
      </c>
      <c r="O2503" t="s">
        <v>8310</v>
      </c>
      <c r="P2503">
        <f t="shared" si="195"/>
        <v>3</v>
      </c>
      <c r="Q2503">
        <f t="shared" si="196"/>
        <v>40.14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8293</v>
      </c>
      <c r="O2504" t="s">
        <v>8310</v>
      </c>
      <c r="P2504">
        <f t="shared" si="195"/>
        <v>0</v>
      </c>
      <c r="Q2504">
        <f t="shared" si="196"/>
        <v>17.2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8293</v>
      </c>
      <c r="O2505" t="s">
        <v>8310</v>
      </c>
      <c r="P2505">
        <f t="shared" si="195"/>
        <v>0</v>
      </c>
      <c r="Q2505">
        <f t="shared" si="196"/>
        <v>0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8293</v>
      </c>
      <c r="O2506" t="s">
        <v>8310</v>
      </c>
      <c r="P2506">
        <f t="shared" si="195"/>
        <v>0</v>
      </c>
      <c r="Q2506">
        <f t="shared" si="196"/>
        <v>0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8293</v>
      </c>
      <c r="O2507" t="s">
        <v>8310</v>
      </c>
      <c r="P2507">
        <f t="shared" si="195"/>
        <v>0</v>
      </c>
      <c r="Q2507">
        <f t="shared" si="196"/>
        <v>0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8293</v>
      </c>
      <c r="O2508" t="s">
        <v>8310</v>
      </c>
      <c r="P2508">
        <f t="shared" si="195"/>
        <v>1</v>
      </c>
      <c r="Q2508">
        <f t="shared" si="196"/>
        <v>15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8293</v>
      </c>
      <c r="O2509" t="s">
        <v>8310</v>
      </c>
      <c r="P2509">
        <f t="shared" si="195"/>
        <v>0</v>
      </c>
      <c r="Q2509">
        <f t="shared" si="196"/>
        <v>0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8293</v>
      </c>
      <c r="O2510" t="s">
        <v>8310</v>
      </c>
      <c r="P2510">
        <f t="shared" si="195"/>
        <v>0</v>
      </c>
      <c r="Q2510">
        <f t="shared" si="196"/>
        <v>0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8293</v>
      </c>
      <c r="O2511" t="s">
        <v>8310</v>
      </c>
      <c r="P2511">
        <f t="shared" si="195"/>
        <v>1</v>
      </c>
      <c r="Q2511">
        <f t="shared" si="196"/>
        <v>35.71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8293</v>
      </c>
      <c r="O2512" t="s">
        <v>8310</v>
      </c>
      <c r="P2512">
        <f t="shared" si="195"/>
        <v>0</v>
      </c>
      <c r="Q2512">
        <f t="shared" si="196"/>
        <v>37.5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8293</v>
      </c>
      <c r="O2513" t="s">
        <v>8310</v>
      </c>
      <c r="P2513">
        <f t="shared" si="195"/>
        <v>0</v>
      </c>
      <c r="Q2513">
        <f t="shared" si="196"/>
        <v>0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8293</v>
      </c>
      <c r="O2514" t="s">
        <v>8310</v>
      </c>
      <c r="P2514">
        <f t="shared" si="195"/>
        <v>0</v>
      </c>
      <c r="Q2514">
        <f t="shared" si="196"/>
        <v>0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8293</v>
      </c>
      <c r="O2515" t="s">
        <v>8310</v>
      </c>
      <c r="P2515">
        <f t="shared" si="195"/>
        <v>0</v>
      </c>
      <c r="Q2515">
        <f t="shared" si="196"/>
        <v>0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8293</v>
      </c>
      <c r="O2516" t="s">
        <v>8310</v>
      </c>
      <c r="P2516">
        <f t="shared" si="195"/>
        <v>2</v>
      </c>
      <c r="Q2516">
        <f t="shared" si="196"/>
        <v>52.5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8293</v>
      </c>
      <c r="O2517" t="s">
        <v>8310</v>
      </c>
      <c r="P2517">
        <f t="shared" si="195"/>
        <v>19</v>
      </c>
      <c r="Q2517">
        <f t="shared" si="196"/>
        <v>77.5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8293</v>
      </c>
      <c r="O2518" t="s">
        <v>8310</v>
      </c>
      <c r="P2518">
        <f t="shared" si="195"/>
        <v>0</v>
      </c>
      <c r="Q2518">
        <f t="shared" si="196"/>
        <v>0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8293</v>
      </c>
      <c r="O2519" t="s">
        <v>8310</v>
      </c>
      <c r="P2519">
        <f t="shared" si="195"/>
        <v>10</v>
      </c>
      <c r="Q2519">
        <f t="shared" si="196"/>
        <v>53.55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8293</v>
      </c>
      <c r="O2520" t="s">
        <v>8310</v>
      </c>
      <c r="P2520">
        <f t="shared" si="195"/>
        <v>0</v>
      </c>
      <c r="Q2520">
        <f t="shared" si="196"/>
        <v>0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8293</v>
      </c>
      <c r="O2521" t="s">
        <v>8310</v>
      </c>
      <c r="P2521">
        <f t="shared" si="195"/>
        <v>0</v>
      </c>
      <c r="Q2521">
        <f t="shared" si="196"/>
        <v>16.25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8293</v>
      </c>
      <c r="O2522" t="s">
        <v>8310</v>
      </c>
      <c r="P2522">
        <f t="shared" si="195"/>
        <v>0</v>
      </c>
      <c r="Q2522">
        <f t="shared" si="196"/>
        <v>0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8282</v>
      </c>
      <c r="O2523" t="s">
        <v>8311</v>
      </c>
      <c r="P2523">
        <f t="shared" si="195"/>
        <v>109</v>
      </c>
      <c r="Q2523">
        <f t="shared" si="196"/>
        <v>103.68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8282</v>
      </c>
      <c r="O2524" t="s">
        <v>8311</v>
      </c>
      <c r="P2524">
        <f t="shared" si="195"/>
        <v>100</v>
      </c>
      <c r="Q2524">
        <f t="shared" si="196"/>
        <v>185.19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8282</v>
      </c>
      <c r="O2525" t="s">
        <v>8311</v>
      </c>
      <c r="P2525">
        <f t="shared" si="195"/>
        <v>156</v>
      </c>
      <c r="Q2525">
        <f t="shared" si="196"/>
        <v>54.15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8282</v>
      </c>
      <c r="O2526" t="s">
        <v>8311</v>
      </c>
      <c r="P2526">
        <f t="shared" si="195"/>
        <v>102</v>
      </c>
      <c r="Q2526">
        <f t="shared" si="196"/>
        <v>177.21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8282</v>
      </c>
      <c r="O2527" t="s">
        <v>8311</v>
      </c>
      <c r="P2527">
        <f t="shared" si="195"/>
        <v>100</v>
      </c>
      <c r="Q2527">
        <f t="shared" si="196"/>
        <v>100.33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8282</v>
      </c>
      <c r="O2528" t="s">
        <v>8311</v>
      </c>
      <c r="P2528">
        <f t="shared" si="195"/>
        <v>113</v>
      </c>
      <c r="Q2528">
        <f t="shared" si="196"/>
        <v>136.91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8282</v>
      </c>
      <c r="O2529" t="s">
        <v>8311</v>
      </c>
      <c r="P2529">
        <f t="shared" si="195"/>
        <v>102</v>
      </c>
      <c r="Q2529">
        <f t="shared" si="196"/>
        <v>57.54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8282</v>
      </c>
      <c r="O2530" t="s">
        <v>8311</v>
      </c>
      <c r="P2530">
        <f t="shared" si="195"/>
        <v>107</v>
      </c>
      <c r="Q2530">
        <f t="shared" si="196"/>
        <v>52.96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8282</v>
      </c>
      <c r="O2531" t="s">
        <v>8311</v>
      </c>
      <c r="P2531">
        <f t="shared" si="195"/>
        <v>104</v>
      </c>
      <c r="Q2531">
        <f t="shared" si="196"/>
        <v>82.33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8282</v>
      </c>
      <c r="O2532" t="s">
        <v>8311</v>
      </c>
      <c r="P2532">
        <f t="shared" si="195"/>
        <v>100</v>
      </c>
      <c r="Q2532">
        <f t="shared" si="196"/>
        <v>135.41999999999999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8282</v>
      </c>
      <c r="O2533" t="s">
        <v>8311</v>
      </c>
      <c r="P2533">
        <f t="shared" si="195"/>
        <v>100</v>
      </c>
      <c r="Q2533">
        <f t="shared" si="196"/>
        <v>74.069999999999993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8282</v>
      </c>
      <c r="O2534" t="s">
        <v>8311</v>
      </c>
      <c r="P2534">
        <f t="shared" si="195"/>
        <v>126</v>
      </c>
      <c r="Q2534">
        <f t="shared" si="196"/>
        <v>84.08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8282</v>
      </c>
      <c r="O2535" t="s">
        <v>8311</v>
      </c>
      <c r="P2535">
        <f t="shared" si="195"/>
        <v>111</v>
      </c>
      <c r="Q2535">
        <f t="shared" si="196"/>
        <v>61.03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8282</v>
      </c>
      <c r="O2536" t="s">
        <v>8311</v>
      </c>
      <c r="P2536">
        <f t="shared" si="195"/>
        <v>105</v>
      </c>
      <c r="Q2536">
        <f t="shared" si="196"/>
        <v>150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8282</v>
      </c>
      <c r="O2537" t="s">
        <v>8311</v>
      </c>
      <c r="P2537">
        <f t="shared" si="195"/>
        <v>104</v>
      </c>
      <c r="Q2537">
        <f t="shared" si="196"/>
        <v>266.08999999999997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8282</v>
      </c>
      <c r="O2538" t="s">
        <v>8311</v>
      </c>
      <c r="P2538">
        <f t="shared" si="195"/>
        <v>116</v>
      </c>
      <c r="Q2538">
        <f t="shared" si="196"/>
        <v>7.25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8282</v>
      </c>
      <c r="O2539" t="s">
        <v>8311</v>
      </c>
      <c r="P2539">
        <f t="shared" si="195"/>
        <v>110</v>
      </c>
      <c r="Q2539">
        <f t="shared" si="196"/>
        <v>100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8282</v>
      </c>
      <c r="O2540" t="s">
        <v>8311</v>
      </c>
      <c r="P2540">
        <f t="shared" si="195"/>
        <v>113</v>
      </c>
      <c r="Q2540">
        <f t="shared" si="196"/>
        <v>109.96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8282</v>
      </c>
      <c r="O2541" t="s">
        <v>8311</v>
      </c>
      <c r="P2541">
        <f t="shared" si="195"/>
        <v>100</v>
      </c>
      <c r="Q2541">
        <f t="shared" si="196"/>
        <v>169.92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8282</v>
      </c>
      <c r="O2542" t="s">
        <v>8311</v>
      </c>
      <c r="P2542">
        <f t="shared" si="195"/>
        <v>103</v>
      </c>
      <c r="Q2542">
        <f t="shared" si="196"/>
        <v>95.74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8282</v>
      </c>
      <c r="O2543" t="s">
        <v>8311</v>
      </c>
      <c r="P2543">
        <f t="shared" si="195"/>
        <v>107</v>
      </c>
      <c r="Q2543">
        <f t="shared" si="196"/>
        <v>59.46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8282</v>
      </c>
      <c r="O2544" t="s">
        <v>8311</v>
      </c>
      <c r="P2544">
        <f t="shared" si="195"/>
        <v>104</v>
      </c>
      <c r="Q2544">
        <f t="shared" si="196"/>
        <v>55.77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8282</v>
      </c>
      <c r="O2545" t="s">
        <v>8311</v>
      </c>
      <c r="P2545">
        <f t="shared" si="195"/>
        <v>156</v>
      </c>
      <c r="Q2545">
        <f t="shared" si="196"/>
        <v>30.08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8282</v>
      </c>
      <c r="O2546" t="s">
        <v>8311</v>
      </c>
      <c r="P2546">
        <f t="shared" si="195"/>
        <v>101</v>
      </c>
      <c r="Q2546">
        <f t="shared" si="196"/>
        <v>88.44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8282</v>
      </c>
      <c r="O2547" t="s">
        <v>8311</v>
      </c>
      <c r="P2547">
        <f t="shared" si="195"/>
        <v>195</v>
      </c>
      <c r="Q2547">
        <f t="shared" si="196"/>
        <v>64.03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8282</v>
      </c>
      <c r="O2548" t="s">
        <v>8311</v>
      </c>
      <c r="P2548">
        <f t="shared" si="195"/>
        <v>112</v>
      </c>
      <c r="Q2548">
        <f t="shared" si="196"/>
        <v>60.15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8282</v>
      </c>
      <c r="O2549" t="s">
        <v>8311</v>
      </c>
      <c r="P2549">
        <f t="shared" si="195"/>
        <v>120</v>
      </c>
      <c r="Q2549">
        <f t="shared" si="196"/>
        <v>49.19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8282</v>
      </c>
      <c r="O2550" t="s">
        <v>8311</v>
      </c>
      <c r="P2550">
        <f t="shared" si="195"/>
        <v>102</v>
      </c>
      <c r="Q2550">
        <f t="shared" si="196"/>
        <v>165.16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8282</v>
      </c>
      <c r="O2551" t="s">
        <v>8311</v>
      </c>
      <c r="P2551">
        <f t="shared" si="195"/>
        <v>103</v>
      </c>
      <c r="Q2551">
        <f t="shared" si="196"/>
        <v>43.62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8282</v>
      </c>
      <c r="O2552" t="s">
        <v>8311</v>
      </c>
      <c r="P2552">
        <f t="shared" si="195"/>
        <v>101</v>
      </c>
      <c r="Q2552">
        <f t="shared" si="196"/>
        <v>43.7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8282</v>
      </c>
      <c r="O2553" t="s">
        <v>8311</v>
      </c>
      <c r="P2553">
        <f t="shared" si="195"/>
        <v>103</v>
      </c>
      <c r="Q2553">
        <f t="shared" si="196"/>
        <v>67.42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8282</v>
      </c>
      <c r="O2554" t="s">
        <v>8311</v>
      </c>
      <c r="P2554">
        <f t="shared" si="195"/>
        <v>107</v>
      </c>
      <c r="Q2554">
        <f t="shared" si="196"/>
        <v>177.5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8282</v>
      </c>
      <c r="O2555" t="s">
        <v>8311</v>
      </c>
      <c r="P2555">
        <f t="shared" si="195"/>
        <v>156</v>
      </c>
      <c r="Q2555">
        <f t="shared" si="196"/>
        <v>38.880000000000003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8282</v>
      </c>
      <c r="O2556" t="s">
        <v>8311</v>
      </c>
      <c r="P2556">
        <f t="shared" si="195"/>
        <v>123</v>
      </c>
      <c r="Q2556">
        <f t="shared" si="196"/>
        <v>54.99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8282</v>
      </c>
      <c r="O2557" t="s">
        <v>8311</v>
      </c>
      <c r="P2557">
        <f t="shared" si="195"/>
        <v>107</v>
      </c>
      <c r="Q2557">
        <f t="shared" si="196"/>
        <v>61.34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8282</v>
      </c>
      <c r="O2558" t="s">
        <v>8311</v>
      </c>
      <c r="P2558">
        <f t="shared" si="195"/>
        <v>106</v>
      </c>
      <c r="Q2558">
        <f t="shared" si="196"/>
        <v>23.12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8282</v>
      </c>
      <c r="O2559" t="s">
        <v>8311</v>
      </c>
      <c r="P2559">
        <f t="shared" si="195"/>
        <v>118</v>
      </c>
      <c r="Q2559">
        <f t="shared" si="196"/>
        <v>29.61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8282</v>
      </c>
      <c r="O2560" t="s">
        <v>8311</v>
      </c>
      <c r="P2560">
        <f t="shared" si="195"/>
        <v>109</v>
      </c>
      <c r="Q2560">
        <f t="shared" si="196"/>
        <v>75.61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8282</v>
      </c>
      <c r="O2561" t="s">
        <v>8311</v>
      </c>
      <c r="P2561">
        <f t="shared" si="195"/>
        <v>111</v>
      </c>
      <c r="Q2561">
        <f t="shared" si="196"/>
        <v>35.6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8282</v>
      </c>
      <c r="O2562" t="s">
        <v>8311</v>
      </c>
      <c r="P2562">
        <f t="shared" ref="P2562:P2625" si="200">ROUND(E2562/D2562*100,0)</f>
        <v>100</v>
      </c>
      <c r="Q2562">
        <f t="shared" si="196"/>
        <v>143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8293</v>
      </c>
      <c r="O2563" t="s">
        <v>8294</v>
      </c>
      <c r="P2563">
        <f t="shared" si="200"/>
        <v>0</v>
      </c>
      <c r="Q2563">
        <f t="shared" ref="Q2563:Q2626" si="201">IFERROR(ROUND(E2563/L2563,2),0)</f>
        <v>0</v>
      </c>
      <c r="R2563" s="14">
        <f t="shared" ref="R2563:R2626" si="202">(((J2563/60)/60)/24)+DATE(1970,1,1)</f>
        <v>42260.528807870374</v>
      </c>
      <c r="S2563" s="14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8293</v>
      </c>
      <c r="O2564" t="s">
        <v>8294</v>
      </c>
      <c r="P2564">
        <f t="shared" si="200"/>
        <v>1</v>
      </c>
      <c r="Q2564">
        <f t="shared" si="201"/>
        <v>25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8293</v>
      </c>
      <c r="O2565" t="s">
        <v>8294</v>
      </c>
      <c r="P2565">
        <f t="shared" si="200"/>
        <v>0</v>
      </c>
      <c r="Q2565">
        <f t="shared" si="201"/>
        <v>0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8293</v>
      </c>
      <c r="O2566" t="s">
        <v>8294</v>
      </c>
      <c r="P2566">
        <f t="shared" si="200"/>
        <v>0</v>
      </c>
      <c r="Q2566">
        <f t="shared" si="201"/>
        <v>0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8293</v>
      </c>
      <c r="O2567" t="s">
        <v>8294</v>
      </c>
      <c r="P2567">
        <f t="shared" si="200"/>
        <v>1</v>
      </c>
      <c r="Q2567">
        <f t="shared" si="201"/>
        <v>100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8293</v>
      </c>
      <c r="O2568" t="s">
        <v>8294</v>
      </c>
      <c r="P2568">
        <f t="shared" si="200"/>
        <v>0</v>
      </c>
      <c r="Q2568">
        <f t="shared" si="201"/>
        <v>0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8293</v>
      </c>
      <c r="O2569" t="s">
        <v>8294</v>
      </c>
      <c r="P2569">
        <f t="shared" si="200"/>
        <v>0</v>
      </c>
      <c r="Q2569">
        <f t="shared" si="201"/>
        <v>60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8293</v>
      </c>
      <c r="O2570" t="s">
        <v>8294</v>
      </c>
      <c r="P2570">
        <f t="shared" si="200"/>
        <v>1</v>
      </c>
      <c r="Q2570">
        <f t="shared" si="201"/>
        <v>50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8293</v>
      </c>
      <c r="O2571" t="s">
        <v>8294</v>
      </c>
      <c r="P2571">
        <f t="shared" si="200"/>
        <v>2</v>
      </c>
      <c r="Q2571">
        <f t="shared" si="201"/>
        <v>72.5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8293</v>
      </c>
      <c r="O2572" t="s">
        <v>8294</v>
      </c>
      <c r="P2572">
        <f t="shared" si="200"/>
        <v>1</v>
      </c>
      <c r="Q2572">
        <f t="shared" si="201"/>
        <v>29.5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8293</v>
      </c>
      <c r="O2573" t="s">
        <v>8294</v>
      </c>
      <c r="P2573">
        <f t="shared" si="200"/>
        <v>0</v>
      </c>
      <c r="Q2573">
        <f t="shared" si="201"/>
        <v>62.5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8293</v>
      </c>
      <c r="O2574" t="s">
        <v>8294</v>
      </c>
      <c r="P2574">
        <f t="shared" si="200"/>
        <v>0</v>
      </c>
      <c r="Q2574">
        <f t="shared" si="201"/>
        <v>0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8293</v>
      </c>
      <c r="O2575" t="s">
        <v>8294</v>
      </c>
      <c r="P2575">
        <f t="shared" si="200"/>
        <v>0</v>
      </c>
      <c r="Q2575">
        <f t="shared" si="201"/>
        <v>0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8293</v>
      </c>
      <c r="O2576" t="s">
        <v>8294</v>
      </c>
      <c r="P2576">
        <f t="shared" si="200"/>
        <v>0</v>
      </c>
      <c r="Q2576">
        <f t="shared" si="201"/>
        <v>0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8293</v>
      </c>
      <c r="O2577" t="s">
        <v>8294</v>
      </c>
      <c r="P2577">
        <f t="shared" si="200"/>
        <v>0</v>
      </c>
      <c r="Q2577">
        <f t="shared" si="201"/>
        <v>0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8293</v>
      </c>
      <c r="O2578" t="s">
        <v>8294</v>
      </c>
      <c r="P2578">
        <f t="shared" si="200"/>
        <v>0</v>
      </c>
      <c r="Q2578">
        <f t="shared" si="201"/>
        <v>0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8293</v>
      </c>
      <c r="O2579" t="s">
        <v>8294</v>
      </c>
      <c r="P2579">
        <f t="shared" si="200"/>
        <v>0</v>
      </c>
      <c r="Q2579">
        <f t="shared" si="201"/>
        <v>0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8293</v>
      </c>
      <c r="O2580" t="s">
        <v>8294</v>
      </c>
      <c r="P2580">
        <f t="shared" si="200"/>
        <v>0</v>
      </c>
      <c r="Q2580">
        <f t="shared" si="201"/>
        <v>0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8293</v>
      </c>
      <c r="O2581" t="s">
        <v>8294</v>
      </c>
      <c r="P2581">
        <f t="shared" si="200"/>
        <v>0</v>
      </c>
      <c r="Q2581">
        <f t="shared" si="201"/>
        <v>23.08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8293</v>
      </c>
      <c r="O2582" t="s">
        <v>8294</v>
      </c>
      <c r="P2582">
        <f t="shared" si="200"/>
        <v>1</v>
      </c>
      <c r="Q2582">
        <f t="shared" si="201"/>
        <v>25.5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8293</v>
      </c>
      <c r="O2583" t="s">
        <v>8294</v>
      </c>
      <c r="P2583">
        <f t="shared" si="200"/>
        <v>11</v>
      </c>
      <c r="Q2583">
        <f t="shared" si="201"/>
        <v>48.18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8293</v>
      </c>
      <c r="O2584" t="s">
        <v>8294</v>
      </c>
      <c r="P2584">
        <f t="shared" si="200"/>
        <v>0</v>
      </c>
      <c r="Q2584">
        <f t="shared" si="201"/>
        <v>1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8293</v>
      </c>
      <c r="O2585" t="s">
        <v>8294</v>
      </c>
      <c r="P2585">
        <f t="shared" si="200"/>
        <v>1</v>
      </c>
      <c r="Q2585">
        <f t="shared" si="201"/>
        <v>1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8293</v>
      </c>
      <c r="O2586" t="s">
        <v>8294</v>
      </c>
      <c r="P2586">
        <f t="shared" si="200"/>
        <v>0</v>
      </c>
      <c r="Q2586">
        <f t="shared" si="201"/>
        <v>0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8293</v>
      </c>
      <c r="O2587" t="s">
        <v>8294</v>
      </c>
      <c r="P2587">
        <f t="shared" si="200"/>
        <v>0</v>
      </c>
      <c r="Q2587">
        <f t="shared" si="201"/>
        <v>50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8293</v>
      </c>
      <c r="O2588" t="s">
        <v>8294</v>
      </c>
      <c r="P2588">
        <f t="shared" si="200"/>
        <v>0</v>
      </c>
      <c r="Q2588">
        <f t="shared" si="201"/>
        <v>5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8293</v>
      </c>
      <c r="O2589" t="s">
        <v>8294</v>
      </c>
      <c r="P2589">
        <f t="shared" si="200"/>
        <v>2</v>
      </c>
      <c r="Q2589">
        <f t="shared" si="201"/>
        <v>202.83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8293</v>
      </c>
      <c r="O2590" t="s">
        <v>8294</v>
      </c>
      <c r="P2590">
        <f t="shared" si="200"/>
        <v>4</v>
      </c>
      <c r="Q2590">
        <f t="shared" si="201"/>
        <v>29.13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8293</v>
      </c>
      <c r="O2591" t="s">
        <v>8294</v>
      </c>
      <c r="P2591">
        <f t="shared" si="200"/>
        <v>0</v>
      </c>
      <c r="Q2591">
        <f t="shared" si="201"/>
        <v>5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8293</v>
      </c>
      <c r="O2592" t="s">
        <v>8294</v>
      </c>
      <c r="P2592">
        <f t="shared" si="200"/>
        <v>0</v>
      </c>
      <c r="Q2592">
        <f t="shared" si="201"/>
        <v>0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8293</v>
      </c>
      <c r="O2593" t="s">
        <v>8294</v>
      </c>
      <c r="P2593">
        <f t="shared" si="200"/>
        <v>2</v>
      </c>
      <c r="Q2593">
        <f t="shared" si="201"/>
        <v>13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8293</v>
      </c>
      <c r="O2594" t="s">
        <v>8294</v>
      </c>
      <c r="P2594">
        <f t="shared" si="200"/>
        <v>0</v>
      </c>
      <c r="Q2594">
        <f t="shared" si="201"/>
        <v>50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8293</v>
      </c>
      <c r="O2595" t="s">
        <v>8294</v>
      </c>
      <c r="P2595">
        <f t="shared" si="200"/>
        <v>0</v>
      </c>
      <c r="Q2595">
        <f t="shared" si="201"/>
        <v>0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8293</v>
      </c>
      <c r="O2596" t="s">
        <v>8294</v>
      </c>
      <c r="P2596">
        <f t="shared" si="200"/>
        <v>0</v>
      </c>
      <c r="Q2596">
        <f t="shared" si="201"/>
        <v>1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8293</v>
      </c>
      <c r="O2597" t="s">
        <v>8294</v>
      </c>
      <c r="P2597">
        <f t="shared" si="200"/>
        <v>12</v>
      </c>
      <c r="Q2597">
        <f t="shared" si="201"/>
        <v>96.05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8293</v>
      </c>
      <c r="O2598" t="s">
        <v>8294</v>
      </c>
      <c r="P2598">
        <f t="shared" si="200"/>
        <v>24</v>
      </c>
      <c r="Q2598">
        <f t="shared" si="201"/>
        <v>305.77999999999997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8293</v>
      </c>
      <c r="O2599" t="s">
        <v>8294</v>
      </c>
      <c r="P2599">
        <f t="shared" si="200"/>
        <v>6</v>
      </c>
      <c r="Q2599">
        <f t="shared" si="201"/>
        <v>12.14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8293</v>
      </c>
      <c r="O2600" t="s">
        <v>8294</v>
      </c>
      <c r="P2600">
        <f t="shared" si="200"/>
        <v>39</v>
      </c>
      <c r="Q2600">
        <f t="shared" si="201"/>
        <v>83.57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8293</v>
      </c>
      <c r="O2601" t="s">
        <v>8294</v>
      </c>
      <c r="P2601">
        <f t="shared" si="200"/>
        <v>1</v>
      </c>
      <c r="Q2601">
        <f t="shared" si="201"/>
        <v>18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8293</v>
      </c>
      <c r="O2602" t="s">
        <v>8294</v>
      </c>
      <c r="P2602">
        <f t="shared" si="200"/>
        <v>7</v>
      </c>
      <c r="Q2602">
        <f t="shared" si="201"/>
        <v>115.53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8276</v>
      </c>
      <c r="O2603" t="s">
        <v>8312</v>
      </c>
      <c r="P2603">
        <f t="shared" si="200"/>
        <v>661</v>
      </c>
      <c r="Q2603">
        <f t="shared" si="201"/>
        <v>21.9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8276</v>
      </c>
      <c r="O2604" t="s">
        <v>8312</v>
      </c>
      <c r="P2604">
        <f t="shared" si="200"/>
        <v>326</v>
      </c>
      <c r="Q2604">
        <f t="shared" si="201"/>
        <v>80.02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8276</v>
      </c>
      <c r="O2605" t="s">
        <v>8312</v>
      </c>
      <c r="P2605">
        <f t="shared" si="200"/>
        <v>101</v>
      </c>
      <c r="Q2605">
        <f t="shared" si="201"/>
        <v>35.520000000000003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8276</v>
      </c>
      <c r="O2606" t="s">
        <v>8312</v>
      </c>
      <c r="P2606">
        <f t="shared" si="200"/>
        <v>104</v>
      </c>
      <c r="Q2606">
        <f t="shared" si="201"/>
        <v>64.930000000000007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8276</v>
      </c>
      <c r="O2607" t="s">
        <v>8312</v>
      </c>
      <c r="P2607">
        <f t="shared" si="200"/>
        <v>107</v>
      </c>
      <c r="Q2607">
        <f t="shared" si="201"/>
        <v>60.97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8276</v>
      </c>
      <c r="O2608" t="s">
        <v>8312</v>
      </c>
      <c r="P2608">
        <f t="shared" si="200"/>
        <v>110</v>
      </c>
      <c r="Q2608">
        <f t="shared" si="201"/>
        <v>31.44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8276</v>
      </c>
      <c r="O2609" t="s">
        <v>8312</v>
      </c>
      <c r="P2609">
        <f t="shared" si="200"/>
        <v>408</v>
      </c>
      <c r="Q2609">
        <f t="shared" si="201"/>
        <v>81.95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8276</v>
      </c>
      <c r="O2610" t="s">
        <v>8312</v>
      </c>
      <c r="P2610">
        <f t="shared" si="200"/>
        <v>224</v>
      </c>
      <c r="Q2610">
        <f t="shared" si="201"/>
        <v>58.93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8276</v>
      </c>
      <c r="O2611" t="s">
        <v>8312</v>
      </c>
      <c r="P2611">
        <f t="shared" si="200"/>
        <v>304</v>
      </c>
      <c r="Q2611">
        <f t="shared" si="201"/>
        <v>157.29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8276</v>
      </c>
      <c r="O2612" t="s">
        <v>8312</v>
      </c>
      <c r="P2612">
        <f t="shared" si="200"/>
        <v>141</v>
      </c>
      <c r="Q2612">
        <f t="shared" si="201"/>
        <v>55.76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8276</v>
      </c>
      <c r="O2613" t="s">
        <v>8312</v>
      </c>
      <c r="P2613">
        <f t="shared" si="200"/>
        <v>2791</v>
      </c>
      <c r="Q2613">
        <f t="shared" si="201"/>
        <v>83.8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8276</v>
      </c>
      <c r="O2614" t="s">
        <v>8312</v>
      </c>
      <c r="P2614">
        <f t="shared" si="200"/>
        <v>172</v>
      </c>
      <c r="Q2614">
        <f t="shared" si="201"/>
        <v>58.42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8276</v>
      </c>
      <c r="O2615" t="s">
        <v>8312</v>
      </c>
      <c r="P2615">
        <f t="shared" si="200"/>
        <v>101</v>
      </c>
      <c r="Q2615">
        <f t="shared" si="201"/>
        <v>270.57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8276</v>
      </c>
      <c r="O2616" t="s">
        <v>8312</v>
      </c>
      <c r="P2616">
        <f t="shared" si="200"/>
        <v>102</v>
      </c>
      <c r="Q2616">
        <f t="shared" si="201"/>
        <v>107.1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8276</v>
      </c>
      <c r="O2617" t="s">
        <v>8312</v>
      </c>
      <c r="P2617">
        <f t="shared" si="200"/>
        <v>170</v>
      </c>
      <c r="Q2617">
        <f t="shared" si="201"/>
        <v>47.18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8276</v>
      </c>
      <c r="O2618" t="s">
        <v>8312</v>
      </c>
      <c r="P2618">
        <f t="shared" si="200"/>
        <v>115</v>
      </c>
      <c r="Q2618">
        <f t="shared" si="201"/>
        <v>120.31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8276</v>
      </c>
      <c r="O2619" t="s">
        <v>8312</v>
      </c>
      <c r="P2619">
        <f t="shared" si="200"/>
        <v>878</v>
      </c>
      <c r="Q2619">
        <f t="shared" si="201"/>
        <v>27.6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8276</v>
      </c>
      <c r="O2620" t="s">
        <v>8312</v>
      </c>
      <c r="P2620">
        <f t="shared" si="200"/>
        <v>105</v>
      </c>
      <c r="Q2620">
        <f t="shared" si="201"/>
        <v>205.3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8276</v>
      </c>
      <c r="O2621" t="s">
        <v>8312</v>
      </c>
      <c r="P2621">
        <f t="shared" si="200"/>
        <v>188</v>
      </c>
      <c r="Q2621">
        <f t="shared" si="201"/>
        <v>35.549999999999997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8276</v>
      </c>
      <c r="O2622" t="s">
        <v>8312</v>
      </c>
      <c r="P2622">
        <f t="shared" si="200"/>
        <v>144</v>
      </c>
      <c r="Q2622">
        <f t="shared" si="201"/>
        <v>74.64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8276</v>
      </c>
      <c r="O2623" t="s">
        <v>8312</v>
      </c>
      <c r="P2623">
        <f t="shared" si="200"/>
        <v>146</v>
      </c>
      <c r="Q2623">
        <f t="shared" si="201"/>
        <v>47.06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8276</v>
      </c>
      <c r="O2624" t="s">
        <v>8312</v>
      </c>
      <c r="P2624">
        <f t="shared" si="200"/>
        <v>131</v>
      </c>
      <c r="Q2624">
        <f t="shared" si="201"/>
        <v>26.59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8276</v>
      </c>
      <c r="O2625" t="s">
        <v>8312</v>
      </c>
      <c r="P2625">
        <f t="shared" si="200"/>
        <v>114</v>
      </c>
      <c r="Q2625">
        <f t="shared" si="201"/>
        <v>36.770000000000003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8276</v>
      </c>
      <c r="O2626" t="s">
        <v>8312</v>
      </c>
      <c r="P2626">
        <f t="shared" ref="P2626:P2689" si="205">ROUND(E2626/D2626*100,0)</f>
        <v>1379</v>
      </c>
      <c r="Q2626">
        <f t="shared" si="201"/>
        <v>31.82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8276</v>
      </c>
      <c r="O2627" t="s">
        <v>8312</v>
      </c>
      <c r="P2627">
        <f t="shared" si="205"/>
        <v>956</v>
      </c>
      <c r="Q2627">
        <f t="shared" ref="Q2627:Q2690" si="206">IFERROR(ROUND(E2627/L2627,2),0)</f>
        <v>27.58</v>
      </c>
      <c r="R2627" s="14">
        <f t="shared" ref="R2627:R2690" si="207">(((J2627/60)/60)/24)+DATE(1970,1,1)</f>
        <v>42658.810277777782</v>
      </c>
      <c r="S2627" s="14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8276</v>
      </c>
      <c r="O2628" t="s">
        <v>8312</v>
      </c>
      <c r="P2628">
        <f t="shared" si="205"/>
        <v>112</v>
      </c>
      <c r="Q2628">
        <f t="shared" si="206"/>
        <v>56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8276</v>
      </c>
      <c r="O2629" t="s">
        <v>8312</v>
      </c>
      <c r="P2629">
        <f t="shared" si="205"/>
        <v>647</v>
      </c>
      <c r="Q2629">
        <f t="shared" si="206"/>
        <v>21.56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8276</v>
      </c>
      <c r="O2630" t="s">
        <v>8312</v>
      </c>
      <c r="P2630">
        <f t="shared" si="205"/>
        <v>110</v>
      </c>
      <c r="Q2630">
        <f t="shared" si="206"/>
        <v>44.1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8276</v>
      </c>
      <c r="O2631" t="s">
        <v>8312</v>
      </c>
      <c r="P2631">
        <f t="shared" si="205"/>
        <v>128</v>
      </c>
      <c r="Q2631">
        <f t="shared" si="206"/>
        <v>63.87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8276</v>
      </c>
      <c r="O2632" t="s">
        <v>8312</v>
      </c>
      <c r="P2632">
        <f t="shared" si="205"/>
        <v>158</v>
      </c>
      <c r="Q2632">
        <f t="shared" si="206"/>
        <v>38.99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8276</v>
      </c>
      <c r="O2633" t="s">
        <v>8312</v>
      </c>
      <c r="P2633">
        <f t="shared" si="205"/>
        <v>115</v>
      </c>
      <c r="Q2633">
        <f t="shared" si="206"/>
        <v>80.19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8276</v>
      </c>
      <c r="O2634" t="s">
        <v>8312</v>
      </c>
      <c r="P2634">
        <f t="shared" si="205"/>
        <v>137</v>
      </c>
      <c r="Q2634">
        <f t="shared" si="206"/>
        <v>34.9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8276</v>
      </c>
      <c r="O2635" t="s">
        <v>8312</v>
      </c>
      <c r="P2635">
        <f t="shared" si="205"/>
        <v>355</v>
      </c>
      <c r="Q2635">
        <f t="shared" si="206"/>
        <v>89.1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8276</v>
      </c>
      <c r="O2636" t="s">
        <v>8312</v>
      </c>
      <c r="P2636">
        <f t="shared" si="205"/>
        <v>106</v>
      </c>
      <c r="Q2636">
        <f t="shared" si="206"/>
        <v>39.44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8276</v>
      </c>
      <c r="O2637" t="s">
        <v>8312</v>
      </c>
      <c r="P2637">
        <f t="shared" si="205"/>
        <v>100</v>
      </c>
      <c r="Q2637">
        <f t="shared" si="206"/>
        <v>136.9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8276</v>
      </c>
      <c r="O2638" t="s">
        <v>8312</v>
      </c>
      <c r="P2638">
        <f t="shared" si="205"/>
        <v>187</v>
      </c>
      <c r="Q2638">
        <f t="shared" si="206"/>
        <v>37.46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8276</v>
      </c>
      <c r="O2639" t="s">
        <v>8312</v>
      </c>
      <c r="P2639">
        <f t="shared" si="205"/>
        <v>166</v>
      </c>
      <c r="Q2639">
        <f t="shared" si="206"/>
        <v>31.96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8276</v>
      </c>
      <c r="O2640" t="s">
        <v>8312</v>
      </c>
      <c r="P2640">
        <f t="shared" si="205"/>
        <v>102</v>
      </c>
      <c r="Q2640">
        <f t="shared" si="206"/>
        <v>25.21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8276</v>
      </c>
      <c r="O2641" t="s">
        <v>8312</v>
      </c>
      <c r="P2641">
        <f t="shared" si="205"/>
        <v>164</v>
      </c>
      <c r="Q2641">
        <f t="shared" si="206"/>
        <v>10.039999999999999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8276</v>
      </c>
      <c r="O2642" t="s">
        <v>8312</v>
      </c>
      <c r="P2642">
        <f t="shared" si="205"/>
        <v>106</v>
      </c>
      <c r="Q2642">
        <f t="shared" si="206"/>
        <v>45.94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8276</v>
      </c>
      <c r="O2643" t="s">
        <v>8312</v>
      </c>
      <c r="P2643">
        <f t="shared" si="205"/>
        <v>1</v>
      </c>
      <c r="Q2643">
        <f t="shared" si="206"/>
        <v>15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8276</v>
      </c>
      <c r="O2644" t="s">
        <v>8312</v>
      </c>
      <c r="P2644">
        <f t="shared" si="205"/>
        <v>0</v>
      </c>
      <c r="Q2644">
        <f t="shared" si="206"/>
        <v>0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8276</v>
      </c>
      <c r="O2645" t="s">
        <v>8312</v>
      </c>
      <c r="P2645">
        <f t="shared" si="205"/>
        <v>34</v>
      </c>
      <c r="Q2645">
        <f t="shared" si="206"/>
        <v>223.58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8276</v>
      </c>
      <c r="O2646" t="s">
        <v>8312</v>
      </c>
      <c r="P2646">
        <f t="shared" si="205"/>
        <v>2</v>
      </c>
      <c r="Q2646">
        <f t="shared" si="206"/>
        <v>39.479999999999997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8276</v>
      </c>
      <c r="O2647" t="s">
        <v>8312</v>
      </c>
      <c r="P2647">
        <f t="shared" si="205"/>
        <v>11</v>
      </c>
      <c r="Q2647">
        <f t="shared" si="206"/>
        <v>91.3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8276</v>
      </c>
      <c r="O2648" t="s">
        <v>8312</v>
      </c>
      <c r="P2648">
        <f t="shared" si="205"/>
        <v>8</v>
      </c>
      <c r="Q2648">
        <f t="shared" si="206"/>
        <v>78.67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8276</v>
      </c>
      <c r="O2649" t="s">
        <v>8312</v>
      </c>
      <c r="P2649">
        <f t="shared" si="205"/>
        <v>1</v>
      </c>
      <c r="Q2649">
        <f t="shared" si="206"/>
        <v>12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8276</v>
      </c>
      <c r="O2650" t="s">
        <v>8312</v>
      </c>
      <c r="P2650">
        <f t="shared" si="205"/>
        <v>1</v>
      </c>
      <c r="Q2650">
        <f t="shared" si="206"/>
        <v>17.670000000000002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8276</v>
      </c>
      <c r="O2651" t="s">
        <v>8312</v>
      </c>
      <c r="P2651">
        <f t="shared" si="205"/>
        <v>0</v>
      </c>
      <c r="Q2651">
        <f t="shared" si="206"/>
        <v>41.33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8276</v>
      </c>
      <c r="O2652" t="s">
        <v>8312</v>
      </c>
      <c r="P2652">
        <f t="shared" si="205"/>
        <v>1</v>
      </c>
      <c r="Q2652">
        <f t="shared" si="206"/>
        <v>71.599999999999994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8276</v>
      </c>
      <c r="O2653" t="s">
        <v>8312</v>
      </c>
      <c r="P2653">
        <f t="shared" si="205"/>
        <v>2</v>
      </c>
      <c r="Q2653">
        <f t="shared" si="206"/>
        <v>307.82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8276</v>
      </c>
      <c r="O2654" t="s">
        <v>8312</v>
      </c>
      <c r="P2654">
        <f t="shared" si="205"/>
        <v>1</v>
      </c>
      <c r="Q2654">
        <f t="shared" si="206"/>
        <v>80.45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8276</v>
      </c>
      <c r="O2655" t="s">
        <v>8312</v>
      </c>
      <c r="P2655">
        <f t="shared" si="205"/>
        <v>12</v>
      </c>
      <c r="Q2655">
        <f t="shared" si="206"/>
        <v>83.94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8276</v>
      </c>
      <c r="O2656" t="s">
        <v>8312</v>
      </c>
      <c r="P2656">
        <f t="shared" si="205"/>
        <v>0</v>
      </c>
      <c r="Q2656">
        <f t="shared" si="206"/>
        <v>8.5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8276</v>
      </c>
      <c r="O2657" t="s">
        <v>8312</v>
      </c>
      <c r="P2657">
        <f t="shared" si="205"/>
        <v>21</v>
      </c>
      <c r="Q2657">
        <f t="shared" si="206"/>
        <v>73.37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8276</v>
      </c>
      <c r="O2658" t="s">
        <v>8312</v>
      </c>
      <c r="P2658">
        <f t="shared" si="205"/>
        <v>11</v>
      </c>
      <c r="Q2658">
        <f t="shared" si="206"/>
        <v>112.86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8276</v>
      </c>
      <c r="O2659" t="s">
        <v>8312</v>
      </c>
      <c r="P2659">
        <f t="shared" si="205"/>
        <v>19</v>
      </c>
      <c r="Q2659">
        <f t="shared" si="206"/>
        <v>95.28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8276</v>
      </c>
      <c r="O2660" t="s">
        <v>8312</v>
      </c>
      <c r="P2660">
        <f t="shared" si="205"/>
        <v>0</v>
      </c>
      <c r="Q2660">
        <f t="shared" si="206"/>
        <v>22.75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8276</v>
      </c>
      <c r="O2661" t="s">
        <v>8312</v>
      </c>
      <c r="P2661">
        <f t="shared" si="205"/>
        <v>3</v>
      </c>
      <c r="Q2661">
        <f t="shared" si="206"/>
        <v>133.30000000000001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8276</v>
      </c>
      <c r="O2662" t="s">
        <v>8312</v>
      </c>
      <c r="P2662">
        <f t="shared" si="205"/>
        <v>0</v>
      </c>
      <c r="Q2662">
        <f t="shared" si="206"/>
        <v>3.8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8276</v>
      </c>
      <c r="O2663" t="s">
        <v>8313</v>
      </c>
      <c r="P2663">
        <f t="shared" si="205"/>
        <v>103</v>
      </c>
      <c r="Q2663">
        <f t="shared" si="206"/>
        <v>85.75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8276</v>
      </c>
      <c r="O2664" t="s">
        <v>8313</v>
      </c>
      <c r="P2664">
        <f t="shared" si="205"/>
        <v>107</v>
      </c>
      <c r="Q2664">
        <f t="shared" si="206"/>
        <v>267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8276</v>
      </c>
      <c r="O2665" t="s">
        <v>8313</v>
      </c>
      <c r="P2665">
        <f t="shared" si="205"/>
        <v>105</v>
      </c>
      <c r="Q2665">
        <f t="shared" si="206"/>
        <v>373.56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8276</v>
      </c>
      <c r="O2666" t="s">
        <v>8313</v>
      </c>
      <c r="P2666">
        <f t="shared" si="205"/>
        <v>103</v>
      </c>
      <c r="Q2666">
        <f t="shared" si="206"/>
        <v>174.04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8276</v>
      </c>
      <c r="O2667" t="s">
        <v>8313</v>
      </c>
      <c r="P2667">
        <f t="shared" si="205"/>
        <v>123</v>
      </c>
      <c r="Q2667">
        <f t="shared" si="206"/>
        <v>93.7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8276</v>
      </c>
      <c r="O2668" t="s">
        <v>8313</v>
      </c>
      <c r="P2668">
        <f t="shared" si="205"/>
        <v>159</v>
      </c>
      <c r="Q2668">
        <f t="shared" si="206"/>
        <v>77.33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8276</v>
      </c>
      <c r="O2669" t="s">
        <v>8313</v>
      </c>
      <c r="P2669">
        <f t="shared" si="205"/>
        <v>111</v>
      </c>
      <c r="Q2669">
        <f t="shared" si="206"/>
        <v>92.22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8276</v>
      </c>
      <c r="O2670" t="s">
        <v>8313</v>
      </c>
      <c r="P2670">
        <f t="shared" si="205"/>
        <v>171</v>
      </c>
      <c r="Q2670">
        <f t="shared" si="206"/>
        <v>60.96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8276</v>
      </c>
      <c r="O2671" t="s">
        <v>8313</v>
      </c>
      <c r="P2671">
        <f t="shared" si="205"/>
        <v>125</v>
      </c>
      <c r="Q2671">
        <f t="shared" si="206"/>
        <v>91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8276</v>
      </c>
      <c r="O2672" t="s">
        <v>8313</v>
      </c>
      <c r="P2672">
        <f t="shared" si="205"/>
        <v>6</v>
      </c>
      <c r="Q2672">
        <f t="shared" si="206"/>
        <v>41.58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8276</v>
      </c>
      <c r="O2673" t="s">
        <v>8313</v>
      </c>
      <c r="P2673">
        <f t="shared" si="205"/>
        <v>11</v>
      </c>
      <c r="Q2673">
        <f t="shared" si="206"/>
        <v>33.76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8276</v>
      </c>
      <c r="O2674" t="s">
        <v>8313</v>
      </c>
      <c r="P2674">
        <f t="shared" si="205"/>
        <v>33</v>
      </c>
      <c r="Q2674">
        <f t="shared" si="206"/>
        <v>70.62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8276</v>
      </c>
      <c r="O2675" t="s">
        <v>8313</v>
      </c>
      <c r="P2675">
        <f t="shared" si="205"/>
        <v>28</v>
      </c>
      <c r="Q2675">
        <f t="shared" si="206"/>
        <v>167.15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8276</v>
      </c>
      <c r="O2676" t="s">
        <v>8313</v>
      </c>
      <c r="P2676">
        <f t="shared" si="205"/>
        <v>63</v>
      </c>
      <c r="Q2676">
        <f t="shared" si="206"/>
        <v>128.62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8276</v>
      </c>
      <c r="O2677" t="s">
        <v>8313</v>
      </c>
      <c r="P2677">
        <f t="shared" si="205"/>
        <v>8</v>
      </c>
      <c r="Q2677">
        <f t="shared" si="206"/>
        <v>65.41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8276</v>
      </c>
      <c r="O2678" t="s">
        <v>8313</v>
      </c>
      <c r="P2678">
        <f t="shared" si="205"/>
        <v>50</v>
      </c>
      <c r="Q2678">
        <f t="shared" si="206"/>
        <v>117.56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8276</v>
      </c>
      <c r="O2679" t="s">
        <v>8313</v>
      </c>
      <c r="P2679">
        <f t="shared" si="205"/>
        <v>18</v>
      </c>
      <c r="Q2679">
        <f t="shared" si="206"/>
        <v>126.48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8276</v>
      </c>
      <c r="O2680" t="s">
        <v>8313</v>
      </c>
      <c r="P2680">
        <f t="shared" si="205"/>
        <v>0</v>
      </c>
      <c r="Q2680">
        <f t="shared" si="206"/>
        <v>550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8276</v>
      </c>
      <c r="O2681" t="s">
        <v>8313</v>
      </c>
      <c r="P2681">
        <f t="shared" si="205"/>
        <v>0</v>
      </c>
      <c r="Q2681">
        <f t="shared" si="206"/>
        <v>44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8276</v>
      </c>
      <c r="O2682" t="s">
        <v>8313</v>
      </c>
      <c r="P2682">
        <f t="shared" si="205"/>
        <v>1</v>
      </c>
      <c r="Q2682">
        <f t="shared" si="206"/>
        <v>69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8293</v>
      </c>
      <c r="O2683" t="s">
        <v>8294</v>
      </c>
      <c r="P2683">
        <f t="shared" si="205"/>
        <v>1</v>
      </c>
      <c r="Q2683">
        <f t="shared" si="206"/>
        <v>27.5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8293</v>
      </c>
      <c r="O2684" t="s">
        <v>8294</v>
      </c>
      <c r="P2684">
        <f t="shared" si="205"/>
        <v>28</v>
      </c>
      <c r="Q2684">
        <f t="shared" si="206"/>
        <v>84.9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8293</v>
      </c>
      <c r="O2685" t="s">
        <v>8294</v>
      </c>
      <c r="P2685">
        <f t="shared" si="205"/>
        <v>0</v>
      </c>
      <c r="Q2685">
        <f t="shared" si="206"/>
        <v>12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8293</v>
      </c>
      <c r="O2686" t="s">
        <v>8294</v>
      </c>
      <c r="P2686">
        <f t="shared" si="205"/>
        <v>1</v>
      </c>
      <c r="Q2686">
        <f t="shared" si="206"/>
        <v>200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8293</v>
      </c>
      <c r="O2687" t="s">
        <v>8294</v>
      </c>
      <c r="P2687">
        <f t="shared" si="205"/>
        <v>0</v>
      </c>
      <c r="Q2687">
        <f t="shared" si="206"/>
        <v>10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8293</v>
      </c>
      <c r="O2688" t="s">
        <v>8294</v>
      </c>
      <c r="P2688">
        <f t="shared" si="205"/>
        <v>0</v>
      </c>
      <c r="Q2688">
        <f t="shared" si="206"/>
        <v>0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8293</v>
      </c>
      <c r="O2689" t="s">
        <v>8294</v>
      </c>
      <c r="P2689">
        <f t="shared" si="205"/>
        <v>0</v>
      </c>
      <c r="Q2689">
        <f t="shared" si="206"/>
        <v>0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8293</v>
      </c>
      <c r="O2690" t="s">
        <v>8294</v>
      </c>
      <c r="P2690">
        <f t="shared" ref="P2690:P2753" si="210">ROUND(E2690/D2690*100,0)</f>
        <v>0</v>
      </c>
      <c r="Q2690">
        <f t="shared" si="206"/>
        <v>5.29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8293</v>
      </c>
      <c r="O2691" t="s">
        <v>8294</v>
      </c>
      <c r="P2691">
        <f t="shared" si="210"/>
        <v>0</v>
      </c>
      <c r="Q2691">
        <f t="shared" ref="Q2691:Q2754" si="211">IFERROR(ROUND(E2691/L2691,2),0)</f>
        <v>1</v>
      </c>
      <c r="R2691" s="14">
        <f t="shared" ref="R2691:R2754" si="212">(((J2691/60)/60)/24)+DATE(1970,1,1)</f>
        <v>42551.961689814809</v>
      </c>
      <c r="S2691" s="14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8293</v>
      </c>
      <c r="O2692" t="s">
        <v>8294</v>
      </c>
      <c r="P2692">
        <f t="shared" si="210"/>
        <v>11</v>
      </c>
      <c r="Q2692">
        <f t="shared" si="211"/>
        <v>72.760000000000005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8293</v>
      </c>
      <c r="O2693" t="s">
        <v>8294</v>
      </c>
      <c r="P2693">
        <f t="shared" si="210"/>
        <v>0</v>
      </c>
      <c r="Q2693">
        <f t="shared" si="211"/>
        <v>17.5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8293</v>
      </c>
      <c r="O2694" t="s">
        <v>8294</v>
      </c>
      <c r="P2694">
        <f t="shared" si="210"/>
        <v>1</v>
      </c>
      <c r="Q2694">
        <f t="shared" si="211"/>
        <v>25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8293</v>
      </c>
      <c r="O2695" t="s">
        <v>8294</v>
      </c>
      <c r="P2695">
        <f t="shared" si="210"/>
        <v>1</v>
      </c>
      <c r="Q2695">
        <f t="shared" si="211"/>
        <v>13.33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8293</v>
      </c>
      <c r="O2696" t="s">
        <v>8294</v>
      </c>
      <c r="P2696">
        <f t="shared" si="210"/>
        <v>0</v>
      </c>
      <c r="Q2696">
        <f t="shared" si="211"/>
        <v>1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8293</v>
      </c>
      <c r="O2697" t="s">
        <v>8294</v>
      </c>
      <c r="P2697">
        <f t="shared" si="210"/>
        <v>0</v>
      </c>
      <c r="Q2697">
        <f t="shared" si="211"/>
        <v>23.67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8293</v>
      </c>
      <c r="O2698" t="s">
        <v>8294</v>
      </c>
      <c r="P2698">
        <f t="shared" si="210"/>
        <v>6</v>
      </c>
      <c r="Q2698">
        <f t="shared" si="211"/>
        <v>89.21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8293</v>
      </c>
      <c r="O2699" t="s">
        <v>8294</v>
      </c>
      <c r="P2699">
        <f t="shared" si="210"/>
        <v>26</v>
      </c>
      <c r="Q2699">
        <f t="shared" si="211"/>
        <v>116.56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8293</v>
      </c>
      <c r="O2700" t="s">
        <v>8294</v>
      </c>
      <c r="P2700">
        <f t="shared" si="210"/>
        <v>0</v>
      </c>
      <c r="Q2700">
        <f t="shared" si="211"/>
        <v>13.01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8293</v>
      </c>
      <c r="O2701" t="s">
        <v>8294</v>
      </c>
      <c r="P2701">
        <f t="shared" si="210"/>
        <v>0</v>
      </c>
      <c r="Q2701">
        <f t="shared" si="211"/>
        <v>0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8293</v>
      </c>
      <c r="O2702" t="s">
        <v>8294</v>
      </c>
      <c r="P2702">
        <f t="shared" si="210"/>
        <v>1</v>
      </c>
      <c r="Q2702">
        <f t="shared" si="211"/>
        <v>17.5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8274</v>
      </c>
      <c r="O2703" t="s">
        <v>8314</v>
      </c>
      <c r="P2703">
        <f t="shared" si="210"/>
        <v>46</v>
      </c>
      <c r="Q2703">
        <f t="shared" si="211"/>
        <v>34.130000000000003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8274</v>
      </c>
      <c r="O2704" t="s">
        <v>8314</v>
      </c>
      <c r="P2704">
        <f t="shared" si="210"/>
        <v>34</v>
      </c>
      <c r="Q2704">
        <f t="shared" si="211"/>
        <v>132.35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8274</v>
      </c>
      <c r="O2705" t="s">
        <v>8314</v>
      </c>
      <c r="P2705">
        <f t="shared" si="210"/>
        <v>104</v>
      </c>
      <c r="Q2705">
        <f t="shared" si="211"/>
        <v>922.22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8274</v>
      </c>
      <c r="O2706" t="s">
        <v>8314</v>
      </c>
      <c r="P2706">
        <f t="shared" si="210"/>
        <v>6</v>
      </c>
      <c r="Q2706">
        <f t="shared" si="211"/>
        <v>163.57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8274</v>
      </c>
      <c r="O2707" t="s">
        <v>8314</v>
      </c>
      <c r="P2707">
        <f t="shared" si="210"/>
        <v>11</v>
      </c>
      <c r="Q2707">
        <f t="shared" si="211"/>
        <v>217.38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8274</v>
      </c>
      <c r="O2708" t="s">
        <v>8314</v>
      </c>
      <c r="P2708">
        <f t="shared" si="210"/>
        <v>112</v>
      </c>
      <c r="Q2708">
        <f t="shared" si="211"/>
        <v>149.44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8274</v>
      </c>
      <c r="O2709" t="s">
        <v>8314</v>
      </c>
      <c r="P2709">
        <f t="shared" si="210"/>
        <v>351</v>
      </c>
      <c r="Q2709">
        <f t="shared" si="211"/>
        <v>71.239999999999995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8274</v>
      </c>
      <c r="O2710" t="s">
        <v>8314</v>
      </c>
      <c r="P2710">
        <f t="shared" si="210"/>
        <v>233</v>
      </c>
      <c r="Q2710">
        <f t="shared" si="211"/>
        <v>44.46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8274</v>
      </c>
      <c r="O2711" t="s">
        <v>8314</v>
      </c>
      <c r="P2711">
        <f t="shared" si="210"/>
        <v>102</v>
      </c>
      <c r="Q2711">
        <f t="shared" si="211"/>
        <v>164.94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8274</v>
      </c>
      <c r="O2712" t="s">
        <v>8314</v>
      </c>
      <c r="P2712">
        <f t="shared" si="210"/>
        <v>154</v>
      </c>
      <c r="Q2712">
        <f t="shared" si="211"/>
        <v>84.87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8274</v>
      </c>
      <c r="O2713" t="s">
        <v>8314</v>
      </c>
      <c r="P2713">
        <f t="shared" si="210"/>
        <v>101</v>
      </c>
      <c r="Q2713">
        <f t="shared" si="211"/>
        <v>53.95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8274</v>
      </c>
      <c r="O2714" t="s">
        <v>8314</v>
      </c>
      <c r="P2714">
        <f t="shared" si="210"/>
        <v>131</v>
      </c>
      <c r="Q2714">
        <f t="shared" si="211"/>
        <v>50.53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8274</v>
      </c>
      <c r="O2715" t="s">
        <v>8314</v>
      </c>
      <c r="P2715">
        <f t="shared" si="210"/>
        <v>102</v>
      </c>
      <c r="Q2715">
        <f t="shared" si="211"/>
        <v>108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8274</v>
      </c>
      <c r="O2716" t="s">
        <v>8314</v>
      </c>
      <c r="P2716">
        <f t="shared" si="210"/>
        <v>116</v>
      </c>
      <c r="Q2716">
        <f t="shared" si="211"/>
        <v>95.37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8274</v>
      </c>
      <c r="O2717" t="s">
        <v>8314</v>
      </c>
      <c r="P2717">
        <f t="shared" si="210"/>
        <v>265</v>
      </c>
      <c r="Q2717">
        <f t="shared" si="211"/>
        <v>57.63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8274</v>
      </c>
      <c r="O2718" t="s">
        <v>8314</v>
      </c>
      <c r="P2718">
        <f t="shared" si="210"/>
        <v>120</v>
      </c>
      <c r="Q2718">
        <f t="shared" si="211"/>
        <v>64.16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8274</v>
      </c>
      <c r="O2719" t="s">
        <v>8314</v>
      </c>
      <c r="P2719">
        <f t="shared" si="210"/>
        <v>120</v>
      </c>
      <c r="Q2719">
        <f t="shared" si="211"/>
        <v>92.39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8274</v>
      </c>
      <c r="O2720" t="s">
        <v>8314</v>
      </c>
      <c r="P2720">
        <f t="shared" si="210"/>
        <v>104</v>
      </c>
      <c r="Q2720">
        <f t="shared" si="211"/>
        <v>125.98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8274</v>
      </c>
      <c r="O2721" t="s">
        <v>8314</v>
      </c>
      <c r="P2721">
        <f t="shared" si="210"/>
        <v>109</v>
      </c>
      <c r="Q2721">
        <f t="shared" si="211"/>
        <v>94.64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8274</v>
      </c>
      <c r="O2722" t="s">
        <v>8314</v>
      </c>
      <c r="P2722">
        <f t="shared" si="210"/>
        <v>118</v>
      </c>
      <c r="Q2722">
        <f t="shared" si="211"/>
        <v>170.7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8276</v>
      </c>
      <c r="O2723" t="s">
        <v>8306</v>
      </c>
      <c r="P2723">
        <f t="shared" si="210"/>
        <v>1462</v>
      </c>
      <c r="Q2723">
        <f t="shared" si="211"/>
        <v>40.76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8276</v>
      </c>
      <c r="O2724" t="s">
        <v>8306</v>
      </c>
      <c r="P2724">
        <f t="shared" si="210"/>
        <v>253</v>
      </c>
      <c r="Q2724">
        <f t="shared" si="211"/>
        <v>68.25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8276</v>
      </c>
      <c r="O2725" t="s">
        <v>8306</v>
      </c>
      <c r="P2725">
        <f t="shared" si="210"/>
        <v>140</v>
      </c>
      <c r="Q2725">
        <f t="shared" si="211"/>
        <v>95.49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8276</v>
      </c>
      <c r="O2726" t="s">
        <v>8306</v>
      </c>
      <c r="P2726">
        <f t="shared" si="210"/>
        <v>297</v>
      </c>
      <c r="Q2726">
        <f t="shared" si="211"/>
        <v>7.19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8276</v>
      </c>
      <c r="O2727" t="s">
        <v>8306</v>
      </c>
      <c r="P2727">
        <f t="shared" si="210"/>
        <v>145</v>
      </c>
      <c r="Q2727">
        <f t="shared" si="211"/>
        <v>511.65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8276</v>
      </c>
      <c r="O2728" t="s">
        <v>8306</v>
      </c>
      <c r="P2728">
        <f t="shared" si="210"/>
        <v>106</v>
      </c>
      <c r="Q2728">
        <f t="shared" si="211"/>
        <v>261.75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8276</v>
      </c>
      <c r="O2729" t="s">
        <v>8306</v>
      </c>
      <c r="P2729">
        <f t="shared" si="210"/>
        <v>493</v>
      </c>
      <c r="Q2729">
        <f t="shared" si="211"/>
        <v>69.760000000000005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8276</v>
      </c>
      <c r="O2730" t="s">
        <v>8306</v>
      </c>
      <c r="P2730">
        <f t="shared" si="210"/>
        <v>202</v>
      </c>
      <c r="Q2730">
        <f t="shared" si="211"/>
        <v>77.23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8276</v>
      </c>
      <c r="O2731" t="s">
        <v>8306</v>
      </c>
      <c r="P2731">
        <f t="shared" si="210"/>
        <v>104</v>
      </c>
      <c r="Q2731">
        <f t="shared" si="211"/>
        <v>340.57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8276</v>
      </c>
      <c r="O2732" t="s">
        <v>8306</v>
      </c>
      <c r="P2732">
        <f t="shared" si="210"/>
        <v>170</v>
      </c>
      <c r="Q2732">
        <f t="shared" si="211"/>
        <v>67.42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8276</v>
      </c>
      <c r="O2733" t="s">
        <v>8306</v>
      </c>
      <c r="P2733">
        <f t="shared" si="210"/>
        <v>104</v>
      </c>
      <c r="Q2733">
        <f t="shared" si="211"/>
        <v>845.7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8276</v>
      </c>
      <c r="O2734" t="s">
        <v>8306</v>
      </c>
      <c r="P2734">
        <f t="shared" si="210"/>
        <v>118</v>
      </c>
      <c r="Q2734">
        <f t="shared" si="211"/>
        <v>97.19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8276</v>
      </c>
      <c r="O2735" t="s">
        <v>8306</v>
      </c>
      <c r="P2735">
        <f t="shared" si="210"/>
        <v>108</v>
      </c>
      <c r="Q2735">
        <f t="shared" si="211"/>
        <v>451.84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8276</v>
      </c>
      <c r="O2736" t="s">
        <v>8306</v>
      </c>
      <c r="P2736">
        <f t="shared" si="210"/>
        <v>2260300</v>
      </c>
      <c r="Q2736">
        <f t="shared" si="211"/>
        <v>138.66999999999999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8276</v>
      </c>
      <c r="O2737" t="s">
        <v>8306</v>
      </c>
      <c r="P2737">
        <f t="shared" si="210"/>
        <v>978</v>
      </c>
      <c r="Q2737">
        <f t="shared" si="211"/>
        <v>21.64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8276</v>
      </c>
      <c r="O2738" t="s">
        <v>8306</v>
      </c>
      <c r="P2738">
        <f t="shared" si="210"/>
        <v>123</v>
      </c>
      <c r="Q2738">
        <f t="shared" si="211"/>
        <v>169.52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8276</v>
      </c>
      <c r="O2739" t="s">
        <v>8306</v>
      </c>
      <c r="P2739">
        <f t="shared" si="210"/>
        <v>246</v>
      </c>
      <c r="Q2739">
        <f t="shared" si="211"/>
        <v>161.88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8276</v>
      </c>
      <c r="O2740" t="s">
        <v>8306</v>
      </c>
      <c r="P2740">
        <f t="shared" si="210"/>
        <v>148</v>
      </c>
      <c r="Q2740">
        <f t="shared" si="211"/>
        <v>493.13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8276</v>
      </c>
      <c r="O2741" t="s">
        <v>8306</v>
      </c>
      <c r="P2741">
        <f t="shared" si="210"/>
        <v>384</v>
      </c>
      <c r="Q2741">
        <f t="shared" si="211"/>
        <v>22.12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8276</v>
      </c>
      <c r="O2742" t="s">
        <v>8306</v>
      </c>
      <c r="P2742">
        <f t="shared" si="210"/>
        <v>103</v>
      </c>
      <c r="Q2742">
        <f t="shared" si="211"/>
        <v>18.239999999999998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8279</v>
      </c>
      <c r="O2743" t="s">
        <v>8315</v>
      </c>
      <c r="P2743">
        <f t="shared" si="210"/>
        <v>0</v>
      </c>
      <c r="Q2743">
        <f t="shared" si="211"/>
        <v>8.75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8279</v>
      </c>
      <c r="O2744" t="s">
        <v>8315</v>
      </c>
      <c r="P2744">
        <f t="shared" si="210"/>
        <v>29</v>
      </c>
      <c r="Q2744">
        <f t="shared" si="211"/>
        <v>40.61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8279</v>
      </c>
      <c r="O2745" t="s">
        <v>8315</v>
      </c>
      <c r="P2745">
        <f t="shared" si="210"/>
        <v>0</v>
      </c>
      <c r="Q2745">
        <f t="shared" si="211"/>
        <v>0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8279</v>
      </c>
      <c r="O2746" t="s">
        <v>8315</v>
      </c>
      <c r="P2746">
        <f t="shared" si="210"/>
        <v>5</v>
      </c>
      <c r="Q2746">
        <f t="shared" si="211"/>
        <v>37.950000000000003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8279</v>
      </c>
      <c r="O2747" t="s">
        <v>8315</v>
      </c>
      <c r="P2747">
        <f t="shared" si="210"/>
        <v>22</v>
      </c>
      <c r="Q2747">
        <f t="shared" si="211"/>
        <v>35.729999999999997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8279</v>
      </c>
      <c r="O2748" t="s">
        <v>8315</v>
      </c>
      <c r="P2748">
        <f t="shared" si="210"/>
        <v>27</v>
      </c>
      <c r="Q2748">
        <f t="shared" si="211"/>
        <v>42.16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8279</v>
      </c>
      <c r="O2749" t="s">
        <v>8315</v>
      </c>
      <c r="P2749">
        <f t="shared" si="210"/>
        <v>28</v>
      </c>
      <c r="Q2749">
        <f t="shared" si="211"/>
        <v>35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8279</v>
      </c>
      <c r="O2750" t="s">
        <v>8315</v>
      </c>
      <c r="P2750">
        <f t="shared" si="210"/>
        <v>1</v>
      </c>
      <c r="Q2750">
        <f t="shared" si="211"/>
        <v>13.25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8279</v>
      </c>
      <c r="O2751" t="s">
        <v>8315</v>
      </c>
      <c r="P2751">
        <f t="shared" si="210"/>
        <v>1</v>
      </c>
      <c r="Q2751">
        <f t="shared" si="211"/>
        <v>55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8279</v>
      </c>
      <c r="O2752" t="s">
        <v>8315</v>
      </c>
      <c r="P2752">
        <f t="shared" si="210"/>
        <v>0</v>
      </c>
      <c r="Q2752">
        <f t="shared" si="211"/>
        <v>0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8279</v>
      </c>
      <c r="O2753" t="s">
        <v>8315</v>
      </c>
      <c r="P2753">
        <f t="shared" si="210"/>
        <v>0</v>
      </c>
      <c r="Q2753">
        <f t="shared" si="211"/>
        <v>0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8279</v>
      </c>
      <c r="O2754" t="s">
        <v>8315</v>
      </c>
      <c r="P2754">
        <f t="shared" ref="P2754:P2817" si="215">ROUND(E2754/D2754*100,0)</f>
        <v>11</v>
      </c>
      <c r="Q2754">
        <f t="shared" si="211"/>
        <v>39.29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8279</v>
      </c>
      <c r="O2755" t="s">
        <v>8315</v>
      </c>
      <c r="P2755">
        <f t="shared" si="215"/>
        <v>19</v>
      </c>
      <c r="Q2755">
        <f t="shared" ref="Q2755:Q2818" si="216">IFERROR(ROUND(E2755/L2755,2),0)</f>
        <v>47.5</v>
      </c>
      <c r="R2755" s="14">
        <f t="shared" ref="R2755:R2818" si="217">(((J2755/60)/60)/24)+DATE(1970,1,1)</f>
        <v>41117.900729166664</v>
      </c>
      <c r="S2755" s="14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8279</v>
      </c>
      <c r="O2756" t="s">
        <v>8315</v>
      </c>
      <c r="P2756">
        <f t="shared" si="215"/>
        <v>0</v>
      </c>
      <c r="Q2756">
        <f t="shared" si="216"/>
        <v>0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8279</v>
      </c>
      <c r="O2757" t="s">
        <v>8315</v>
      </c>
      <c r="P2757">
        <f t="shared" si="215"/>
        <v>52</v>
      </c>
      <c r="Q2757">
        <f t="shared" si="216"/>
        <v>17.329999999999998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8279</v>
      </c>
      <c r="O2758" t="s">
        <v>8315</v>
      </c>
      <c r="P2758">
        <f t="shared" si="215"/>
        <v>10</v>
      </c>
      <c r="Q2758">
        <f t="shared" si="216"/>
        <v>31.76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8279</v>
      </c>
      <c r="O2759" t="s">
        <v>8315</v>
      </c>
      <c r="P2759">
        <f t="shared" si="215"/>
        <v>1</v>
      </c>
      <c r="Q2759">
        <f t="shared" si="216"/>
        <v>5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8279</v>
      </c>
      <c r="O2760" t="s">
        <v>8315</v>
      </c>
      <c r="P2760">
        <f t="shared" si="215"/>
        <v>12</v>
      </c>
      <c r="Q2760">
        <f t="shared" si="216"/>
        <v>39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8279</v>
      </c>
      <c r="O2761" t="s">
        <v>8315</v>
      </c>
      <c r="P2761">
        <f t="shared" si="215"/>
        <v>11</v>
      </c>
      <c r="Q2761">
        <f t="shared" si="216"/>
        <v>52.5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8279</v>
      </c>
      <c r="O2762" t="s">
        <v>8315</v>
      </c>
      <c r="P2762">
        <f t="shared" si="215"/>
        <v>0</v>
      </c>
      <c r="Q2762">
        <f t="shared" si="216"/>
        <v>0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8279</v>
      </c>
      <c r="O2763" t="s">
        <v>8315</v>
      </c>
      <c r="P2763">
        <f t="shared" si="215"/>
        <v>1</v>
      </c>
      <c r="Q2763">
        <f t="shared" si="216"/>
        <v>9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8279</v>
      </c>
      <c r="O2764" t="s">
        <v>8315</v>
      </c>
      <c r="P2764">
        <f t="shared" si="215"/>
        <v>1</v>
      </c>
      <c r="Q2764">
        <f t="shared" si="216"/>
        <v>25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8279</v>
      </c>
      <c r="O2765" t="s">
        <v>8315</v>
      </c>
      <c r="P2765">
        <f t="shared" si="215"/>
        <v>0</v>
      </c>
      <c r="Q2765">
        <f t="shared" si="216"/>
        <v>30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8279</v>
      </c>
      <c r="O2766" t="s">
        <v>8315</v>
      </c>
      <c r="P2766">
        <f t="shared" si="215"/>
        <v>1</v>
      </c>
      <c r="Q2766">
        <f t="shared" si="216"/>
        <v>11.25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8279</v>
      </c>
      <c r="O2767" t="s">
        <v>8315</v>
      </c>
      <c r="P2767">
        <f t="shared" si="215"/>
        <v>0</v>
      </c>
      <c r="Q2767">
        <f t="shared" si="216"/>
        <v>0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8279</v>
      </c>
      <c r="O2768" t="s">
        <v>8315</v>
      </c>
      <c r="P2768">
        <f t="shared" si="215"/>
        <v>2</v>
      </c>
      <c r="Q2768">
        <f t="shared" si="216"/>
        <v>25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8279</v>
      </c>
      <c r="O2769" t="s">
        <v>8315</v>
      </c>
      <c r="P2769">
        <f t="shared" si="215"/>
        <v>1</v>
      </c>
      <c r="Q2769">
        <f t="shared" si="216"/>
        <v>11.33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8279</v>
      </c>
      <c r="O2770" t="s">
        <v>8315</v>
      </c>
      <c r="P2770">
        <f t="shared" si="215"/>
        <v>14</v>
      </c>
      <c r="Q2770">
        <f t="shared" si="216"/>
        <v>29.47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8279</v>
      </c>
      <c r="O2771" t="s">
        <v>8315</v>
      </c>
      <c r="P2771">
        <f t="shared" si="215"/>
        <v>0</v>
      </c>
      <c r="Q2771">
        <f t="shared" si="216"/>
        <v>1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8279</v>
      </c>
      <c r="O2772" t="s">
        <v>8315</v>
      </c>
      <c r="P2772">
        <f t="shared" si="215"/>
        <v>10</v>
      </c>
      <c r="Q2772">
        <f t="shared" si="216"/>
        <v>63.1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8279</v>
      </c>
      <c r="O2773" t="s">
        <v>8315</v>
      </c>
      <c r="P2773">
        <f t="shared" si="215"/>
        <v>0</v>
      </c>
      <c r="Q2773">
        <f t="shared" si="216"/>
        <v>0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8279</v>
      </c>
      <c r="O2774" t="s">
        <v>8315</v>
      </c>
      <c r="P2774">
        <f t="shared" si="215"/>
        <v>0</v>
      </c>
      <c r="Q2774">
        <f t="shared" si="216"/>
        <v>0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8279</v>
      </c>
      <c r="O2775" t="s">
        <v>8315</v>
      </c>
      <c r="P2775">
        <f t="shared" si="215"/>
        <v>0</v>
      </c>
      <c r="Q2775">
        <f t="shared" si="216"/>
        <v>1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8279</v>
      </c>
      <c r="O2776" t="s">
        <v>8315</v>
      </c>
      <c r="P2776">
        <f t="shared" si="215"/>
        <v>14</v>
      </c>
      <c r="Q2776">
        <f t="shared" si="216"/>
        <v>43.85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8279</v>
      </c>
      <c r="O2777" t="s">
        <v>8315</v>
      </c>
      <c r="P2777">
        <f t="shared" si="215"/>
        <v>3</v>
      </c>
      <c r="Q2777">
        <f t="shared" si="216"/>
        <v>75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8279</v>
      </c>
      <c r="O2778" t="s">
        <v>8315</v>
      </c>
      <c r="P2778">
        <f t="shared" si="215"/>
        <v>8</v>
      </c>
      <c r="Q2778">
        <f t="shared" si="216"/>
        <v>45.97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8279</v>
      </c>
      <c r="O2779" t="s">
        <v>8315</v>
      </c>
      <c r="P2779">
        <f t="shared" si="215"/>
        <v>0</v>
      </c>
      <c r="Q2779">
        <f t="shared" si="216"/>
        <v>10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8279</v>
      </c>
      <c r="O2780" t="s">
        <v>8315</v>
      </c>
      <c r="P2780">
        <f t="shared" si="215"/>
        <v>26</v>
      </c>
      <c r="Q2780">
        <f t="shared" si="216"/>
        <v>93.67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8279</v>
      </c>
      <c r="O2781" t="s">
        <v>8315</v>
      </c>
      <c r="P2781">
        <f t="shared" si="215"/>
        <v>2</v>
      </c>
      <c r="Q2781">
        <f t="shared" si="216"/>
        <v>53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8279</v>
      </c>
      <c r="O2782" t="s">
        <v>8315</v>
      </c>
      <c r="P2782">
        <f t="shared" si="215"/>
        <v>0</v>
      </c>
      <c r="Q2782">
        <f t="shared" si="216"/>
        <v>0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8274</v>
      </c>
      <c r="O2783" t="s">
        <v>8275</v>
      </c>
      <c r="P2783">
        <f t="shared" si="215"/>
        <v>105</v>
      </c>
      <c r="Q2783">
        <f t="shared" si="216"/>
        <v>47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8274</v>
      </c>
      <c r="O2784" t="s">
        <v>8275</v>
      </c>
      <c r="P2784">
        <f t="shared" si="215"/>
        <v>120</v>
      </c>
      <c r="Q2784">
        <f t="shared" si="216"/>
        <v>66.67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8274</v>
      </c>
      <c r="O2785" t="s">
        <v>8275</v>
      </c>
      <c r="P2785">
        <f t="shared" si="215"/>
        <v>115</v>
      </c>
      <c r="Q2785">
        <f t="shared" si="216"/>
        <v>18.77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8274</v>
      </c>
      <c r="O2786" t="s">
        <v>8275</v>
      </c>
      <c r="P2786">
        <f t="shared" si="215"/>
        <v>119</v>
      </c>
      <c r="Q2786">
        <f t="shared" si="216"/>
        <v>66.11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8274</v>
      </c>
      <c r="O2787" t="s">
        <v>8275</v>
      </c>
      <c r="P2787">
        <f t="shared" si="215"/>
        <v>105</v>
      </c>
      <c r="Q2787">
        <f t="shared" si="216"/>
        <v>36.86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8274</v>
      </c>
      <c r="O2788" t="s">
        <v>8275</v>
      </c>
      <c r="P2788">
        <f t="shared" si="215"/>
        <v>118</v>
      </c>
      <c r="Q2788">
        <f t="shared" si="216"/>
        <v>39.81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8274</v>
      </c>
      <c r="O2789" t="s">
        <v>8275</v>
      </c>
      <c r="P2789">
        <f t="shared" si="215"/>
        <v>120</v>
      </c>
      <c r="Q2789">
        <f t="shared" si="216"/>
        <v>31.5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8274</v>
      </c>
      <c r="O2790" t="s">
        <v>8275</v>
      </c>
      <c r="P2790">
        <f t="shared" si="215"/>
        <v>103</v>
      </c>
      <c r="Q2790">
        <f t="shared" si="216"/>
        <v>102.5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8274</v>
      </c>
      <c r="O2791" t="s">
        <v>8275</v>
      </c>
      <c r="P2791">
        <f t="shared" si="215"/>
        <v>101</v>
      </c>
      <c r="Q2791">
        <f t="shared" si="216"/>
        <v>126.46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8274</v>
      </c>
      <c r="O2792" t="s">
        <v>8275</v>
      </c>
      <c r="P2792">
        <f t="shared" si="215"/>
        <v>105</v>
      </c>
      <c r="Q2792">
        <f t="shared" si="216"/>
        <v>47.88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8274</v>
      </c>
      <c r="O2793" t="s">
        <v>8275</v>
      </c>
      <c r="P2793">
        <f t="shared" si="215"/>
        <v>103</v>
      </c>
      <c r="Q2793">
        <f t="shared" si="216"/>
        <v>73.209999999999994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8274</v>
      </c>
      <c r="O2794" t="s">
        <v>8275</v>
      </c>
      <c r="P2794">
        <f t="shared" si="215"/>
        <v>108</v>
      </c>
      <c r="Q2794">
        <f t="shared" si="216"/>
        <v>89.67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8274</v>
      </c>
      <c r="O2795" t="s">
        <v>8275</v>
      </c>
      <c r="P2795">
        <f t="shared" si="215"/>
        <v>111</v>
      </c>
      <c r="Q2795">
        <f t="shared" si="216"/>
        <v>151.46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8274</v>
      </c>
      <c r="O2796" t="s">
        <v>8275</v>
      </c>
      <c r="P2796">
        <f t="shared" si="215"/>
        <v>150</v>
      </c>
      <c r="Q2796">
        <f t="shared" si="216"/>
        <v>25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8274</v>
      </c>
      <c r="O2797" t="s">
        <v>8275</v>
      </c>
      <c r="P2797">
        <f t="shared" si="215"/>
        <v>104</v>
      </c>
      <c r="Q2797">
        <f t="shared" si="216"/>
        <v>36.5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8274</v>
      </c>
      <c r="O2798" t="s">
        <v>8275</v>
      </c>
      <c r="P2798">
        <f t="shared" si="215"/>
        <v>116</v>
      </c>
      <c r="Q2798">
        <f t="shared" si="216"/>
        <v>44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8274</v>
      </c>
      <c r="O2799" t="s">
        <v>8275</v>
      </c>
      <c r="P2799">
        <f t="shared" si="215"/>
        <v>103</v>
      </c>
      <c r="Q2799">
        <f t="shared" si="216"/>
        <v>87.36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8274</v>
      </c>
      <c r="O2800" t="s">
        <v>8275</v>
      </c>
      <c r="P2800">
        <f t="shared" si="215"/>
        <v>101</v>
      </c>
      <c r="Q2800">
        <f t="shared" si="216"/>
        <v>36.47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8274</v>
      </c>
      <c r="O2801" t="s">
        <v>8275</v>
      </c>
      <c r="P2801">
        <f t="shared" si="215"/>
        <v>117</v>
      </c>
      <c r="Q2801">
        <f t="shared" si="216"/>
        <v>44.86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8274</v>
      </c>
      <c r="O2802" t="s">
        <v>8275</v>
      </c>
      <c r="P2802">
        <f t="shared" si="215"/>
        <v>133</v>
      </c>
      <c r="Q2802">
        <f t="shared" si="216"/>
        <v>42.9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8274</v>
      </c>
      <c r="O2803" t="s">
        <v>8275</v>
      </c>
      <c r="P2803">
        <f t="shared" si="215"/>
        <v>133</v>
      </c>
      <c r="Q2803">
        <f t="shared" si="216"/>
        <v>51.23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8274</v>
      </c>
      <c r="O2804" t="s">
        <v>8275</v>
      </c>
      <c r="P2804">
        <f t="shared" si="215"/>
        <v>102</v>
      </c>
      <c r="Q2804">
        <f t="shared" si="216"/>
        <v>33.94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8274</v>
      </c>
      <c r="O2805" t="s">
        <v>8275</v>
      </c>
      <c r="P2805">
        <f t="shared" si="215"/>
        <v>128</v>
      </c>
      <c r="Q2805">
        <f t="shared" si="216"/>
        <v>90.74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8274</v>
      </c>
      <c r="O2806" t="s">
        <v>8275</v>
      </c>
      <c r="P2806">
        <f t="shared" si="215"/>
        <v>115</v>
      </c>
      <c r="Q2806">
        <f t="shared" si="216"/>
        <v>50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8274</v>
      </c>
      <c r="O2807" t="s">
        <v>8275</v>
      </c>
      <c r="P2807">
        <f t="shared" si="215"/>
        <v>110</v>
      </c>
      <c r="Q2807">
        <f t="shared" si="216"/>
        <v>24.44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8274</v>
      </c>
      <c r="O2808" t="s">
        <v>8275</v>
      </c>
      <c r="P2808">
        <f t="shared" si="215"/>
        <v>112</v>
      </c>
      <c r="Q2808">
        <f t="shared" si="216"/>
        <v>44.25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8274</v>
      </c>
      <c r="O2809" t="s">
        <v>8275</v>
      </c>
      <c r="P2809">
        <f t="shared" si="215"/>
        <v>126</v>
      </c>
      <c r="Q2809">
        <f t="shared" si="216"/>
        <v>67.739999999999995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8274</v>
      </c>
      <c r="O2810" t="s">
        <v>8275</v>
      </c>
      <c r="P2810">
        <f t="shared" si="215"/>
        <v>100</v>
      </c>
      <c r="Q2810">
        <f t="shared" si="216"/>
        <v>65.38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8274</v>
      </c>
      <c r="O2811" t="s">
        <v>8275</v>
      </c>
      <c r="P2811">
        <f t="shared" si="215"/>
        <v>102</v>
      </c>
      <c r="Q2811">
        <f t="shared" si="216"/>
        <v>121.9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8274</v>
      </c>
      <c r="O2812" t="s">
        <v>8275</v>
      </c>
      <c r="P2812">
        <f t="shared" si="215"/>
        <v>108</v>
      </c>
      <c r="Q2812">
        <f t="shared" si="216"/>
        <v>47.46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8274</v>
      </c>
      <c r="O2813" t="s">
        <v>8275</v>
      </c>
      <c r="P2813">
        <f t="shared" si="215"/>
        <v>100</v>
      </c>
      <c r="Q2813">
        <f t="shared" si="216"/>
        <v>92.84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8274</v>
      </c>
      <c r="O2814" t="s">
        <v>8275</v>
      </c>
      <c r="P2814">
        <f t="shared" si="215"/>
        <v>113</v>
      </c>
      <c r="Q2814">
        <f t="shared" si="216"/>
        <v>68.25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8274</v>
      </c>
      <c r="O2815" t="s">
        <v>8275</v>
      </c>
      <c r="P2815">
        <f t="shared" si="215"/>
        <v>128</v>
      </c>
      <c r="Q2815">
        <f t="shared" si="216"/>
        <v>37.21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8274</v>
      </c>
      <c r="O2816" t="s">
        <v>8275</v>
      </c>
      <c r="P2816">
        <f t="shared" si="215"/>
        <v>108</v>
      </c>
      <c r="Q2816">
        <f t="shared" si="216"/>
        <v>25.25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8274</v>
      </c>
      <c r="O2817" t="s">
        <v>8275</v>
      </c>
      <c r="P2817">
        <f t="shared" si="215"/>
        <v>242</v>
      </c>
      <c r="Q2817">
        <f t="shared" si="216"/>
        <v>43.21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8274</v>
      </c>
      <c r="O2818" t="s">
        <v>8275</v>
      </c>
      <c r="P2818">
        <f t="shared" ref="P2818:P2881" si="220">ROUND(E2818/D2818*100,0)</f>
        <v>142</v>
      </c>
      <c r="Q2818">
        <f t="shared" si="216"/>
        <v>25.13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8274</v>
      </c>
      <c r="O2819" t="s">
        <v>8275</v>
      </c>
      <c r="P2819">
        <f t="shared" si="220"/>
        <v>130</v>
      </c>
      <c r="Q2819">
        <f t="shared" ref="Q2819:Q2882" si="221">IFERROR(ROUND(E2819/L2819,2),0)</f>
        <v>23.64</v>
      </c>
      <c r="R2819" s="14">
        <f t="shared" ref="R2819:R2882" si="222">(((J2819/60)/60)/24)+DATE(1970,1,1)</f>
        <v>42023.634976851856</v>
      </c>
      <c r="S2819" s="14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8274</v>
      </c>
      <c r="O2820" t="s">
        <v>8275</v>
      </c>
      <c r="P2820">
        <f t="shared" si="220"/>
        <v>106</v>
      </c>
      <c r="Q2820">
        <f t="shared" si="221"/>
        <v>103.95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8274</v>
      </c>
      <c r="O2821" t="s">
        <v>8275</v>
      </c>
      <c r="P2821">
        <f t="shared" si="220"/>
        <v>105</v>
      </c>
      <c r="Q2821">
        <f t="shared" si="221"/>
        <v>50.38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8274</v>
      </c>
      <c r="O2822" t="s">
        <v>8275</v>
      </c>
      <c r="P2822">
        <f t="shared" si="220"/>
        <v>136</v>
      </c>
      <c r="Q2822">
        <f t="shared" si="221"/>
        <v>13.6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t="s">
        <v>8275</v>
      </c>
      <c r="P2823">
        <f t="shared" si="220"/>
        <v>100</v>
      </c>
      <c r="Q2823">
        <f t="shared" si="221"/>
        <v>28.57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t="s">
        <v>8275</v>
      </c>
      <c r="P2824">
        <f t="shared" si="220"/>
        <v>100</v>
      </c>
      <c r="Q2824">
        <f t="shared" si="221"/>
        <v>63.83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8274</v>
      </c>
      <c r="O2825" t="s">
        <v>8275</v>
      </c>
      <c r="P2825">
        <f t="shared" si="220"/>
        <v>124</v>
      </c>
      <c r="Q2825">
        <f t="shared" si="221"/>
        <v>8.86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8274</v>
      </c>
      <c r="O2826" t="s">
        <v>8275</v>
      </c>
      <c r="P2826">
        <f t="shared" si="220"/>
        <v>117</v>
      </c>
      <c r="Q2826">
        <f t="shared" si="221"/>
        <v>50.67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8274</v>
      </c>
      <c r="O2827" t="s">
        <v>8275</v>
      </c>
      <c r="P2827">
        <f t="shared" si="220"/>
        <v>103</v>
      </c>
      <c r="Q2827">
        <f t="shared" si="221"/>
        <v>60.78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8274</v>
      </c>
      <c r="O2828" t="s">
        <v>8275</v>
      </c>
      <c r="P2828">
        <f t="shared" si="220"/>
        <v>108</v>
      </c>
      <c r="Q2828">
        <f t="shared" si="221"/>
        <v>113.42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8274</v>
      </c>
      <c r="O2829" t="s">
        <v>8275</v>
      </c>
      <c r="P2829">
        <f t="shared" si="220"/>
        <v>120</v>
      </c>
      <c r="Q2829">
        <f t="shared" si="221"/>
        <v>104.57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8274</v>
      </c>
      <c r="O2830" t="s">
        <v>8275</v>
      </c>
      <c r="P2830">
        <f t="shared" si="220"/>
        <v>100</v>
      </c>
      <c r="Q2830">
        <f t="shared" si="221"/>
        <v>98.31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8274</v>
      </c>
      <c r="O2831" t="s">
        <v>8275</v>
      </c>
      <c r="P2831">
        <f t="shared" si="220"/>
        <v>107</v>
      </c>
      <c r="Q2831">
        <f t="shared" si="221"/>
        <v>35.04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t="s">
        <v>8275</v>
      </c>
      <c r="P2832">
        <f t="shared" si="220"/>
        <v>100</v>
      </c>
      <c r="Q2832">
        <f t="shared" si="221"/>
        <v>272.73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8274</v>
      </c>
      <c r="O2833" t="s">
        <v>8275</v>
      </c>
      <c r="P2833">
        <f t="shared" si="220"/>
        <v>111</v>
      </c>
      <c r="Q2833">
        <f t="shared" si="221"/>
        <v>63.85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8274</v>
      </c>
      <c r="O2834" t="s">
        <v>8275</v>
      </c>
      <c r="P2834">
        <f t="shared" si="220"/>
        <v>115</v>
      </c>
      <c r="Q2834">
        <f t="shared" si="221"/>
        <v>30.19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8274</v>
      </c>
      <c r="O2835" t="s">
        <v>8275</v>
      </c>
      <c r="P2835">
        <f t="shared" si="220"/>
        <v>108</v>
      </c>
      <c r="Q2835">
        <f t="shared" si="221"/>
        <v>83.51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8274</v>
      </c>
      <c r="O2836" t="s">
        <v>8275</v>
      </c>
      <c r="P2836">
        <f t="shared" si="220"/>
        <v>170</v>
      </c>
      <c r="Q2836">
        <f t="shared" si="221"/>
        <v>64.760000000000005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8274</v>
      </c>
      <c r="O2837" t="s">
        <v>8275</v>
      </c>
      <c r="P2837">
        <f t="shared" si="220"/>
        <v>187</v>
      </c>
      <c r="Q2837">
        <f t="shared" si="221"/>
        <v>20.12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8274</v>
      </c>
      <c r="O2838" t="s">
        <v>8275</v>
      </c>
      <c r="P2838">
        <f t="shared" si="220"/>
        <v>108</v>
      </c>
      <c r="Q2838">
        <f t="shared" si="221"/>
        <v>44.09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t="s">
        <v>8275</v>
      </c>
      <c r="P2839">
        <f t="shared" si="220"/>
        <v>100</v>
      </c>
      <c r="Q2839">
        <f t="shared" si="221"/>
        <v>40.479999999999997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8274</v>
      </c>
      <c r="O2840" t="s">
        <v>8275</v>
      </c>
      <c r="P2840">
        <f t="shared" si="220"/>
        <v>120</v>
      </c>
      <c r="Q2840">
        <f t="shared" si="221"/>
        <v>44.54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8274</v>
      </c>
      <c r="O2841" t="s">
        <v>8275</v>
      </c>
      <c r="P2841">
        <f t="shared" si="220"/>
        <v>111</v>
      </c>
      <c r="Q2841">
        <f t="shared" si="221"/>
        <v>125.81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8274</v>
      </c>
      <c r="O2842" t="s">
        <v>8275</v>
      </c>
      <c r="P2842">
        <f t="shared" si="220"/>
        <v>104</v>
      </c>
      <c r="Q2842">
        <f t="shared" si="221"/>
        <v>19.7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8274</v>
      </c>
      <c r="O2843" t="s">
        <v>8275</v>
      </c>
      <c r="P2843">
        <f t="shared" si="220"/>
        <v>1</v>
      </c>
      <c r="Q2843">
        <f t="shared" si="221"/>
        <v>10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8274</v>
      </c>
      <c r="O2844" t="s">
        <v>8275</v>
      </c>
      <c r="P2844">
        <f t="shared" si="220"/>
        <v>0</v>
      </c>
      <c r="Q2844">
        <f t="shared" si="221"/>
        <v>0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8274</v>
      </c>
      <c r="O2845" t="s">
        <v>8275</v>
      </c>
      <c r="P2845">
        <f t="shared" si="220"/>
        <v>0</v>
      </c>
      <c r="Q2845">
        <f t="shared" si="221"/>
        <v>0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8274</v>
      </c>
      <c r="O2846" t="s">
        <v>8275</v>
      </c>
      <c r="P2846">
        <f t="shared" si="220"/>
        <v>5</v>
      </c>
      <c r="Q2846">
        <f t="shared" si="221"/>
        <v>30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8274</v>
      </c>
      <c r="O2847" t="s">
        <v>8275</v>
      </c>
      <c r="P2847">
        <f t="shared" si="220"/>
        <v>32</v>
      </c>
      <c r="Q2847">
        <f t="shared" si="221"/>
        <v>60.67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8274</v>
      </c>
      <c r="O2848" t="s">
        <v>8275</v>
      </c>
      <c r="P2848">
        <f t="shared" si="220"/>
        <v>0</v>
      </c>
      <c r="Q2848">
        <f t="shared" si="221"/>
        <v>0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8274</v>
      </c>
      <c r="O2849" t="s">
        <v>8275</v>
      </c>
      <c r="P2849">
        <f t="shared" si="220"/>
        <v>0</v>
      </c>
      <c r="Q2849">
        <f t="shared" si="221"/>
        <v>0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8274</v>
      </c>
      <c r="O2850" t="s">
        <v>8275</v>
      </c>
      <c r="P2850">
        <f t="shared" si="220"/>
        <v>0</v>
      </c>
      <c r="Q2850">
        <f t="shared" si="221"/>
        <v>23.33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8274</v>
      </c>
      <c r="O2851" t="s">
        <v>8275</v>
      </c>
      <c r="P2851">
        <f t="shared" si="220"/>
        <v>1</v>
      </c>
      <c r="Q2851">
        <f t="shared" si="221"/>
        <v>5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8274</v>
      </c>
      <c r="O2852" t="s">
        <v>8275</v>
      </c>
      <c r="P2852">
        <f t="shared" si="220"/>
        <v>4</v>
      </c>
      <c r="Q2852">
        <f t="shared" si="221"/>
        <v>23.92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8274</v>
      </c>
      <c r="O2853" t="s">
        <v>8275</v>
      </c>
      <c r="P2853">
        <f t="shared" si="220"/>
        <v>0</v>
      </c>
      <c r="Q2853">
        <f t="shared" si="221"/>
        <v>0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8274</v>
      </c>
      <c r="O2854" t="s">
        <v>8275</v>
      </c>
      <c r="P2854">
        <f t="shared" si="220"/>
        <v>2</v>
      </c>
      <c r="Q2854">
        <f t="shared" si="221"/>
        <v>15.83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8274</v>
      </c>
      <c r="O2855" t="s">
        <v>8275</v>
      </c>
      <c r="P2855">
        <f t="shared" si="220"/>
        <v>0</v>
      </c>
      <c r="Q2855">
        <f t="shared" si="221"/>
        <v>0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8274</v>
      </c>
      <c r="O2856" t="s">
        <v>8275</v>
      </c>
      <c r="P2856">
        <f t="shared" si="220"/>
        <v>42</v>
      </c>
      <c r="Q2856">
        <f t="shared" si="221"/>
        <v>29.79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8274</v>
      </c>
      <c r="O2857" t="s">
        <v>8275</v>
      </c>
      <c r="P2857">
        <f t="shared" si="220"/>
        <v>50</v>
      </c>
      <c r="Q2857">
        <f t="shared" si="221"/>
        <v>60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8274</v>
      </c>
      <c r="O2858" t="s">
        <v>8275</v>
      </c>
      <c r="P2858">
        <f t="shared" si="220"/>
        <v>5</v>
      </c>
      <c r="Q2858">
        <f t="shared" si="221"/>
        <v>24.33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8274</v>
      </c>
      <c r="O2859" t="s">
        <v>8275</v>
      </c>
      <c r="P2859">
        <f t="shared" si="220"/>
        <v>20</v>
      </c>
      <c r="Q2859">
        <f t="shared" si="221"/>
        <v>500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8274</v>
      </c>
      <c r="O2860" t="s">
        <v>8275</v>
      </c>
      <c r="P2860">
        <f t="shared" si="220"/>
        <v>0</v>
      </c>
      <c r="Q2860">
        <f t="shared" si="221"/>
        <v>0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8274</v>
      </c>
      <c r="O2861" t="s">
        <v>8275</v>
      </c>
      <c r="P2861">
        <f t="shared" si="220"/>
        <v>2</v>
      </c>
      <c r="Q2861">
        <f t="shared" si="221"/>
        <v>35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8274</v>
      </c>
      <c r="O2862" t="s">
        <v>8275</v>
      </c>
      <c r="P2862">
        <f t="shared" si="220"/>
        <v>7</v>
      </c>
      <c r="Q2862">
        <f t="shared" si="221"/>
        <v>29.56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8274</v>
      </c>
      <c r="O2863" t="s">
        <v>8275</v>
      </c>
      <c r="P2863">
        <f t="shared" si="220"/>
        <v>32</v>
      </c>
      <c r="Q2863">
        <f t="shared" si="221"/>
        <v>26.67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8274</v>
      </c>
      <c r="O2864" t="s">
        <v>8275</v>
      </c>
      <c r="P2864">
        <f t="shared" si="220"/>
        <v>0</v>
      </c>
      <c r="Q2864">
        <f t="shared" si="221"/>
        <v>18.329999999999998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t="s">
        <v>8275</v>
      </c>
      <c r="P2865">
        <f t="shared" si="220"/>
        <v>0</v>
      </c>
      <c r="Q2865">
        <f t="shared" si="221"/>
        <v>20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8274</v>
      </c>
      <c r="O2866" t="s">
        <v>8275</v>
      </c>
      <c r="P2866">
        <f t="shared" si="220"/>
        <v>2</v>
      </c>
      <c r="Q2866">
        <f t="shared" si="221"/>
        <v>13.33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8274</v>
      </c>
      <c r="O2867" t="s">
        <v>8275</v>
      </c>
      <c r="P2867">
        <f t="shared" si="220"/>
        <v>0</v>
      </c>
      <c r="Q2867">
        <f t="shared" si="221"/>
        <v>0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8274</v>
      </c>
      <c r="O2868" t="s">
        <v>8275</v>
      </c>
      <c r="P2868">
        <f t="shared" si="220"/>
        <v>1</v>
      </c>
      <c r="Q2868">
        <f t="shared" si="221"/>
        <v>22.5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8274</v>
      </c>
      <c r="O2869" t="s">
        <v>8275</v>
      </c>
      <c r="P2869">
        <f t="shared" si="220"/>
        <v>20</v>
      </c>
      <c r="Q2869">
        <f t="shared" si="221"/>
        <v>50.4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8274</v>
      </c>
      <c r="O2870" t="s">
        <v>8275</v>
      </c>
      <c r="P2870">
        <f t="shared" si="220"/>
        <v>42</v>
      </c>
      <c r="Q2870">
        <f t="shared" si="221"/>
        <v>105.03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8274</v>
      </c>
      <c r="O2871" t="s">
        <v>8275</v>
      </c>
      <c r="P2871">
        <f t="shared" si="220"/>
        <v>1</v>
      </c>
      <c r="Q2871">
        <f t="shared" si="221"/>
        <v>35.4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8274</v>
      </c>
      <c r="O2872" t="s">
        <v>8275</v>
      </c>
      <c r="P2872">
        <f t="shared" si="220"/>
        <v>15</v>
      </c>
      <c r="Q2872">
        <f t="shared" si="221"/>
        <v>83.33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8274</v>
      </c>
      <c r="O2873" t="s">
        <v>8275</v>
      </c>
      <c r="P2873">
        <f t="shared" si="220"/>
        <v>5</v>
      </c>
      <c r="Q2873">
        <f t="shared" si="221"/>
        <v>35.92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8274</v>
      </c>
      <c r="O2874" t="s">
        <v>8275</v>
      </c>
      <c r="P2874">
        <f t="shared" si="220"/>
        <v>0</v>
      </c>
      <c r="Q2874">
        <f t="shared" si="221"/>
        <v>0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8274</v>
      </c>
      <c r="O2875" t="s">
        <v>8275</v>
      </c>
      <c r="P2875">
        <f t="shared" si="220"/>
        <v>38</v>
      </c>
      <c r="Q2875">
        <f t="shared" si="221"/>
        <v>119.13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8274</v>
      </c>
      <c r="O2876" t="s">
        <v>8275</v>
      </c>
      <c r="P2876">
        <f t="shared" si="220"/>
        <v>5</v>
      </c>
      <c r="Q2876">
        <f t="shared" si="221"/>
        <v>90.33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t="s">
        <v>8275</v>
      </c>
      <c r="P2877">
        <f t="shared" si="220"/>
        <v>0</v>
      </c>
      <c r="Q2877">
        <f t="shared" si="221"/>
        <v>2.33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8274</v>
      </c>
      <c r="O2878" t="s">
        <v>8275</v>
      </c>
      <c r="P2878">
        <f t="shared" si="220"/>
        <v>0</v>
      </c>
      <c r="Q2878">
        <f t="shared" si="221"/>
        <v>0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8274</v>
      </c>
      <c r="O2879" t="s">
        <v>8275</v>
      </c>
      <c r="P2879">
        <f t="shared" si="220"/>
        <v>11</v>
      </c>
      <c r="Q2879">
        <f t="shared" si="221"/>
        <v>108.33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8274</v>
      </c>
      <c r="O2880" t="s">
        <v>8275</v>
      </c>
      <c r="P2880">
        <f t="shared" si="220"/>
        <v>2</v>
      </c>
      <c r="Q2880">
        <f t="shared" si="221"/>
        <v>15.75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8274</v>
      </c>
      <c r="O2881" t="s">
        <v>8275</v>
      </c>
      <c r="P2881">
        <f t="shared" si="220"/>
        <v>0</v>
      </c>
      <c r="Q2881">
        <f t="shared" si="221"/>
        <v>29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8274</v>
      </c>
      <c r="O2882" t="s">
        <v>8275</v>
      </c>
      <c r="P2882">
        <f t="shared" ref="P2882:P2945" si="225">ROUND(E2882/D2882*100,0)</f>
        <v>23</v>
      </c>
      <c r="Q2882">
        <f t="shared" si="221"/>
        <v>96.55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8274</v>
      </c>
      <c r="O2883" t="s">
        <v>8275</v>
      </c>
      <c r="P2883">
        <f t="shared" si="225"/>
        <v>0</v>
      </c>
      <c r="Q2883">
        <f t="shared" ref="Q2883:Q2946" si="226">IFERROR(ROUND(E2883/L2883,2),0)</f>
        <v>0</v>
      </c>
      <c r="R2883" s="14">
        <f t="shared" ref="R2883:R2946" si="227">(((J2883/60)/60)/24)+DATE(1970,1,1)</f>
        <v>41916.597638888888</v>
      </c>
      <c r="S2883" s="14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8274</v>
      </c>
      <c r="O2884" t="s">
        <v>8275</v>
      </c>
      <c r="P2884">
        <f t="shared" si="225"/>
        <v>34</v>
      </c>
      <c r="Q2884">
        <f t="shared" si="226"/>
        <v>63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8274</v>
      </c>
      <c r="O2885" t="s">
        <v>8275</v>
      </c>
      <c r="P2885">
        <f t="shared" si="225"/>
        <v>19</v>
      </c>
      <c r="Q2885">
        <f t="shared" si="226"/>
        <v>381.6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8274</v>
      </c>
      <c r="O2886" t="s">
        <v>8275</v>
      </c>
      <c r="P2886">
        <f t="shared" si="225"/>
        <v>0</v>
      </c>
      <c r="Q2886">
        <f t="shared" si="226"/>
        <v>46.25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8274</v>
      </c>
      <c r="O2887" t="s">
        <v>8275</v>
      </c>
      <c r="P2887">
        <f t="shared" si="225"/>
        <v>33</v>
      </c>
      <c r="Q2887">
        <f t="shared" si="226"/>
        <v>26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8274</v>
      </c>
      <c r="O2888" t="s">
        <v>8275</v>
      </c>
      <c r="P2888">
        <f t="shared" si="225"/>
        <v>5</v>
      </c>
      <c r="Q2888">
        <f t="shared" si="226"/>
        <v>10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8274</v>
      </c>
      <c r="O2889" t="s">
        <v>8275</v>
      </c>
      <c r="P2889">
        <f t="shared" si="225"/>
        <v>0</v>
      </c>
      <c r="Q2889">
        <f t="shared" si="226"/>
        <v>5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8274</v>
      </c>
      <c r="O2890" t="s">
        <v>8275</v>
      </c>
      <c r="P2890">
        <f t="shared" si="225"/>
        <v>0</v>
      </c>
      <c r="Q2890">
        <f t="shared" si="226"/>
        <v>0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8274</v>
      </c>
      <c r="O2891" t="s">
        <v>8275</v>
      </c>
      <c r="P2891">
        <f t="shared" si="225"/>
        <v>38</v>
      </c>
      <c r="Q2891">
        <f t="shared" si="226"/>
        <v>81.569999999999993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8274</v>
      </c>
      <c r="O2892" t="s">
        <v>8275</v>
      </c>
      <c r="P2892">
        <f t="shared" si="225"/>
        <v>1</v>
      </c>
      <c r="Q2892">
        <f t="shared" si="226"/>
        <v>7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8274</v>
      </c>
      <c r="O2893" t="s">
        <v>8275</v>
      </c>
      <c r="P2893">
        <f t="shared" si="225"/>
        <v>3</v>
      </c>
      <c r="Q2893">
        <f t="shared" si="226"/>
        <v>27.3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8274</v>
      </c>
      <c r="O2894" t="s">
        <v>8275</v>
      </c>
      <c r="P2894">
        <f t="shared" si="225"/>
        <v>9</v>
      </c>
      <c r="Q2894">
        <f t="shared" si="226"/>
        <v>29.41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8274</v>
      </c>
      <c r="O2895" t="s">
        <v>8275</v>
      </c>
      <c r="P2895">
        <f t="shared" si="225"/>
        <v>1</v>
      </c>
      <c r="Q2895">
        <f t="shared" si="226"/>
        <v>12.5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8274</v>
      </c>
      <c r="O2896" t="s">
        <v>8275</v>
      </c>
      <c r="P2896">
        <f t="shared" si="225"/>
        <v>0</v>
      </c>
      <c r="Q2896">
        <f t="shared" si="226"/>
        <v>0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8274</v>
      </c>
      <c r="O2897" t="s">
        <v>8275</v>
      </c>
      <c r="P2897">
        <f t="shared" si="225"/>
        <v>5</v>
      </c>
      <c r="Q2897">
        <f t="shared" si="226"/>
        <v>5.75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8274</v>
      </c>
      <c r="O2898" t="s">
        <v>8275</v>
      </c>
      <c r="P2898">
        <f t="shared" si="225"/>
        <v>21</v>
      </c>
      <c r="Q2898">
        <f t="shared" si="226"/>
        <v>52.08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8274</v>
      </c>
      <c r="O2899" t="s">
        <v>8275</v>
      </c>
      <c r="P2899">
        <f t="shared" si="225"/>
        <v>5</v>
      </c>
      <c r="Q2899">
        <f t="shared" si="226"/>
        <v>183.33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8274</v>
      </c>
      <c r="O2900" t="s">
        <v>8275</v>
      </c>
      <c r="P2900">
        <f t="shared" si="225"/>
        <v>4</v>
      </c>
      <c r="Q2900">
        <f t="shared" si="226"/>
        <v>26.33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8274</v>
      </c>
      <c r="O2901" t="s">
        <v>8275</v>
      </c>
      <c r="P2901">
        <f t="shared" si="225"/>
        <v>0</v>
      </c>
      <c r="Q2901">
        <f t="shared" si="226"/>
        <v>0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8274</v>
      </c>
      <c r="O2902" t="s">
        <v>8275</v>
      </c>
      <c r="P2902">
        <f t="shared" si="225"/>
        <v>62</v>
      </c>
      <c r="Q2902">
        <f t="shared" si="226"/>
        <v>486.43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8274</v>
      </c>
      <c r="O2903" t="s">
        <v>8275</v>
      </c>
      <c r="P2903">
        <f t="shared" si="225"/>
        <v>1</v>
      </c>
      <c r="Q2903">
        <f t="shared" si="226"/>
        <v>3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t="s">
        <v>8275</v>
      </c>
      <c r="P2904">
        <f t="shared" si="225"/>
        <v>0</v>
      </c>
      <c r="Q2904">
        <f t="shared" si="226"/>
        <v>25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8274</v>
      </c>
      <c r="O2905" t="s">
        <v>8275</v>
      </c>
      <c r="P2905">
        <f t="shared" si="225"/>
        <v>1</v>
      </c>
      <c r="Q2905">
        <f t="shared" si="226"/>
        <v>9.75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8274</v>
      </c>
      <c r="O2906" t="s">
        <v>8275</v>
      </c>
      <c r="P2906">
        <f t="shared" si="225"/>
        <v>5</v>
      </c>
      <c r="Q2906">
        <f t="shared" si="226"/>
        <v>18.75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8274</v>
      </c>
      <c r="O2907" t="s">
        <v>8275</v>
      </c>
      <c r="P2907">
        <f t="shared" si="225"/>
        <v>18</v>
      </c>
      <c r="Q2907">
        <f t="shared" si="226"/>
        <v>36.590000000000003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8274</v>
      </c>
      <c r="O2908" t="s">
        <v>8275</v>
      </c>
      <c r="P2908">
        <f t="shared" si="225"/>
        <v>9</v>
      </c>
      <c r="Q2908">
        <f t="shared" si="226"/>
        <v>80.709999999999994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t="s">
        <v>8275</v>
      </c>
      <c r="P2909">
        <f t="shared" si="225"/>
        <v>0</v>
      </c>
      <c r="Q2909">
        <f t="shared" si="226"/>
        <v>1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8274</v>
      </c>
      <c r="O2910" t="s">
        <v>8275</v>
      </c>
      <c r="P2910">
        <f t="shared" si="225"/>
        <v>3</v>
      </c>
      <c r="Q2910">
        <f t="shared" si="226"/>
        <v>52.8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t="s">
        <v>8275</v>
      </c>
      <c r="P2911">
        <f t="shared" si="225"/>
        <v>0</v>
      </c>
      <c r="Q2911">
        <f t="shared" si="226"/>
        <v>20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8274</v>
      </c>
      <c r="O2912" t="s">
        <v>8275</v>
      </c>
      <c r="P2912">
        <f t="shared" si="225"/>
        <v>0</v>
      </c>
      <c r="Q2912">
        <f t="shared" si="226"/>
        <v>1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8274</v>
      </c>
      <c r="O2913" t="s">
        <v>8275</v>
      </c>
      <c r="P2913">
        <f t="shared" si="225"/>
        <v>37</v>
      </c>
      <c r="Q2913">
        <f t="shared" si="226"/>
        <v>46.93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8274</v>
      </c>
      <c r="O2914" t="s">
        <v>8275</v>
      </c>
      <c r="P2914">
        <f t="shared" si="225"/>
        <v>14</v>
      </c>
      <c r="Q2914">
        <f t="shared" si="226"/>
        <v>78.08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t="s">
        <v>8275</v>
      </c>
      <c r="P2915">
        <f t="shared" si="225"/>
        <v>0</v>
      </c>
      <c r="Q2915">
        <f t="shared" si="226"/>
        <v>1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8274</v>
      </c>
      <c r="O2916" t="s">
        <v>8275</v>
      </c>
      <c r="P2916">
        <f t="shared" si="225"/>
        <v>0</v>
      </c>
      <c r="Q2916">
        <f t="shared" si="226"/>
        <v>1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8274</v>
      </c>
      <c r="O2917" t="s">
        <v>8275</v>
      </c>
      <c r="P2917">
        <f t="shared" si="225"/>
        <v>61</v>
      </c>
      <c r="Q2917">
        <f t="shared" si="226"/>
        <v>203.67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8274</v>
      </c>
      <c r="O2918" t="s">
        <v>8275</v>
      </c>
      <c r="P2918">
        <f t="shared" si="225"/>
        <v>8</v>
      </c>
      <c r="Q2918">
        <f t="shared" si="226"/>
        <v>20.71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8274</v>
      </c>
      <c r="O2919" t="s">
        <v>8275</v>
      </c>
      <c r="P2919">
        <f t="shared" si="225"/>
        <v>22</v>
      </c>
      <c r="Q2919">
        <f t="shared" si="226"/>
        <v>48.56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8274</v>
      </c>
      <c r="O2920" t="s">
        <v>8275</v>
      </c>
      <c r="P2920">
        <f t="shared" si="225"/>
        <v>27</v>
      </c>
      <c r="Q2920">
        <f t="shared" si="226"/>
        <v>68.099999999999994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8274</v>
      </c>
      <c r="O2921" t="s">
        <v>8275</v>
      </c>
      <c r="P2921">
        <f t="shared" si="225"/>
        <v>9</v>
      </c>
      <c r="Q2921">
        <f t="shared" si="226"/>
        <v>8.5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8274</v>
      </c>
      <c r="O2922" t="s">
        <v>8275</v>
      </c>
      <c r="P2922">
        <f t="shared" si="225"/>
        <v>27</v>
      </c>
      <c r="Q2922">
        <f t="shared" si="226"/>
        <v>51.62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8274</v>
      </c>
      <c r="O2923" t="s">
        <v>8316</v>
      </c>
      <c r="P2923">
        <f t="shared" si="225"/>
        <v>129</v>
      </c>
      <c r="Q2923">
        <f t="shared" si="226"/>
        <v>43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t="s">
        <v>8316</v>
      </c>
      <c r="P2924">
        <f t="shared" si="225"/>
        <v>100</v>
      </c>
      <c r="Q2924">
        <f t="shared" si="226"/>
        <v>83.33</v>
      </c>
      <c r="R2924" s="14">
        <f t="shared" si="227"/>
        <v>42097.874155092592</v>
      </c>
      <c r="S2924" s="14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t="s">
        <v>8316</v>
      </c>
      <c r="P2925">
        <f t="shared" si="225"/>
        <v>100</v>
      </c>
      <c r="Q2925">
        <f t="shared" si="226"/>
        <v>30</v>
      </c>
      <c r="R2925" s="14">
        <f t="shared" si="227"/>
        <v>42013.15253472222</v>
      </c>
      <c r="S2925" s="14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8274</v>
      </c>
      <c r="O2926" t="s">
        <v>8316</v>
      </c>
      <c r="P2926">
        <f t="shared" si="225"/>
        <v>103</v>
      </c>
      <c r="Q2926">
        <f t="shared" si="226"/>
        <v>175.51</v>
      </c>
      <c r="R2926" s="14">
        <f t="shared" si="227"/>
        <v>42103.556828703702</v>
      </c>
      <c r="S2926" s="14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8274</v>
      </c>
      <c r="O2927" t="s">
        <v>8316</v>
      </c>
      <c r="P2927">
        <f t="shared" si="225"/>
        <v>102</v>
      </c>
      <c r="Q2927">
        <f t="shared" si="226"/>
        <v>231.66</v>
      </c>
      <c r="R2927" s="14">
        <f t="shared" si="227"/>
        <v>41863.584120370368</v>
      </c>
      <c r="S2927" s="14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8274</v>
      </c>
      <c r="O2928" t="s">
        <v>8316</v>
      </c>
      <c r="P2928">
        <f t="shared" si="225"/>
        <v>125</v>
      </c>
      <c r="Q2928">
        <f t="shared" si="226"/>
        <v>75</v>
      </c>
      <c r="R2928" s="14">
        <f t="shared" si="227"/>
        <v>42044.765960648147</v>
      </c>
      <c r="S2928" s="14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8274</v>
      </c>
      <c r="O2929" t="s">
        <v>8316</v>
      </c>
      <c r="P2929">
        <f t="shared" si="225"/>
        <v>131</v>
      </c>
      <c r="Q2929">
        <f t="shared" si="226"/>
        <v>112.14</v>
      </c>
      <c r="R2929" s="14">
        <f t="shared" si="227"/>
        <v>41806.669317129628</v>
      </c>
      <c r="S2929" s="14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t="s">
        <v>8316</v>
      </c>
      <c r="P2930">
        <f t="shared" si="225"/>
        <v>100</v>
      </c>
      <c r="Q2930">
        <f t="shared" si="226"/>
        <v>41.67</v>
      </c>
      <c r="R2930" s="14">
        <f t="shared" si="227"/>
        <v>42403.998217592598</v>
      </c>
      <c r="S2930" s="14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8274</v>
      </c>
      <c r="O2931" t="s">
        <v>8316</v>
      </c>
      <c r="P2931">
        <f t="shared" si="225"/>
        <v>102</v>
      </c>
      <c r="Q2931">
        <f t="shared" si="226"/>
        <v>255.17</v>
      </c>
      <c r="R2931" s="14">
        <f t="shared" si="227"/>
        <v>41754.564328703702</v>
      </c>
      <c r="S2931" s="14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8274</v>
      </c>
      <c r="O2932" t="s">
        <v>8316</v>
      </c>
      <c r="P2932">
        <f t="shared" si="225"/>
        <v>101</v>
      </c>
      <c r="Q2932">
        <f t="shared" si="226"/>
        <v>162.77000000000001</v>
      </c>
      <c r="R2932" s="14">
        <f t="shared" si="227"/>
        <v>42101.584074074075</v>
      </c>
      <c r="S2932" s="14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8274</v>
      </c>
      <c r="O2933" t="s">
        <v>8316</v>
      </c>
      <c r="P2933">
        <f t="shared" si="225"/>
        <v>106</v>
      </c>
      <c r="Q2933">
        <f t="shared" si="226"/>
        <v>88.33</v>
      </c>
      <c r="R2933" s="14">
        <f t="shared" si="227"/>
        <v>41872.291238425925</v>
      </c>
      <c r="S2933" s="14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8274</v>
      </c>
      <c r="O2934" t="s">
        <v>8316</v>
      </c>
      <c r="P2934">
        <f t="shared" si="225"/>
        <v>105</v>
      </c>
      <c r="Q2934">
        <f t="shared" si="226"/>
        <v>85.74</v>
      </c>
      <c r="R2934" s="14">
        <f t="shared" si="227"/>
        <v>42025.164780092593</v>
      </c>
      <c r="S2934" s="14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8274</v>
      </c>
      <c r="O2935" t="s">
        <v>8316</v>
      </c>
      <c r="P2935">
        <f t="shared" si="225"/>
        <v>103</v>
      </c>
      <c r="Q2935">
        <f t="shared" si="226"/>
        <v>47.57</v>
      </c>
      <c r="R2935" s="14">
        <f t="shared" si="227"/>
        <v>42495.956631944442</v>
      </c>
      <c r="S2935" s="14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8274</v>
      </c>
      <c r="O2936" t="s">
        <v>8316</v>
      </c>
      <c r="P2936">
        <f t="shared" si="225"/>
        <v>108</v>
      </c>
      <c r="Q2936">
        <f t="shared" si="226"/>
        <v>72.97</v>
      </c>
      <c r="R2936" s="14">
        <f t="shared" si="227"/>
        <v>41775.636157407411</v>
      </c>
      <c r="S2936" s="14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8274</v>
      </c>
      <c r="O2937" t="s">
        <v>8316</v>
      </c>
      <c r="P2937">
        <f t="shared" si="225"/>
        <v>101</v>
      </c>
      <c r="Q2937">
        <f t="shared" si="226"/>
        <v>90.54</v>
      </c>
      <c r="R2937" s="14">
        <f t="shared" si="227"/>
        <v>42553.583425925928</v>
      </c>
      <c r="S2937" s="14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8274</v>
      </c>
      <c r="O2938" t="s">
        <v>8316</v>
      </c>
      <c r="P2938">
        <f t="shared" si="225"/>
        <v>128</v>
      </c>
      <c r="Q2938">
        <f t="shared" si="226"/>
        <v>37.65</v>
      </c>
      <c r="R2938" s="14">
        <f t="shared" si="227"/>
        <v>41912.650729166664</v>
      </c>
      <c r="S2938" s="14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8274</v>
      </c>
      <c r="O2939" t="s">
        <v>8316</v>
      </c>
      <c r="P2939">
        <f t="shared" si="225"/>
        <v>133</v>
      </c>
      <c r="Q2939">
        <f t="shared" si="226"/>
        <v>36.36</v>
      </c>
      <c r="R2939" s="14">
        <f t="shared" si="227"/>
        <v>41803.457326388889</v>
      </c>
      <c r="S2939" s="14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8274</v>
      </c>
      <c r="O2940" t="s">
        <v>8316</v>
      </c>
      <c r="P2940">
        <f t="shared" si="225"/>
        <v>101</v>
      </c>
      <c r="Q2940">
        <f t="shared" si="226"/>
        <v>126.72</v>
      </c>
      <c r="R2940" s="14">
        <f t="shared" si="227"/>
        <v>42004.703865740739</v>
      </c>
      <c r="S2940" s="14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8274</v>
      </c>
      <c r="O2941" t="s">
        <v>8316</v>
      </c>
      <c r="P2941">
        <f t="shared" si="225"/>
        <v>103</v>
      </c>
      <c r="Q2941">
        <f t="shared" si="226"/>
        <v>329.2</v>
      </c>
      <c r="R2941" s="14">
        <f t="shared" si="227"/>
        <v>41845.809166666666</v>
      </c>
      <c r="S2941" s="14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8274</v>
      </c>
      <c r="O2942" t="s">
        <v>8316</v>
      </c>
      <c r="P2942">
        <f t="shared" si="225"/>
        <v>107</v>
      </c>
      <c r="Q2942">
        <f t="shared" si="226"/>
        <v>81.239999999999995</v>
      </c>
      <c r="R2942" s="14">
        <f t="shared" si="227"/>
        <v>41982.773356481484</v>
      </c>
      <c r="S2942" s="14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8274</v>
      </c>
      <c r="O2943" t="s">
        <v>8314</v>
      </c>
      <c r="P2943">
        <f t="shared" si="225"/>
        <v>0</v>
      </c>
      <c r="Q2943">
        <f t="shared" si="226"/>
        <v>1</v>
      </c>
      <c r="R2943" s="14">
        <f t="shared" si="227"/>
        <v>42034.960127314815</v>
      </c>
      <c r="S2943" s="14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8274</v>
      </c>
      <c r="O2944" t="s">
        <v>8314</v>
      </c>
      <c r="P2944">
        <f t="shared" si="225"/>
        <v>20</v>
      </c>
      <c r="Q2944">
        <f t="shared" si="226"/>
        <v>202.23</v>
      </c>
      <c r="R2944" s="14">
        <f t="shared" si="227"/>
        <v>42334.803923611107</v>
      </c>
      <c r="S2944" s="14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8274</v>
      </c>
      <c r="O2945" t="s">
        <v>8314</v>
      </c>
      <c r="P2945">
        <f t="shared" si="225"/>
        <v>0</v>
      </c>
      <c r="Q2945">
        <f t="shared" si="226"/>
        <v>0</v>
      </c>
      <c r="R2945" s="14">
        <f t="shared" si="227"/>
        <v>42077.129398148143</v>
      </c>
      <c r="S2945" s="14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8274</v>
      </c>
      <c r="O2946" t="s">
        <v>8314</v>
      </c>
      <c r="P2946">
        <f t="shared" ref="P2946:P3009" si="230">ROUND(E2946/D2946*100,0)</f>
        <v>1</v>
      </c>
      <c r="Q2946">
        <f t="shared" si="226"/>
        <v>100</v>
      </c>
      <c r="R2946" s="14">
        <f t="shared" si="227"/>
        <v>42132.9143287037</v>
      </c>
      <c r="S2946" s="14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8274</v>
      </c>
      <c r="O2947" t="s">
        <v>8314</v>
      </c>
      <c r="P2947">
        <f t="shared" si="230"/>
        <v>0</v>
      </c>
      <c r="Q2947">
        <f t="shared" ref="Q2947:Q3010" si="231">IFERROR(ROUND(E2947/L2947,2),0)</f>
        <v>0</v>
      </c>
      <c r="R2947" s="14">
        <f t="shared" ref="R2947:R3010" si="232">(((J2947/60)/60)/24)+DATE(1970,1,1)</f>
        <v>42118.139583333337</v>
      </c>
      <c r="S2947" s="14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8274</v>
      </c>
      <c r="O2948" t="s">
        <v>8314</v>
      </c>
      <c r="P2948">
        <f t="shared" si="230"/>
        <v>0</v>
      </c>
      <c r="Q2948">
        <f t="shared" si="231"/>
        <v>1</v>
      </c>
      <c r="R2948" s="14">
        <f t="shared" si="232"/>
        <v>42567.531157407408</v>
      </c>
      <c r="S2948" s="14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8274</v>
      </c>
      <c r="O2949" t="s">
        <v>8314</v>
      </c>
      <c r="P2949">
        <f t="shared" si="230"/>
        <v>4</v>
      </c>
      <c r="Q2949">
        <f t="shared" si="231"/>
        <v>82.46</v>
      </c>
      <c r="R2949" s="14">
        <f t="shared" si="232"/>
        <v>42649.562118055561</v>
      </c>
      <c r="S2949" s="14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8274</v>
      </c>
      <c r="O2950" t="s">
        <v>8314</v>
      </c>
      <c r="P2950">
        <f t="shared" si="230"/>
        <v>0</v>
      </c>
      <c r="Q2950">
        <f t="shared" si="231"/>
        <v>2.67</v>
      </c>
      <c r="R2950" s="14">
        <f t="shared" si="232"/>
        <v>42097.649224537032</v>
      </c>
      <c r="S2950" s="14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8274</v>
      </c>
      <c r="O2951" t="s">
        <v>8314</v>
      </c>
      <c r="P2951">
        <f t="shared" si="230"/>
        <v>3</v>
      </c>
      <c r="Q2951">
        <f t="shared" si="231"/>
        <v>12.5</v>
      </c>
      <c r="R2951" s="14">
        <f t="shared" si="232"/>
        <v>42297.823113425926</v>
      </c>
      <c r="S2951" s="14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8274</v>
      </c>
      <c r="O2952" t="s">
        <v>8314</v>
      </c>
      <c r="P2952">
        <f t="shared" si="230"/>
        <v>0</v>
      </c>
      <c r="Q2952">
        <f t="shared" si="231"/>
        <v>0</v>
      </c>
      <c r="R2952" s="14">
        <f t="shared" si="232"/>
        <v>42362.36518518519</v>
      </c>
      <c r="S2952" s="14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8274</v>
      </c>
      <c r="O2953" t="s">
        <v>8314</v>
      </c>
      <c r="P2953">
        <f t="shared" si="230"/>
        <v>2</v>
      </c>
      <c r="Q2953">
        <f t="shared" si="231"/>
        <v>18.899999999999999</v>
      </c>
      <c r="R2953" s="14">
        <f t="shared" si="232"/>
        <v>41872.802928240737</v>
      </c>
      <c r="S2953" s="14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8274</v>
      </c>
      <c r="O2954" t="s">
        <v>8314</v>
      </c>
      <c r="P2954">
        <f t="shared" si="230"/>
        <v>8</v>
      </c>
      <c r="Q2954">
        <f t="shared" si="231"/>
        <v>200.63</v>
      </c>
      <c r="R2954" s="14">
        <f t="shared" si="232"/>
        <v>42628.690266203703</v>
      </c>
      <c r="S2954" s="14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8274</v>
      </c>
      <c r="O2955" t="s">
        <v>8314</v>
      </c>
      <c r="P2955">
        <f t="shared" si="230"/>
        <v>0</v>
      </c>
      <c r="Q2955">
        <f t="shared" si="231"/>
        <v>201.67</v>
      </c>
      <c r="R2955" s="14">
        <f t="shared" si="232"/>
        <v>42255.791909722218</v>
      </c>
      <c r="S2955" s="14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8274</v>
      </c>
      <c r="O2956" t="s">
        <v>8314</v>
      </c>
      <c r="P2956">
        <f t="shared" si="230"/>
        <v>0</v>
      </c>
      <c r="Q2956">
        <f t="shared" si="231"/>
        <v>0</v>
      </c>
      <c r="R2956" s="14">
        <f t="shared" si="232"/>
        <v>42790.583368055552</v>
      </c>
      <c r="S2956" s="14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8274</v>
      </c>
      <c r="O2957" t="s">
        <v>8314</v>
      </c>
      <c r="P2957">
        <f t="shared" si="230"/>
        <v>60</v>
      </c>
      <c r="Q2957">
        <f t="shared" si="231"/>
        <v>65</v>
      </c>
      <c r="R2957" s="14">
        <f t="shared" si="232"/>
        <v>42141.741307870368</v>
      </c>
      <c r="S2957" s="14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8274</v>
      </c>
      <c r="O2958" t="s">
        <v>8314</v>
      </c>
      <c r="P2958">
        <f t="shared" si="230"/>
        <v>17</v>
      </c>
      <c r="Q2958">
        <f t="shared" si="231"/>
        <v>66.099999999999994</v>
      </c>
      <c r="R2958" s="14">
        <f t="shared" si="232"/>
        <v>42464.958912037036</v>
      </c>
      <c r="S2958" s="14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8274</v>
      </c>
      <c r="O2959" t="s">
        <v>8314</v>
      </c>
      <c r="P2959">
        <f t="shared" si="230"/>
        <v>2</v>
      </c>
      <c r="Q2959">
        <f t="shared" si="231"/>
        <v>93.33</v>
      </c>
      <c r="R2959" s="14">
        <f t="shared" si="232"/>
        <v>42031.011249999996</v>
      </c>
      <c r="S2959" s="14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8274</v>
      </c>
      <c r="O2960" t="s">
        <v>8314</v>
      </c>
      <c r="P2960">
        <f t="shared" si="230"/>
        <v>0</v>
      </c>
      <c r="Q2960">
        <f t="shared" si="231"/>
        <v>0</v>
      </c>
      <c r="R2960" s="14">
        <f t="shared" si="232"/>
        <v>42438.779131944444</v>
      </c>
      <c r="S2960" s="14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8274</v>
      </c>
      <c r="O2961" t="s">
        <v>8314</v>
      </c>
      <c r="P2961">
        <f t="shared" si="230"/>
        <v>0</v>
      </c>
      <c r="Q2961">
        <f t="shared" si="231"/>
        <v>0</v>
      </c>
      <c r="R2961" s="14">
        <f t="shared" si="232"/>
        <v>42498.008391203708</v>
      </c>
      <c r="S2961" s="14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8274</v>
      </c>
      <c r="O2962" t="s">
        <v>8314</v>
      </c>
      <c r="P2962">
        <f t="shared" si="230"/>
        <v>0</v>
      </c>
      <c r="Q2962">
        <f t="shared" si="231"/>
        <v>0</v>
      </c>
      <c r="R2962" s="14">
        <f t="shared" si="232"/>
        <v>41863.757210648146</v>
      </c>
      <c r="S2962" s="14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8274</v>
      </c>
      <c r="O2963" t="s">
        <v>8275</v>
      </c>
      <c r="P2963">
        <f t="shared" si="230"/>
        <v>110</v>
      </c>
      <c r="Q2963">
        <f t="shared" si="231"/>
        <v>50.75</v>
      </c>
      <c r="R2963" s="14">
        <f t="shared" si="232"/>
        <v>42061.212488425925</v>
      </c>
      <c r="S2963" s="14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8274</v>
      </c>
      <c r="O2964" t="s">
        <v>8275</v>
      </c>
      <c r="P2964">
        <f t="shared" si="230"/>
        <v>122</v>
      </c>
      <c r="Q2964">
        <f t="shared" si="231"/>
        <v>60.9</v>
      </c>
      <c r="R2964" s="14">
        <f t="shared" si="232"/>
        <v>42036.24428240741</v>
      </c>
      <c r="S2964" s="14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8274</v>
      </c>
      <c r="O2965" t="s">
        <v>8275</v>
      </c>
      <c r="P2965">
        <f t="shared" si="230"/>
        <v>107</v>
      </c>
      <c r="Q2965">
        <f t="shared" si="231"/>
        <v>109.03</v>
      </c>
      <c r="R2965" s="14">
        <f t="shared" si="232"/>
        <v>42157.470185185186</v>
      </c>
      <c r="S2965" s="14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8274</v>
      </c>
      <c r="O2966" t="s">
        <v>8275</v>
      </c>
      <c r="P2966">
        <f t="shared" si="230"/>
        <v>101</v>
      </c>
      <c r="Q2966">
        <f t="shared" si="231"/>
        <v>25.69</v>
      </c>
      <c r="R2966" s="14">
        <f t="shared" si="232"/>
        <v>41827.909942129627</v>
      </c>
      <c r="S2966" s="14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8274</v>
      </c>
      <c r="O2967" t="s">
        <v>8275</v>
      </c>
      <c r="P2967">
        <f t="shared" si="230"/>
        <v>109</v>
      </c>
      <c r="Q2967">
        <f t="shared" si="231"/>
        <v>41.92</v>
      </c>
      <c r="R2967" s="14">
        <f t="shared" si="232"/>
        <v>42162.729548611111</v>
      </c>
      <c r="S2967" s="14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8274</v>
      </c>
      <c r="O2968" t="s">
        <v>8275</v>
      </c>
      <c r="P2968">
        <f t="shared" si="230"/>
        <v>114</v>
      </c>
      <c r="Q2968">
        <f t="shared" si="231"/>
        <v>88.77</v>
      </c>
      <c r="R2968" s="14">
        <f t="shared" si="232"/>
        <v>42233.738564814819</v>
      </c>
      <c r="S2968" s="14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8274</v>
      </c>
      <c r="O2969" t="s">
        <v>8275</v>
      </c>
      <c r="P2969">
        <f t="shared" si="230"/>
        <v>114</v>
      </c>
      <c r="Q2969">
        <f t="shared" si="231"/>
        <v>80.23</v>
      </c>
      <c r="R2969" s="14">
        <f t="shared" si="232"/>
        <v>42042.197824074072</v>
      </c>
      <c r="S2969" s="14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8274</v>
      </c>
      <c r="O2970" t="s">
        <v>8275</v>
      </c>
      <c r="P2970">
        <f t="shared" si="230"/>
        <v>106</v>
      </c>
      <c r="Q2970">
        <f t="shared" si="231"/>
        <v>78.94</v>
      </c>
      <c r="R2970" s="14">
        <f t="shared" si="232"/>
        <v>42585.523842592593</v>
      </c>
      <c r="S2970" s="14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8274</v>
      </c>
      <c r="O2971" t="s">
        <v>8275</v>
      </c>
      <c r="P2971">
        <f t="shared" si="230"/>
        <v>163</v>
      </c>
      <c r="Q2971">
        <f t="shared" si="231"/>
        <v>95.59</v>
      </c>
      <c r="R2971" s="14">
        <f t="shared" si="232"/>
        <v>42097.786493055552</v>
      </c>
      <c r="S2971" s="14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8274</v>
      </c>
      <c r="O2972" t="s">
        <v>8275</v>
      </c>
      <c r="P2972">
        <f t="shared" si="230"/>
        <v>106</v>
      </c>
      <c r="Q2972">
        <f t="shared" si="231"/>
        <v>69.89</v>
      </c>
      <c r="R2972" s="14">
        <f t="shared" si="232"/>
        <v>41808.669571759259</v>
      </c>
      <c r="S2972" s="14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8274</v>
      </c>
      <c r="O2973" t="s">
        <v>8275</v>
      </c>
      <c r="P2973">
        <f t="shared" si="230"/>
        <v>100</v>
      </c>
      <c r="Q2973">
        <f t="shared" si="231"/>
        <v>74.53</v>
      </c>
      <c r="R2973" s="14">
        <f t="shared" si="232"/>
        <v>41852.658310185187</v>
      </c>
      <c r="S2973" s="14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8274</v>
      </c>
      <c r="O2974" t="s">
        <v>8275</v>
      </c>
      <c r="P2974">
        <f t="shared" si="230"/>
        <v>105</v>
      </c>
      <c r="Q2974">
        <f t="shared" si="231"/>
        <v>123.94</v>
      </c>
      <c r="R2974" s="14">
        <f t="shared" si="232"/>
        <v>42694.110185185185</v>
      </c>
      <c r="S2974" s="14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8274</v>
      </c>
      <c r="O2975" t="s">
        <v>8275</v>
      </c>
      <c r="P2975">
        <f t="shared" si="230"/>
        <v>175</v>
      </c>
      <c r="Q2975">
        <f t="shared" si="231"/>
        <v>264.85000000000002</v>
      </c>
      <c r="R2975" s="14">
        <f t="shared" si="232"/>
        <v>42341.818379629629</v>
      </c>
      <c r="S2975" s="14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8274</v>
      </c>
      <c r="O2976" t="s">
        <v>8275</v>
      </c>
      <c r="P2976">
        <f t="shared" si="230"/>
        <v>102</v>
      </c>
      <c r="Q2976">
        <f t="shared" si="231"/>
        <v>58.62</v>
      </c>
      <c r="R2976" s="14">
        <f t="shared" si="232"/>
        <v>41880.061006944445</v>
      </c>
      <c r="S2976" s="14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8274</v>
      </c>
      <c r="O2977" t="s">
        <v>8275</v>
      </c>
      <c r="P2977">
        <f t="shared" si="230"/>
        <v>100</v>
      </c>
      <c r="Q2977">
        <f t="shared" si="231"/>
        <v>70.88</v>
      </c>
      <c r="R2977" s="14">
        <f t="shared" si="232"/>
        <v>41941.683865740742</v>
      </c>
      <c r="S2977" s="14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8274</v>
      </c>
      <c r="O2978" t="s">
        <v>8275</v>
      </c>
      <c r="P2978">
        <f t="shared" si="230"/>
        <v>171</v>
      </c>
      <c r="Q2978">
        <f t="shared" si="231"/>
        <v>8.57</v>
      </c>
      <c r="R2978" s="14">
        <f t="shared" si="232"/>
        <v>42425.730671296296</v>
      </c>
      <c r="S2978" s="14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8274</v>
      </c>
      <c r="O2979" t="s">
        <v>8275</v>
      </c>
      <c r="P2979">
        <f t="shared" si="230"/>
        <v>114</v>
      </c>
      <c r="Q2979">
        <f t="shared" si="231"/>
        <v>113.57</v>
      </c>
      <c r="R2979" s="14">
        <f t="shared" si="232"/>
        <v>42026.88118055556</v>
      </c>
      <c r="S2979" s="14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8274</v>
      </c>
      <c r="O2980" t="s">
        <v>8275</v>
      </c>
      <c r="P2980">
        <f t="shared" si="230"/>
        <v>129</v>
      </c>
      <c r="Q2980">
        <f t="shared" si="231"/>
        <v>60.69</v>
      </c>
      <c r="R2980" s="14">
        <f t="shared" si="232"/>
        <v>41922.640590277777</v>
      </c>
      <c r="S2980" s="14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8274</v>
      </c>
      <c r="O2981" t="s">
        <v>8275</v>
      </c>
      <c r="P2981">
        <f t="shared" si="230"/>
        <v>101</v>
      </c>
      <c r="Q2981">
        <f t="shared" si="231"/>
        <v>110.22</v>
      </c>
      <c r="R2981" s="14">
        <f t="shared" si="232"/>
        <v>41993.824340277773</v>
      </c>
      <c r="S2981" s="14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8274</v>
      </c>
      <c r="O2982" t="s">
        <v>8275</v>
      </c>
      <c r="P2982">
        <f t="shared" si="230"/>
        <v>109</v>
      </c>
      <c r="Q2982">
        <f t="shared" si="231"/>
        <v>136.46</v>
      </c>
      <c r="R2982" s="14">
        <f t="shared" si="232"/>
        <v>42219.915856481486</v>
      </c>
      <c r="S2982" s="14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8274</v>
      </c>
      <c r="O2983" t="s">
        <v>8314</v>
      </c>
      <c r="P2983">
        <f t="shared" si="230"/>
        <v>129</v>
      </c>
      <c r="Q2983">
        <f t="shared" si="231"/>
        <v>53.16</v>
      </c>
      <c r="R2983" s="14">
        <f t="shared" si="232"/>
        <v>42225.559675925921</v>
      </c>
      <c r="S2983" s="14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8274</v>
      </c>
      <c r="O2984" t="s">
        <v>8314</v>
      </c>
      <c r="P2984">
        <f t="shared" si="230"/>
        <v>102</v>
      </c>
      <c r="Q2984">
        <f t="shared" si="231"/>
        <v>86.49</v>
      </c>
      <c r="R2984" s="14">
        <f t="shared" si="232"/>
        <v>42381.686840277776</v>
      </c>
      <c r="S2984" s="14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8274</v>
      </c>
      <c r="O2985" t="s">
        <v>8314</v>
      </c>
      <c r="P2985">
        <f t="shared" si="230"/>
        <v>147</v>
      </c>
      <c r="Q2985">
        <f t="shared" si="231"/>
        <v>155.24</v>
      </c>
      <c r="R2985" s="14">
        <f t="shared" si="232"/>
        <v>41894.632361111115</v>
      </c>
      <c r="S2985" s="14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8274</v>
      </c>
      <c r="O2986" t="s">
        <v>8314</v>
      </c>
      <c r="P2986">
        <f t="shared" si="230"/>
        <v>100</v>
      </c>
      <c r="Q2986">
        <f t="shared" si="231"/>
        <v>115.08</v>
      </c>
      <c r="R2986" s="14">
        <f t="shared" si="232"/>
        <v>42576.278715277775</v>
      </c>
      <c r="S2986" s="14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8274</v>
      </c>
      <c r="O2987" t="s">
        <v>8314</v>
      </c>
      <c r="P2987">
        <f t="shared" si="230"/>
        <v>122</v>
      </c>
      <c r="Q2987">
        <f t="shared" si="231"/>
        <v>109.59</v>
      </c>
      <c r="R2987" s="14">
        <f t="shared" si="232"/>
        <v>42654.973703703698</v>
      </c>
      <c r="S2987" s="14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8274</v>
      </c>
      <c r="O2988" t="s">
        <v>8314</v>
      </c>
      <c r="P2988">
        <f t="shared" si="230"/>
        <v>106</v>
      </c>
      <c r="Q2988">
        <f t="shared" si="231"/>
        <v>45.21</v>
      </c>
      <c r="R2988" s="14">
        <f t="shared" si="232"/>
        <v>42431.500069444446</v>
      </c>
      <c r="S2988" s="14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8274</v>
      </c>
      <c r="O2989" t="s">
        <v>8314</v>
      </c>
      <c r="P2989">
        <f t="shared" si="230"/>
        <v>110</v>
      </c>
      <c r="Q2989">
        <f t="shared" si="231"/>
        <v>104.15</v>
      </c>
      <c r="R2989" s="14">
        <f t="shared" si="232"/>
        <v>42627.307303240741</v>
      </c>
      <c r="S2989" s="14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t="s">
        <v>8314</v>
      </c>
      <c r="P2990">
        <f t="shared" si="230"/>
        <v>100</v>
      </c>
      <c r="Q2990">
        <f t="shared" si="231"/>
        <v>35.71</v>
      </c>
      <c r="R2990" s="14">
        <f t="shared" si="232"/>
        <v>42511.362048611118</v>
      </c>
      <c r="S2990" s="14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8274</v>
      </c>
      <c r="O2991" t="s">
        <v>8314</v>
      </c>
      <c r="P2991">
        <f t="shared" si="230"/>
        <v>177</v>
      </c>
      <c r="Q2991">
        <f t="shared" si="231"/>
        <v>97</v>
      </c>
      <c r="R2991" s="14">
        <f t="shared" si="232"/>
        <v>42337.02039351852</v>
      </c>
      <c r="S2991" s="14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t="s">
        <v>8314</v>
      </c>
      <c r="P2992">
        <f t="shared" si="230"/>
        <v>100</v>
      </c>
      <c r="Q2992">
        <f t="shared" si="231"/>
        <v>370.37</v>
      </c>
      <c r="R2992" s="14">
        <f t="shared" si="232"/>
        <v>42341.57430555555</v>
      </c>
      <c r="S2992" s="14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8274</v>
      </c>
      <c r="O2993" t="s">
        <v>8314</v>
      </c>
      <c r="P2993">
        <f t="shared" si="230"/>
        <v>103</v>
      </c>
      <c r="Q2993">
        <f t="shared" si="231"/>
        <v>94.41</v>
      </c>
      <c r="R2993" s="14">
        <f t="shared" si="232"/>
        <v>42740.837152777778</v>
      </c>
      <c r="S2993" s="14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8274</v>
      </c>
      <c r="O2994" t="s">
        <v>8314</v>
      </c>
      <c r="P2994">
        <f t="shared" si="230"/>
        <v>105</v>
      </c>
      <c r="Q2994">
        <f t="shared" si="231"/>
        <v>48.98</v>
      </c>
      <c r="R2994" s="14">
        <f t="shared" si="232"/>
        <v>42622.767476851848</v>
      </c>
      <c r="S2994" s="14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8274</v>
      </c>
      <c r="O2995" t="s">
        <v>8314</v>
      </c>
      <c r="P2995">
        <f t="shared" si="230"/>
        <v>100</v>
      </c>
      <c r="Q2995">
        <f t="shared" si="231"/>
        <v>45.59</v>
      </c>
      <c r="R2995" s="14">
        <f t="shared" si="232"/>
        <v>42390.838738425926</v>
      </c>
      <c r="S2995" s="14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8274</v>
      </c>
      <c r="O2996" t="s">
        <v>8314</v>
      </c>
      <c r="P2996">
        <f t="shared" si="230"/>
        <v>458</v>
      </c>
      <c r="Q2996">
        <f t="shared" si="231"/>
        <v>23.28</v>
      </c>
      <c r="R2996" s="14">
        <f t="shared" si="232"/>
        <v>41885.478842592594</v>
      </c>
      <c r="S2996" s="14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8274</v>
      </c>
      <c r="O2997" t="s">
        <v>8314</v>
      </c>
      <c r="P2997">
        <f t="shared" si="230"/>
        <v>105</v>
      </c>
      <c r="Q2997">
        <f t="shared" si="231"/>
        <v>63.23</v>
      </c>
      <c r="R2997" s="14">
        <f t="shared" si="232"/>
        <v>42724.665173611109</v>
      </c>
      <c r="S2997" s="14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8274</v>
      </c>
      <c r="O2998" t="s">
        <v>8314</v>
      </c>
      <c r="P2998">
        <f t="shared" si="230"/>
        <v>172</v>
      </c>
      <c r="Q2998">
        <f t="shared" si="231"/>
        <v>153.52000000000001</v>
      </c>
      <c r="R2998" s="14">
        <f t="shared" si="232"/>
        <v>42090.912500000006</v>
      </c>
      <c r="S2998" s="14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8274</v>
      </c>
      <c r="O2999" t="s">
        <v>8314</v>
      </c>
      <c r="P2999">
        <f t="shared" si="230"/>
        <v>104</v>
      </c>
      <c r="Q2999">
        <f t="shared" si="231"/>
        <v>90.2</v>
      </c>
      <c r="R2999" s="14">
        <f t="shared" si="232"/>
        <v>42775.733715277776</v>
      </c>
      <c r="S2999" s="14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8274</v>
      </c>
      <c r="O3000" t="s">
        <v>8314</v>
      </c>
      <c r="P3000">
        <f t="shared" si="230"/>
        <v>103</v>
      </c>
      <c r="Q3000">
        <f t="shared" si="231"/>
        <v>118.97</v>
      </c>
      <c r="R3000" s="14">
        <f t="shared" si="232"/>
        <v>41778.193622685183</v>
      </c>
      <c r="S3000" s="14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8274</v>
      </c>
      <c r="O3001" t="s">
        <v>8314</v>
      </c>
      <c r="P3001">
        <f t="shared" si="230"/>
        <v>119</v>
      </c>
      <c r="Q3001">
        <f t="shared" si="231"/>
        <v>80.25</v>
      </c>
      <c r="R3001" s="14">
        <f t="shared" si="232"/>
        <v>42780.740277777775</v>
      </c>
      <c r="S3001" s="14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t="s">
        <v>8314</v>
      </c>
      <c r="P3002">
        <f t="shared" si="230"/>
        <v>100</v>
      </c>
      <c r="Q3002">
        <f t="shared" si="231"/>
        <v>62.5</v>
      </c>
      <c r="R3002" s="14">
        <f t="shared" si="232"/>
        <v>42752.827199074076</v>
      </c>
      <c r="S3002" s="14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8274</v>
      </c>
      <c r="O3003" t="s">
        <v>8314</v>
      </c>
      <c r="P3003">
        <f t="shared" si="230"/>
        <v>319</v>
      </c>
      <c r="Q3003">
        <f t="shared" si="231"/>
        <v>131.38</v>
      </c>
      <c r="R3003" s="14">
        <f t="shared" si="232"/>
        <v>42534.895625000005</v>
      </c>
      <c r="S3003" s="14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8274</v>
      </c>
      <c r="O3004" t="s">
        <v>8314</v>
      </c>
      <c r="P3004">
        <f t="shared" si="230"/>
        <v>109</v>
      </c>
      <c r="Q3004">
        <f t="shared" si="231"/>
        <v>73.03</v>
      </c>
      <c r="R3004" s="14">
        <f t="shared" si="232"/>
        <v>41239.83625</v>
      </c>
      <c r="S3004" s="14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8274</v>
      </c>
      <c r="O3005" t="s">
        <v>8314</v>
      </c>
      <c r="P3005">
        <f t="shared" si="230"/>
        <v>101</v>
      </c>
      <c r="Q3005">
        <f t="shared" si="231"/>
        <v>178.53</v>
      </c>
      <c r="R3005" s="14">
        <f t="shared" si="232"/>
        <v>42398.849259259259</v>
      </c>
      <c r="S3005" s="14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8274</v>
      </c>
      <c r="O3006" t="s">
        <v>8314</v>
      </c>
      <c r="P3006">
        <f t="shared" si="230"/>
        <v>113</v>
      </c>
      <c r="Q3006">
        <f t="shared" si="231"/>
        <v>162.91</v>
      </c>
      <c r="R3006" s="14">
        <f t="shared" si="232"/>
        <v>41928.881064814814</v>
      </c>
      <c r="S3006" s="14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8274</v>
      </c>
      <c r="O3007" t="s">
        <v>8314</v>
      </c>
      <c r="P3007">
        <f t="shared" si="230"/>
        <v>120</v>
      </c>
      <c r="Q3007">
        <f t="shared" si="231"/>
        <v>108.24</v>
      </c>
      <c r="R3007" s="14">
        <f t="shared" si="232"/>
        <v>41888.674826388888</v>
      </c>
      <c r="S3007" s="14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8274</v>
      </c>
      <c r="O3008" t="s">
        <v>8314</v>
      </c>
      <c r="P3008">
        <f t="shared" si="230"/>
        <v>108</v>
      </c>
      <c r="Q3008">
        <f t="shared" si="231"/>
        <v>88.87</v>
      </c>
      <c r="R3008" s="14">
        <f t="shared" si="232"/>
        <v>41957.756840277783</v>
      </c>
      <c r="S3008" s="14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8274</v>
      </c>
      <c r="O3009" t="s">
        <v>8314</v>
      </c>
      <c r="P3009">
        <f t="shared" si="230"/>
        <v>180</v>
      </c>
      <c r="Q3009">
        <f t="shared" si="231"/>
        <v>54</v>
      </c>
      <c r="R3009" s="14">
        <f t="shared" si="232"/>
        <v>42098.216238425928</v>
      </c>
      <c r="S3009" s="14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8274</v>
      </c>
      <c r="O3010" t="s">
        <v>8314</v>
      </c>
      <c r="P3010">
        <f t="shared" ref="P3010:P3073" si="235">ROUND(E3010/D3010*100,0)</f>
        <v>101</v>
      </c>
      <c r="Q3010">
        <f t="shared" si="231"/>
        <v>116.73</v>
      </c>
      <c r="R3010" s="14">
        <f t="shared" si="232"/>
        <v>42360.212025462963</v>
      </c>
      <c r="S3010" s="14">
        <f t="shared" si="233"/>
        <v>42390.212025462963</v>
      </c>
      <c r="T3010">
        <f t="shared" si="234"/>
        <v>2015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8274</v>
      </c>
      <c r="O3011" t="s">
        <v>8314</v>
      </c>
      <c r="P3011">
        <f t="shared" si="235"/>
        <v>120</v>
      </c>
      <c r="Q3011">
        <f t="shared" ref="Q3011:Q3074" si="236">IFERROR(ROUND(E3011/L3011,2),0)</f>
        <v>233.9</v>
      </c>
      <c r="R3011" s="14">
        <f t="shared" ref="R3011:R3074" si="237">(((J3011/60)/60)/24)+DATE(1970,1,1)</f>
        <v>41939.569907407407</v>
      </c>
      <c r="S3011" s="14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8274</v>
      </c>
      <c r="O3012" t="s">
        <v>8314</v>
      </c>
      <c r="P3012">
        <f t="shared" si="235"/>
        <v>158</v>
      </c>
      <c r="Q3012">
        <f t="shared" si="236"/>
        <v>158</v>
      </c>
      <c r="R3012" s="14">
        <f t="shared" si="237"/>
        <v>41996.832395833335</v>
      </c>
      <c r="S3012" s="14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8274</v>
      </c>
      <c r="O3013" t="s">
        <v>8314</v>
      </c>
      <c r="P3013">
        <f t="shared" si="235"/>
        <v>124</v>
      </c>
      <c r="Q3013">
        <f t="shared" si="236"/>
        <v>14.84</v>
      </c>
      <c r="R3013" s="14">
        <f t="shared" si="237"/>
        <v>42334.468935185185</v>
      </c>
      <c r="S3013" s="14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8274</v>
      </c>
      <c r="O3014" t="s">
        <v>8314</v>
      </c>
      <c r="P3014">
        <f t="shared" si="235"/>
        <v>117</v>
      </c>
      <c r="Q3014">
        <f t="shared" si="236"/>
        <v>85.18</v>
      </c>
      <c r="R3014" s="14">
        <f t="shared" si="237"/>
        <v>42024.702893518523</v>
      </c>
      <c r="S3014" s="14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8274</v>
      </c>
      <c r="O3015" t="s">
        <v>8314</v>
      </c>
      <c r="P3015">
        <f t="shared" si="235"/>
        <v>157</v>
      </c>
      <c r="Q3015">
        <f t="shared" si="236"/>
        <v>146.69</v>
      </c>
      <c r="R3015" s="14">
        <f t="shared" si="237"/>
        <v>42146.836215277777</v>
      </c>
      <c r="S3015" s="14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8274</v>
      </c>
      <c r="O3016" t="s">
        <v>8314</v>
      </c>
      <c r="P3016">
        <f t="shared" si="235"/>
        <v>113</v>
      </c>
      <c r="Q3016">
        <f t="shared" si="236"/>
        <v>50.76</v>
      </c>
      <c r="R3016" s="14">
        <f t="shared" si="237"/>
        <v>41920.123611111114</v>
      </c>
      <c r="S3016" s="14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8274</v>
      </c>
      <c r="O3017" t="s">
        <v>8314</v>
      </c>
      <c r="P3017">
        <f t="shared" si="235"/>
        <v>103</v>
      </c>
      <c r="Q3017">
        <f t="shared" si="236"/>
        <v>87.7</v>
      </c>
      <c r="R3017" s="14">
        <f t="shared" si="237"/>
        <v>41785.72729166667</v>
      </c>
      <c r="S3017" s="14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8274</v>
      </c>
      <c r="O3018" t="s">
        <v>8314</v>
      </c>
      <c r="P3018">
        <f t="shared" si="235"/>
        <v>103</v>
      </c>
      <c r="Q3018">
        <f t="shared" si="236"/>
        <v>242.28</v>
      </c>
      <c r="R3018" s="14">
        <f t="shared" si="237"/>
        <v>41778.548055555555</v>
      </c>
      <c r="S3018" s="14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8274</v>
      </c>
      <c r="O3019" t="s">
        <v>8314</v>
      </c>
      <c r="P3019">
        <f t="shared" si="235"/>
        <v>106</v>
      </c>
      <c r="Q3019">
        <f t="shared" si="236"/>
        <v>146.44999999999999</v>
      </c>
      <c r="R3019" s="14">
        <f t="shared" si="237"/>
        <v>41841.850034722222</v>
      </c>
      <c r="S3019" s="14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8274</v>
      </c>
      <c r="O3020" t="s">
        <v>8314</v>
      </c>
      <c r="P3020">
        <f t="shared" si="235"/>
        <v>101</v>
      </c>
      <c r="Q3020">
        <f t="shared" si="236"/>
        <v>103.17</v>
      </c>
      <c r="R3020" s="14">
        <f t="shared" si="237"/>
        <v>42163.29833333334</v>
      </c>
      <c r="S3020" s="14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8274</v>
      </c>
      <c r="O3021" t="s">
        <v>8314</v>
      </c>
      <c r="P3021">
        <f t="shared" si="235"/>
        <v>121</v>
      </c>
      <c r="Q3021">
        <f t="shared" si="236"/>
        <v>80.459999999999994</v>
      </c>
      <c r="R3021" s="14">
        <f t="shared" si="237"/>
        <v>41758.833564814813</v>
      </c>
      <c r="S3021" s="14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8274</v>
      </c>
      <c r="O3022" t="s">
        <v>8314</v>
      </c>
      <c r="P3022">
        <f t="shared" si="235"/>
        <v>101</v>
      </c>
      <c r="Q3022">
        <f t="shared" si="236"/>
        <v>234.67</v>
      </c>
      <c r="R3022" s="14">
        <f t="shared" si="237"/>
        <v>42170.846446759257</v>
      </c>
      <c r="S3022" s="14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8274</v>
      </c>
      <c r="O3023" t="s">
        <v>8314</v>
      </c>
      <c r="P3023">
        <f t="shared" si="235"/>
        <v>116</v>
      </c>
      <c r="Q3023">
        <f t="shared" si="236"/>
        <v>50.69</v>
      </c>
      <c r="R3023" s="14">
        <f t="shared" si="237"/>
        <v>42660.618854166663</v>
      </c>
      <c r="S3023" s="14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8274</v>
      </c>
      <c r="O3024" t="s">
        <v>8314</v>
      </c>
      <c r="P3024">
        <f t="shared" si="235"/>
        <v>101</v>
      </c>
      <c r="Q3024">
        <f t="shared" si="236"/>
        <v>162.71</v>
      </c>
      <c r="R3024" s="14">
        <f t="shared" si="237"/>
        <v>42564.95380787037</v>
      </c>
      <c r="S3024" s="14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8274</v>
      </c>
      <c r="O3025" t="s">
        <v>8314</v>
      </c>
      <c r="P3025">
        <f t="shared" si="235"/>
        <v>103</v>
      </c>
      <c r="Q3025">
        <f t="shared" si="236"/>
        <v>120.17</v>
      </c>
      <c r="R3025" s="14">
        <f t="shared" si="237"/>
        <v>42121.675763888896</v>
      </c>
      <c r="S3025" s="14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8274</v>
      </c>
      <c r="O3026" t="s">
        <v>8314</v>
      </c>
      <c r="P3026">
        <f t="shared" si="235"/>
        <v>246</v>
      </c>
      <c r="Q3026">
        <f t="shared" si="236"/>
        <v>67.7</v>
      </c>
      <c r="R3026" s="14">
        <f t="shared" si="237"/>
        <v>41158.993923611109</v>
      </c>
      <c r="S3026" s="14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8274</v>
      </c>
      <c r="O3027" t="s">
        <v>8314</v>
      </c>
      <c r="P3027">
        <f t="shared" si="235"/>
        <v>302</v>
      </c>
      <c r="Q3027">
        <f t="shared" si="236"/>
        <v>52.1</v>
      </c>
      <c r="R3027" s="14">
        <f t="shared" si="237"/>
        <v>41761.509409722225</v>
      </c>
      <c r="S3027" s="14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8274</v>
      </c>
      <c r="O3028" t="s">
        <v>8314</v>
      </c>
      <c r="P3028">
        <f t="shared" si="235"/>
        <v>143</v>
      </c>
      <c r="Q3028">
        <f t="shared" si="236"/>
        <v>51.6</v>
      </c>
      <c r="R3028" s="14">
        <f t="shared" si="237"/>
        <v>42783.459398148145</v>
      </c>
      <c r="S3028" s="14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8274</v>
      </c>
      <c r="O3029" t="s">
        <v>8314</v>
      </c>
      <c r="P3029">
        <f t="shared" si="235"/>
        <v>131</v>
      </c>
      <c r="Q3029">
        <f t="shared" si="236"/>
        <v>164.3</v>
      </c>
      <c r="R3029" s="14">
        <f t="shared" si="237"/>
        <v>42053.704293981486</v>
      </c>
      <c r="S3029" s="14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8274</v>
      </c>
      <c r="O3030" t="s">
        <v>8314</v>
      </c>
      <c r="P3030">
        <f t="shared" si="235"/>
        <v>168</v>
      </c>
      <c r="Q3030">
        <f t="shared" si="236"/>
        <v>84.86</v>
      </c>
      <c r="R3030" s="14">
        <f t="shared" si="237"/>
        <v>42567.264178240745</v>
      </c>
      <c r="S3030" s="14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8274</v>
      </c>
      <c r="O3031" t="s">
        <v>8314</v>
      </c>
      <c r="P3031">
        <f t="shared" si="235"/>
        <v>110</v>
      </c>
      <c r="Q3031">
        <f t="shared" si="236"/>
        <v>94.55</v>
      </c>
      <c r="R3031" s="14">
        <f t="shared" si="237"/>
        <v>41932.708877314813</v>
      </c>
      <c r="S3031" s="14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8274</v>
      </c>
      <c r="O3032" t="s">
        <v>8314</v>
      </c>
      <c r="P3032">
        <f t="shared" si="235"/>
        <v>107</v>
      </c>
      <c r="Q3032">
        <f t="shared" si="236"/>
        <v>45.54</v>
      </c>
      <c r="R3032" s="14">
        <f t="shared" si="237"/>
        <v>42233.747349537036</v>
      </c>
      <c r="S3032" s="14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t="s">
        <v>8314</v>
      </c>
      <c r="P3033">
        <f t="shared" si="235"/>
        <v>100</v>
      </c>
      <c r="Q3033">
        <f t="shared" si="236"/>
        <v>51.72</v>
      </c>
      <c r="R3033" s="14">
        <f t="shared" si="237"/>
        <v>42597.882488425923</v>
      </c>
      <c r="S3033" s="14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8274</v>
      </c>
      <c r="O3034" t="s">
        <v>8314</v>
      </c>
      <c r="P3034">
        <f t="shared" si="235"/>
        <v>127</v>
      </c>
      <c r="Q3034">
        <f t="shared" si="236"/>
        <v>50.88</v>
      </c>
      <c r="R3034" s="14">
        <f t="shared" si="237"/>
        <v>42228.044664351852</v>
      </c>
      <c r="S3034" s="14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8274</v>
      </c>
      <c r="O3035" t="s">
        <v>8314</v>
      </c>
      <c r="P3035">
        <f t="shared" si="235"/>
        <v>147</v>
      </c>
      <c r="Q3035">
        <f t="shared" si="236"/>
        <v>191.13</v>
      </c>
      <c r="R3035" s="14">
        <f t="shared" si="237"/>
        <v>42570.110243055555</v>
      </c>
      <c r="S3035" s="14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8274</v>
      </c>
      <c r="O3036" t="s">
        <v>8314</v>
      </c>
      <c r="P3036">
        <f t="shared" si="235"/>
        <v>113</v>
      </c>
      <c r="Q3036">
        <f t="shared" si="236"/>
        <v>89.31</v>
      </c>
      <c r="R3036" s="14">
        <f t="shared" si="237"/>
        <v>42644.535358796296</v>
      </c>
      <c r="S3036" s="14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8274</v>
      </c>
      <c r="O3037" t="s">
        <v>8314</v>
      </c>
      <c r="P3037">
        <f t="shared" si="235"/>
        <v>109</v>
      </c>
      <c r="Q3037">
        <f t="shared" si="236"/>
        <v>88.59</v>
      </c>
      <c r="R3037" s="14">
        <f t="shared" si="237"/>
        <v>41368.560289351852</v>
      </c>
      <c r="S3037" s="14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8274</v>
      </c>
      <c r="O3038" t="s">
        <v>8314</v>
      </c>
      <c r="P3038">
        <f t="shared" si="235"/>
        <v>127</v>
      </c>
      <c r="Q3038">
        <f t="shared" si="236"/>
        <v>96.3</v>
      </c>
      <c r="R3038" s="14">
        <f t="shared" si="237"/>
        <v>41466.785231481481</v>
      </c>
      <c r="S3038" s="14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8274</v>
      </c>
      <c r="O3039" t="s">
        <v>8314</v>
      </c>
      <c r="P3039">
        <f t="shared" si="235"/>
        <v>213</v>
      </c>
      <c r="Q3039">
        <f t="shared" si="236"/>
        <v>33.31</v>
      </c>
      <c r="R3039" s="14">
        <f t="shared" si="237"/>
        <v>40378.893206018518</v>
      </c>
      <c r="S3039" s="14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8274</v>
      </c>
      <c r="O3040" t="s">
        <v>8314</v>
      </c>
      <c r="P3040">
        <f t="shared" si="235"/>
        <v>101</v>
      </c>
      <c r="Q3040">
        <f t="shared" si="236"/>
        <v>37.22</v>
      </c>
      <c r="R3040" s="14">
        <f t="shared" si="237"/>
        <v>42373.252280092594</v>
      </c>
      <c r="S3040" s="14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8274</v>
      </c>
      <c r="O3041" t="s">
        <v>8314</v>
      </c>
      <c r="P3041">
        <f t="shared" si="235"/>
        <v>109</v>
      </c>
      <c r="Q3041">
        <f t="shared" si="236"/>
        <v>92.13</v>
      </c>
      <c r="R3041" s="14">
        <f t="shared" si="237"/>
        <v>41610.794421296298</v>
      </c>
      <c r="S3041" s="14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8274</v>
      </c>
      <c r="O3042" t="s">
        <v>8314</v>
      </c>
      <c r="P3042">
        <f t="shared" si="235"/>
        <v>108</v>
      </c>
      <c r="Q3042">
        <f t="shared" si="236"/>
        <v>76.790000000000006</v>
      </c>
      <c r="R3042" s="14">
        <f t="shared" si="237"/>
        <v>42177.791909722218</v>
      </c>
      <c r="S3042" s="14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8274</v>
      </c>
      <c r="O3043" t="s">
        <v>8314</v>
      </c>
      <c r="P3043">
        <f t="shared" si="235"/>
        <v>110</v>
      </c>
      <c r="Q3043">
        <f t="shared" si="236"/>
        <v>96.53</v>
      </c>
      <c r="R3043" s="14">
        <f t="shared" si="237"/>
        <v>42359.868611111116</v>
      </c>
      <c r="S3043" s="14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8274</v>
      </c>
      <c r="O3044" t="s">
        <v>8314</v>
      </c>
      <c r="P3044">
        <f t="shared" si="235"/>
        <v>128</v>
      </c>
      <c r="Q3044">
        <f t="shared" si="236"/>
        <v>51.89</v>
      </c>
      <c r="R3044" s="14">
        <f t="shared" si="237"/>
        <v>42253.688043981485</v>
      </c>
      <c r="S3044" s="14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8274</v>
      </c>
      <c r="O3045" t="s">
        <v>8314</v>
      </c>
      <c r="P3045">
        <f t="shared" si="235"/>
        <v>110</v>
      </c>
      <c r="Q3045">
        <f t="shared" si="236"/>
        <v>128.91</v>
      </c>
      <c r="R3045" s="14">
        <f t="shared" si="237"/>
        <v>42083.070590277777</v>
      </c>
      <c r="S3045" s="14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8274</v>
      </c>
      <c r="O3046" t="s">
        <v>8314</v>
      </c>
      <c r="P3046">
        <f t="shared" si="235"/>
        <v>109</v>
      </c>
      <c r="Q3046">
        <f t="shared" si="236"/>
        <v>84.11</v>
      </c>
      <c r="R3046" s="14">
        <f t="shared" si="237"/>
        <v>42387.7268287037</v>
      </c>
      <c r="S3046" s="14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8274</v>
      </c>
      <c r="O3047" t="s">
        <v>8314</v>
      </c>
      <c r="P3047">
        <f t="shared" si="235"/>
        <v>133</v>
      </c>
      <c r="Q3047">
        <f t="shared" si="236"/>
        <v>82.94</v>
      </c>
      <c r="R3047" s="14">
        <f t="shared" si="237"/>
        <v>41843.155729166669</v>
      </c>
      <c r="S3047" s="14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8274</v>
      </c>
      <c r="O3048" t="s">
        <v>8314</v>
      </c>
      <c r="P3048">
        <f t="shared" si="235"/>
        <v>191</v>
      </c>
      <c r="Q3048">
        <f t="shared" si="236"/>
        <v>259.95</v>
      </c>
      <c r="R3048" s="14">
        <f t="shared" si="237"/>
        <v>41862.803078703706</v>
      </c>
      <c r="S3048" s="14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8274</v>
      </c>
      <c r="O3049" t="s">
        <v>8314</v>
      </c>
      <c r="P3049">
        <f t="shared" si="235"/>
        <v>149</v>
      </c>
      <c r="Q3049">
        <f t="shared" si="236"/>
        <v>37.25</v>
      </c>
      <c r="R3049" s="14">
        <f t="shared" si="237"/>
        <v>42443.989050925928</v>
      </c>
      <c r="S3049" s="14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8274</v>
      </c>
      <c r="O3050" t="s">
        <v>8314</v>
      </c>
      <c r="P3050">
        <f t="shared" si="235"/>
        <v>166</v>
      </c>
      <c r="Q3050">
        <f t="shared" si="236"/>
        <v>177.02</v>
      </c>
      <c r="R3050" s="14">
        <f t="shared" si="237"/>
        <v>41975.901180555549</v>
      </c>
      <c r="S3050" s="14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8274</v>
      </c>
      <c r="O3051" t="s">
        <v>8314</v>
      </c>
      <c r="P3051">
        <f t="shared" si="235"/>
        <v>107</v>
      </c>
      <c r="Q3051">
        <f t="shared" si="236"/>
        <v>74.069999999999993</v>
      </c>
      <c r="R3051" s="14">
        <f t="shared" si="237"/>
        <v>42139.014525462961</v>
      </c>
      <c r="S3051" s="14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8274</v>
      </c>
      <c r="O3052" t="s">
        <v>8314</v>
      </c>
      <c r="P3052">
        <f t="shared" si="235"/>
        <v>106</v>
      </c>
      <c r="Q3052">
        <f t="shared" si="236"/>
        <v>70.67</v>
      </c>
      <c r="R3052" s="14">
        <f t="shared" si="237"/>
        <v>42465.16851851852</v>
      </c>
      <c r="S3052" s="14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8274</v>
      </c>
      <c r="O3053" t="s">
        <v>8314</v>
      </c>
      <c r="P3053">
        <f t="shared" si="235"/>
        <v>24</v>
      </c>
      <c r="Q3053">
        <f t="shared" si="236"/>
        <v>23.63</v>
      </c>
      <c r="R3053" s="14">
        <f t="shared" si="237"/>
        <v>42744.416030092587</v>
      </c>
      <c r="S3053" s="14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8274</v>
      </c>
      <c r="O3054" t="s">
        <v>8314</v>
      </c>
      <c r="P3054">
        <f t="shared" si="235"/>
        <v>0</v>
      </c>
      <c r="Q3054">
        <f t="shared" si="236"/>
        <v>37.5</v>
      </c>
      <c r="R3054" s="14">
        <f t="shared" si="237"/>
        <v>42122.670069444444</v>
      </c>
      <c r="S3054" s="14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8274</v>
      </c>
      <c r="O3055" t="s">
        <v>8314</v>
      </c>
      <c r="P3055">
        <f t="shared" si="235"/>
        <v>0</v>
      </c>
      <c r="Q3055">
        <f t="shared" si="236"/>
        <v>13.33</v>
      </c>
      <c r="R3055" s="14">
        <f t="shared" si="237"/>
        <v>41862.761724537035</v>
      </c>
      <c r="S3055" s="14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8274</v>
      </c>
      <c r="O3056" t="s">
        <v>8314</v>
      </c>
      <c r="P3056">
        <f t="shared" si="235"/>
        <v>0</v>
      </c>
      <c r="Q3056">
        <f t="shared" si="236"/>
        <v>0</v>
      </c>
      <c r="R3056" s="14">
        <f t="shared" si="237"/>
        <v>42027.832800925928</v>
      </c>
      <c r="S3056" s="14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8274</v>
      </c>
      <c r="O3057" t="s">
        <v>8314</v>
      </c>
      <c r="P3057">
        <f t="shared" si="235"/>
        <v>0</v>
      </c>
      <c r="Q3057">
        <f t="shared" si="236"/>
        <v>1</v>
      </c>
      <c r="R3057" s="14">
        <f t="shared" si="237"/>
        <v>41953.95821759259</v>
      </c>
      <c r="S3057" s="14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8274</v>
      </c>
      <c r="O3058" t="s">
        <v>8314</v>
      </c>
      <c r="P3058">
        <f t="shared" si="235"/>
        <v>0</v>
      </c>
      <c r="Q3058">
        <f t="shared" si="236"/>
        <v>0</v>
      </c>
      <c r="R3058" s="14">
        <f t="shared" si="237"/>
        <v>41851.636388888888</v>
      </c>
      <c r="S3058" s="14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8274</v>
      </c>
      <c r="O3059" t="s">
        <v>8314</v>
      </c>
      <c r="P3059">
        <f t="shared" si="235"/>
        <v>0</v>
      </c>
      <c r="Q3059">
        <f t="shared" si="236"/>
        <v>0</v>
      </c>
      <c r="R3059" s="14">
        <f t="shared" si="237"/>
        <v>42433.650590277779</v>
      </c>
      <c r="S3059" s="14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t="s">
        <v>8314</v>
      </c>
      <c r="P3060">
        <f t="shared" si="235"/>
        <v>0</v>
      </c>
      <c r="Q3060">
        <f t="shared" si="236"/>
        <v>1</v>
      </c>
      <c r="R3060" s="14">
        <f t="shared" si="237"/>
        <v>42460.374305555553</v>
      </c>
      <c r="S3060" s="14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8274</v>
      </c>
      <c r="O3061" t="s">
        <v>8314</v>
      </c>
      <c r="P3061">
        <f t="shared" si="235"/>
        <v>3</v>
      </c>
      <c r="Q3061">
        <f t="shared" si="236"/>
        <v>41</v>
      </c>
      <c r="R3061" s="14">
        <f t="shared" si="237"/>
        <v>41829.935717592591</v>
      </c>
      <c r="S3061" s="14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8274</v>
      </c>
      <c r="O3062" t="s">
        <v>8314</v>
      </c>
      <c r="P3062">
        <f t="shared" si="235"/>
        <v>0</v>
      </c>
      <c r="Q3062">
        <f t="shared" si="236"/>
        <v>55.83</v>
      </c>
      <c r="R3062" s="14">
        <f t="shared" si="237"/>
        <v>42245.274699074071</v>
      </c>
      <c r="S3062" s="14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8274</v>
      </c>
      <c r="O3063" t="s">
        <v>8314</v>
      </c>
      <c r="P3063">
        <f t="shared" si="235"/>
        <v>0</v>
      </c>
      <c r="Q3063">
        <f t="shared" si="236"/>
        <v>0</v>
      </c>
      <c r="R3063" s="14">
        <f t="shared" si="237"/>
        <v>41834.784120370372</v>
      </c>
      <c r="S3063" s="14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8274</v>
      </c>
      <c r="O3064" t="s">
        <v>8314</v>
      </c>
      <c r="P3064">
        <f t="shared" si="235"/>
        <v>67</v>
      </c>
      <c r="Q3064">
        <f t="shared" si="236"/>
        <v>99.76</v>
      </c>
      <c r="R3064" s="14">
        <f t="shared" si="237"/>
        <v>42248.535787037035</v>
      </c>
      <c r="S3064" s="14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8274</v>
      </c>
      <c r="O3065" t="s">
        <v>8314</v>
      </c>
      <c r="P3065">
        <f t="shared" si="235"/>
        <v>20</v>
      </c>
      <c r="Q3065">
        <f t="shared" si="236"/>
        <v>25.52</v>
      </c>
      <c r="R3065" s="14">
        <f t="shared" si="237"/>
        <v>42630.922893518517</v>
      </c>
      <c r="S3065" s="14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8274</v>
      </c>
      <c r="O3066" t="s">
        <v>8314</v>
      </c>
      <c r="P3066">
        <f t="shared" si="235"/>
        <v>11</v>
      </c>
      <c r="Q3066">
        <f t="shared" si="236"/>
        <v>117.65</v>
      </c>
      <c r="R3066" s="14">
        <f t="shared" si="237"/>
        <v>42299.130162037036</v>
      </c>
      <c r="S3066" s="14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t="s">
        <v>8314</v>
      </c>
      <c r="P3067">
        <f t="shared" si="235"/>
        <v>0</v>
      </c>
      <c r="Q3067">
        <f t="shared" si="236"/>
        <v>5</v>
      </c>
      <c r="R3067" s="14">
        <f t="shared" si="237"/>
        <v>41825.055231481485</v>
      </c>
      <c r="S3067" s="14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8274</v>
      </c>
      <c r="O3068" t="s">
        <v>8314</v>
      </c>
      <c r="P3068">
        <f t="shared" si="235"/>
        <v>12</v>
      </c>
      <c r="Q3068">
        <f t="shared" si="236"/>
        <v>2796.67</v>
      </c>
      <c r="R3068" s="14">
        <f t="shared" si="237"/>
        <v>42531.228437500002</v>
      </c>
      <c r="S3068" s="14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8274</v>
      </c>
      <c r="O3069" t="s">
        <v>8314</v>
      </c>
      <c r="P3069">
        <f t="shared" si="235"/>
        <v>3</v>
      </c>
      <c r="Q3069">
        <f t="shared" si="236"/>
        <v>200</v>
      </c>
      <c r="R3069" s="14">
        <f t="shared" si="237"/>
        <v>42226.938414351855</v>
      </c>
      <c r="S3069" s="14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t="s">
        <v>8314</v>
      </c>
      <c r="P3070">
        <f t="shared" si="235"/>
        <v>0</v>
      </c>
      <c r="Q3070">
        <f t="shared" si="236"/>
        <v>87.5</v>
      </c>
      <c r="R3070" s="14">
        <f t="shared" si="237"/>
        <v>42263.691574074073</v>
      </c>
      <c r="S3070" s="14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8274</v>
      </c>
      <c r="O3071" t="s">
        <v>8314</v>
      </c>
      <c r="P3071">
        <f t="shared" si="235"/>
        <v>14</v>
      </c>
      <c r="Q3071">
        <f t="shared" si="236"/>
        <v>20.14</v>
      </c>
      <c r="R3071" s="14">
        <f t="shared" si="237"/>
        <v>41957.833726851852</v>
      </c>
      <c r="S3071" s="14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8274</v>
      </c>
      <c r="O3072" t="s">
        <v>8314</v>
      </c>
      <c r="P3072">
        <f t="shared" si="235"/>
        <v>3</v>
      </c>
      <c r="Q3072">
        <f t="shared" si="236"/>
        <v>20.88</v>
      </c>
      <c r="R3072" s="14">
        <f t="shared" si="237"/>
        <v>42690.733437499999</v>
      </c>
      <c r="S3072" s="14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8274</v>
      </c>
      <c r="O3073" t="s">
        <v>8314</v>
      </c>
      <c r="P3073">
        <f t="shared" si="235"/>
        <v>60</v>
      </c>
      <c r="Q3073">
        <f t="shared" si="236"/>
        <v>61.31</v>
      </c>
      <c r="R3073" s="14">
        <f t="shared" si="237"/>
        <v>42097.732418981483</v>
      </c>
      <c r="S3073" s="14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t="s">
        <v>8314</v>
      </c>
      <c r="P3074">
        <f t="shared" ref="P3074:P3137" si="240">ROUND(E3074/D3074*100,0)</f>
        <v>0</v>
      </c>
      <c r="Q3074">
        <f t="shared" si="236"/>
        <v>1</v>
      </c>
      <c r="R3074" s="14">
        <f t="shared" si="237"/>
        <v>42658.690532407403</v>
      </c>
      <c r="S3074" s="14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t="s">
        <v>8314</v>
      </c>
      <c r="P3075">
        <f t="shared" si="240"/>
        <v>0</v>
      </c>
      <c r="Q3075">
        <f t="shared" ref="Q3075:Q3138" si="241">IFERROR(ROUND(E3075/L3075,2),0)</f>
        <v>92.14</v>
      </c>
      <c r="R3075" s="14">
        <f t="shared" ref="R3075:R3138" si="242">(((J3075/60)/60)/24)+DATE(1970,1,1)</f>
        <v>42111.684027777781</v>
      </c>
      <c r="S3075" s="14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t="s">
        <v>8314</v>
      </c>
      <c r="P3076">
        <f t="shared" si="240"/>
        <v>0</v>
      </c>
      <c r="Q3076">
        <f t="shared" si="241"/>
        <v>7.33</v>
      </c>
      <c r="R3076" s="14">
        <f t="shared" si="242"/>
        <v>42409.571284722217</v>
      </c>
      <c r="S3076" s="14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8274</v>
      </c>
      <c r="O3077" t="s">
        <v>8314</v>
      </c>
      <c r="P3077">
        <f t="shared" si="240"/>
        <v>9</v>
      </c>
      <c r="Q3077">
        <f t="shared" si="241"/>
        <v>64.8</v>
      </c>
      <c r="R3077" s="14">
        <f t="shared" si="242"/>
        <v>42551.102314814809</v>
      </c>
      <c r="S3077" s="14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8274</v>
      </c>
      <c r="O3078" t="s">
        <v>8314</v>
      </c>
      <c r="P3078">
        <f t="shared" si="240"/>
        <v>15</v>
      </c>
      <c r="Q3078">
        <f t="shared" si="241"/>
        <v>30.12</v>
      </c>
      <c r="R3078" s="14">
        <f t="shared" si="242"/>
        <v>42226.651886574073</v>
      </c>
      <c r="S3078" s="14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8274</v>
      </c>
      <c r="O3079" t="s">
        <v>8314</v>
      </c>
      <c r="P3079">
        <f t="shared" si="240"/>
        <v>0</v>
      </c>
      <c r="Q3079">
        <f t="shared" si="241"/>
        <v>52.5</v>
      </c>
      <c r="R3079" s="14">
        <f t="shared" si="242"/>
        <v>42766.956921296296</v>
      </c>
      <c r="S3079" s="14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8274</v>
      </c>
      <c r="O3080" t="s">
        <v>8314</v>
      </c>
      <c r="P3080">
        <f t="shared" si="240"/>
        <v>0</v>
      </c>
      <c r="Q3080">
        <f t="shared" si="241"/>
        <v>23.67</v>
      </c>
      <c r="R3080" s="14">
        <f t="shared" si="242"/>
        <v>42031.138831018514</v>
      </c>
      <c r="S3080" s="14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8274</v>
      </c>
      <c r="O3081" t="s">
        <v>8314</v>
      </c>
      <c r="P3081">
        <f t="shared" si="240"/>
        <v>1</v>
      </c>
      <c r="Q3081">
        <f t="shared" si="241"/>
        <v>415.78</v>
      </c>
      <c r="R3081" s="14">
        <f t="shared" si="242"/>
        <v>42055.713368055556</v>
      </c>
      <c r="S3081" s="14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t="s">
        <v>8314</v>
      </c>
      <c r="P3082">
        <f t="shared" si="240"/>
        <v>0</v>
      </c>
      <c r="Q3082">
        <f t="shared" si="241"/>
        <v>53.71</v>
      </c>
      <c r="R3082" s="14">
        <f t="shared" si="242"/>
        <v>41940.028287037036</v>
      </c>
      <c r="S3082" s="14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8274</v>
      </c>
      <c r="O3083" t="s">
        <v>8314</v>
      </c>
      <c r="P3083">
        <f t="shared" si="240"/>
        <v>0</v>
      </c>
      <c r="Q3083">
        <f t="shared" si="241"/>
        <v>420.6</v>
      </c>
      <c r="R3083" s="14">
        <f t="shared" si="242"/>
        <v>42237.181608796294</v>
      </c>
      <c r="S3083" s="14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8274</v>
      </c>
      <c r="O3084" t="s">
        <v>8314</v>
      </c>
      <c r="P3084">
        <f t="shared" si="240"/>
        <v>0</v>
      </c>
      <c r="Q3084">
        <f t="shared" si="241"/>
        <v>0</v>
      </c>
      <c r="R3084" s="14">
        <f t="shared" si="242"/>
        <v>42293.922986111109</v>
      </c>
      <c r="S3084" s="14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8274</v>
      </c>
      <c r="O3085" t="s">
        <v>8314</v>
      </c>
      <c r="P3085">
        <f t="shared" si="240"/>
        <v>0</v>
      </c>
      <c r="Q3085">
        <f t="shared" si="241"/>
        <v>18.670000000000002</v>
      </c>
      <c r="R3085" s="14">
        <f t="shared" si="242"/>
        <v>41853.563402777778</v>
      </c>
      <c r="S3085" s="14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8274</v>
      </c>
      <c r="O3086" t="s">
        <v>8314</v>
      </c>
      <c r="P3086">
        <f t="shared" si="240"/>
        <v>12</v>
      </c>
      <c r="Q3086">
        <f t="shared" si="241"/>
        <v>78.33</v>
      </c>
      <c r="R3086" s="14">
        <f t="shared" si="242"/>
        <v>42100.723738425921</v>
      </c>
      <c r="S3086" s="14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8274</v>
      </c>
      <c r="O3087" t="s">
        <v>8314</v>
      </c>
      <c r="P3087">
        <f t="shared" si="240"/>
        <v>2</v>
      </c>
      <c r="Q3087">
        <f t="shared" si="241"/>
        <v>67.78</v>
      </c>
      <c r="R3087" s="14">
        <f t="shared" si="242"/>
        <v>42246.883784722217</v>
      </c>
      <c r="S3087" s="14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8274</v>
      </c>
      <c r="O3088" t="s">
        <v>8314</v>
      </c>
      <c r="P3088">
        <f t="shared" si="240"/>
        <v>0</v>
      </c>
      <c r="Q3088">
        <f t="shared" si="241"/>
        <v>16.670000000000002</v>
      </c>
      <c r="R3088" s="14">
        <f t="shared" si="242"/>
        <v>42173.67082175926</v>
      </c>
      <c r="S3088" s="14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8274</v>
      </c>
      <c r="O3089" t="s">
        <v>8314</v>
      </c>
      <c r="P3089">
        <f t="shared" si="240"/>
        <v>1</v>
      </c>
      <c r="Q3089">
        <f t="shared" si="241"/>
        <v>62.5</v>
      </c>
      <c r="R3089" s="14">
        <f t="shared" si="242"/>
        <v>42665.150347222225</v>
      </c>
      <c r="S3089" s="14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8274</v>
      </c>
      <c r="O3090" t="s">
        <v>8314</v>
      </c>
      <c r="P3090">
        <f t="shared" si="240"/>
        <v>0</v>
      </c>
      <c r="Q3090">
        <f t="shared" si="241"/>
        <v>42</v>
      </c>
      <c r="R3090" s="14">
        <f t="shared" si="242"/>
        <v>41981.57230324074</v>
      </c>
      <c r="S3090" s="14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8274</v>
      </c>
      <c r="O3091" t="s">
        <v>8314</v>
      </c>
      <c r="P3091">
        <f t="shared" si="240"/>
        <v>23</v>
      </c>
      <c r="Q3091">
        <f t="shared" si="241"/>
        <v>130.09</v>
      </c>
      <c r="R3091" s="14">
        <f t="shared" si="242"/>
        <v>42528.542627314819</v>
      </c>
      <c r="S3091" s="14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8274</v>
      </c>
      <c r="O3092" t="s">
        <v>8314</v>
      </c>
      <c r="P3092">
        <f t="shared" si="240"/>
        <v>5</v>
      </c>
      <c r="Q3092">
        <f t="shared" si="241"/>
        <v>1270.22</v>
      </c>
      <c r="R3092" s="14">
        <f t="shared" si="242"/>
        <v>42065.818807870368</v>
      </c>
      <c r="S3092" s="14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8274</v>
      </c>
      <c r="O3093" t="s">
        <v>8314</v>
      </c>
      <c r="P3093">
        <f t="shared" si="240"/>
        <v>16</v>
      </c>
      <c r="Q3093">
        <f t="shared" si="241"/>
        <v>88.44</v>
      </c>
      <c r="R3093" s="14">
        <f t="shared" si="242"/>
        <v>42566.948414351849</v>
      </c>
      <c r="S3093" s="14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8274</v>
      </c>
      <c r="O3094" t="s">
        <v>8314</v>
      </c>
      <c r="P3094">
        <f t="shared" si="240"/>
        <v>1</v>
      </c>
      <c r="Q3094">
        <f t="shared" si="241"/>
        <v>56.34</v>
      </c>
      <c r="R3094" s="14">
        <f t="shared" si="242"/>
        <v>42255.619351851856</v>
      </c>
      <c r="S3094" s="14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8274</v>
      </c>
      <c r="O3095" t="s">
        <v>8314</v>
      </c>
      <c r="P3095">
        <f t="shared" si="240"/>
        <v>23</v>
      </c>
      <c r="Q3095">
        <f t="shared" si="241"/>
        <v>53.53</v>
      </c>
      <c r="R3095" s="14">
        <f t="shared" si="242"/>
        <v>41760.909039351849</v>
      </c>
      <c r="S3095" s="14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t="s">
        <v>8314</v>
      </c>
      <c r="P3096">
        <f t="shared" si="240"/>
        <v>0</v>
      </c>
      <c r="Q3096">
        <f t="shared" si="241"/>
        <v>25</v>
      </c>
      <c r="R3096" s="14">
        <f t="shared" si="242"/>
        <v>42207.795787037037</v>
      </c>
      <c r="S3096" s="14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8274</v>
      </c>
      <c r="O3097" t="s">
        <v>8314</v>
      </c>
      <c r="P3097">
        <f t="shared" si="240"/>
        <v>0</v>
      </c>
      <c r="Q3097">
        <f t="shared" si="241"/>
        <v>50</v>
      </c>
      <c r="R3097" s="14">
        <f t="shared" si="242"/>
        <v>42523.025231481486</v>
      </c>
      <c r="S3097" s="14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8274</v>
      </c>
      <c r="O3098" t="s">
        <v>8314</v>
      </c>
      <c r="P3098">
        <f t="shared" si="240"/>
        <v>4</v>
      </c>
      <c r="Q3098">
        <f t="shared" si="241"/>
        <v>56.79</v>
      </c>
      <c r="R3098" s="14">
        <f t="shared" si="242"/>
        <v>42114.825532407413</v>
      </c>
      <c r="S3098" s="14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8274</v>
      </c>
      <c r="O3099" t="s">
        <v>8314</v>
      </c>
      <c r="P3099">
        <f t="shared" si="240"/>
        <v>17</v>
      </c>
      <c r="Q3099">
        <f t="shared" si="241"/>
        <v>40.83</v>
      </c>
      <c r="R3099" s="14">
        <f t="shared" si="242"/>
        <v>42629.503483796296</v>
      </c>
      <c r="S3099" s="14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8274</v>
      </c>
      <c r="O3100" t="s">
        <v>8314</v>
      </c>
      <c r="P3100">
        <f t="shared" si="240"/>
        <v>4</v>
      </c>
      <c r="Q3100">
        <f t="shared" si="241"/>
        <v>65.11</v>
      </c>
      <c r="R3100" s="14">
        <f t="shared" si="242"/>
        <v>42359.792233796295</v>
      </c>
      <c r="S3100" s="14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8274</v>
      </c>
      <c r="O3101" t="s">
        <v>8314</v>
      </c>
      <c r="P3101">
        <f t="shared" si="240"/>
        <v>14</v>
      </c>
      <c r="Q3101">
        <f t="shared" si="241"/>
        <v>55.6</v>
      </c>
      <c r="R3101" s="14">
        <f t="shared" si="242"/>
        <v>42382.189710648148</v>
      </c>
      <c r="S3101" s="14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8274</v>
      </c>
      <c r="O3102" t="s">
        <v>8314</v>
      </c>
      <c r="P3102">
        <f t="shared" si="240"/>
        <v>15</v>
      </c>
      <c r="Q3102">
        <f t="shared" si="241"/>
        <v>140.54</v>
      </c>
      <c r="R3102" s="14">
        <f t="shared" si="242"/>
        <v>41902.622395833336</v>
      </c>
      <c r="S3102" s="14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8274</v>
      </c>
      <c r="O3103" t="s">
        <v>8314</v>
      </c>
      <c r="P3103">
        <f t="shared" si="240"/>
        <v>12</v>
      </c>
      <c r="Q3103">
        <f t="shared" si="241"/>
        <v>25</v>
      </c>
      <c r="R3103" s="14">
        <f t="shared" si="242"/>
        <v>42171.383530092593</v>
      </c>
      <c r="S3103" s="14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8274</v>
      </c>
      <c r="O3104" t="s">
        <v>8314</v>
      </c>
      <c r="P3104">
        <f t="shared" si="240"/>
        <v>39</v>
      </c>
      <c r="Q3104">
        <f t="shared" si="241"/>
        <v>69.53</v>
      </c>
      <c r="R3104" s="14">
        <f t="shared" si="242"/>
        <v>42555.340486111112</v>
      </c>
      <c r="S3104" s="14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8274</v>
      </c>
      <c r="O3105" t="s">
        <v>8314</v>
      </c>
      <c r="P3105">
        <f t="shared" si="240"/>
        <v>0</v>
      </c>
      <c r="Q3105">
        <f t="shared" si="241"/>
        <v>5.5</v>
      </c>
      <c r="R3105" s="14">
        <f t="shared" si="242"/>
        <v>42107.156319444446</v>
      </c>
      <c r="S3105" s="14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8274</v>
      </c>
      <c r="O3106" t="s">
        <v>8314</v>
      </c>
      <c r="P3106">
        <f t="shared" si="240"/>
        <v>30</v>
      </c>
      <c r="Q3106">
        <f t="shared" si="241"/>
        <v>237</v>
      </c>
      <c r="R3106" s="14">
        <f t="shared" si="242"/>
        <v>42006.908692129626</v>
      </c>
      <c r="S3106" s="14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8274</v>
      </c>
      <c r="O3107" t="s">
        <v>8314</v>
      </c>
      <c r="P3107">
        <f t="shared" si="240"/>
        <v>42</v>
      </c>
      <c r="Q3107">
        <f t="shared" si="241"/>
        <v>79.87</v>
      </c>
      <c r="R3107" s="14">
        <f t="shared" si="242"/>
        <v>41876.718935185185</v>
      </c>
      <c r="S3107" s="14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8274</v>
      </c>
      <c r="O3108" t="s">
        <v>8314</v>
      </c>
      <c r="P3108">
        <f t="shared" si="240"/>
        <v>4</v>
      </c>
      <c r="Q3108">
        <f t="shared" si="241"/>
        <v>10.25</v>
      </c>
      <c r="R3108" s="14">
        <f t="shared" si="242"/>
        <v>42241.429120370376</v>
      </c>
      <c r="S3108" s="14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8274</v>
      </c>
      <c r="O3109" t="s">
        <v>8314</v>
      </c>
      <c r="P3109">
        <f t="shared" si="240"/>
        <v>20</v>
      </c>
      <c r="Q3109">
        <f t="shared" si="241"/>
        <v>272.58999999999997</v>
      </c>
      <c r="R3109" s="14">
        <f t="shared" si="242"/>
        <v>42128.814247685179</v>
      </c>
      <c r="S3109" s="14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t="s">
        <v>8314</v>
      </c>
      <c r="P3110">
        <f t="shared" si="240"/>
        <v>0</v>
      </c>
      <c r="Q3110">
        <f t="shared" si="241"/>
        <v>13</v>
      </c>
      <c r="R3110" s="14">
        <f t="shared" si="242"/>
        <v>42062.680486111116</v>
      </c>
      <c r="S3110" s="14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8274</v>
      </c>
      <c r="O3111" t="s">
        <v>8314</v>
      </c>
      <c r="P3111">
        <f t="shared" si="240"/>
        <v>25</v>
      </c>
      <c r="Q3111">
        <f t="shared" si="241"/>
        <v>58.18</v>
      </c>
      <c r="R3111" s="14">
        <f t="shared" si="242"/>
        <v>41844.125115740739</v>
      </c>
      <c r="S3111" s="14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t="s">
        <v>8314</v>
      </c>
      <c r="P3112">
        <f t="shared" si="240"/>
        <v>0</v>
      </c>
      <c r="Q3112">
        <f t="shared" si="241"/>
        <v>10</v>
      </c>
      <c r="R3112" s="14">
        <f t="shared" si="242"/>
        <v>42745.031469907408</v>
      </c>
      <c r="S3112" s="14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8274</v>
      </c>
      <c r="O3113" t="s">
        <v>8314</v>
      </c>
      <c r="P3113">
        <f t="shared" si="240"/>
        <v>27</v>
      </c>
      <c r="Q3113">
        <f t="shared" si="241"/>
        <v>70.11</v>
      </c>
      <c r="R3113" s="14">
        <f t="shared" si="242"/>
        <v>41885.595138888886</v>
      </c>
      <c r="S3113" s="14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8274</v>
      </c>
      <c r="O3114" t="s">
        <v>8314</v>
      </c>
      <c r="P3114">
        <f t="shared" si="240"/>
        <v>5</v>
      </c>
      <c r="Q3114">
        <f t="shared" si="241"/>
        <v>57.89</v>
      </c>
      <c r="R3114" s="14">
        <f t="shared" si="242"/>
        <v>42615.121921296297</v>
      </c>
      <c r="S3114" s="14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8274</v>
      </c>
      <c r="O3115" t="s">
        <v>8314</v>
      </c>
      <c r="P3115">
        <f t="shared" si="240"/>
        <v>4</v>
      </c>
      <c r="Q3115">
        <f t="shared" si="241"/>
        <v>125.27</v>
      </c>
      <c r="R3115" s="14">
        <f t="shared" si="242"/>
        <v>42081.731273148151</v>
      </c>
      <c r="S3115" s="14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8274</v>
      </c>
      <c r="O3116" t="s">
        <v>8314</v>
      </c>
      <c r="P3116">
        <f t="shared" si="240"/>
        <v>0</v>
      </c>
      <c r="Q3116">
        <f t="shared" si="241"/>
        <v>0</v>
      </c>
      <c r="R3116" s="14">
        <f t="shared" si="242"/>
        <v>41843.632523148146</v>
      </c>
      <c r="S3116" s="14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8274</v>
      </c>
      <c r="O3117" t="s">
        <v>8314</v>
      </c>
      <c r="P3117">
        <f t="shared" si="240"/>
        <v>3</v>
      </c>
      <c r="Q3117">
        <f t="shared" si="241"/>
        <v>300</v>
      </c>
      <c r="R3117" s="14">
        <f t="shared" si="242"/>
        <v>42496.447071759263</v>
      </c>
      <c r="S3117" s="14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8274</v>
      </c>
      <c r="O3118" t="s">
        <v>8314</v>
      </c>
      <c r="P3118">
        <f t="shared" si="240"/>
        <v>57</v>
      </c>
      <c r="Q3118">
        <f t="shared" si="241"/>
        <v>43</v>
      </c>
      <c r="R3118" s="14">
        <f t="shared" si="242"/>
        <v>42081.515335648146</v>
      </c>
      <c r="S3118" s="14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8274</v>
      </c>
      <c r="O3119" t="s">
        <v>8314</v>
      </c>
      <c r="P3119">
        <f t="shared" si="240"/>
        <v>0</v>
      </c>
      <c r="Q3119">
        <f t="shared" si="241"/>
        <v>1</v>
      </c>
      <c r="R3119" s="14">
        <f t="shared" si="242"/>
        <v>42509.374537037031</v>
      </c>
      <c r="S3119" s="14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8274</v>
      </c>
      <c r="O3120" t="s">
        <v>8314</v>
      </c>
      <c r="P3120">
        <f t="shared" si="240"/>
        <v>0</v>
      </c>
      <c r="Q3120">
        <f t="shared" si="241"/>
        <v>775</v>
      </c>
      <c r="R3120" s="14">
        <f t="shared" si="242"/>
        <v>42534.649571759262</v>
      </c>
      <c r="S3120" s="14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t="s">
        <v>8314</v>
      </c>
      <c r="P3121">
        <f t="shared" si="240"/>
        <v>0</v>
      </c>
      <c r="Q3121">
        <f t="shared" si="241"/>
        <v>5</v>
      </c>
      <c r="R3121" s="14">
        <f t="shared" si="242"/>
        <v>42060.04550925926</v>
      </c>
      <c r="S3121" s="14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t="s">
        <v>8314</v>
      </c>
      <c r="P3122">
        <f t="shared" si="240"/>
        <v>0</v>
      </c>
      <c r="Q3122">
        <f t="shared" si="241"/>
        <v>12.8</v>
      </c>
      <c r="R3122" s="14">
        <f t="shared" si="242"/>
        <v>42435.942083333335</v>
      </c>
      <c r="S3122" s="14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8274</v>
      </c>
      <c r="O3123" t="s">
        <v>8314</v>
      </c>
      <c r="P3123">
        <f t="shared" si="240"/>
        <v>1</v>
      </c>
      <c r="Q3123">
        <f t="shared" si="241"/>
        <v>10</v>
      </c>
      <c r="R3123" s="14">
        <f t="shared" si="242"/>
        <v>41848.679803240739</v>
      </c>
      <c r="S3123" s="14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8274</v>
      </c>
      <c r="O3124" t="s">
        <v>8314</v>
      </c>
      <c r="P3124">
        <f t="shared" si="240"/>
        <v>58</v>
      </c>
      <c r="Q3124">
        <f t="shared" si="241"/>
        <v>58</v>
      </c>
      <c r="R3124" s="14">
        <f t="shared" si="242"/>
        <v>42678.932083333333</v>
      </c>
      <c r="S3124" s="14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8274</v>
      </c>
      <c r="O3125" t="s">
        <v>8314</v>
      </c>
      <c r="P3125">
        <f t="shared" si="240"/>
        <v>68</v>
      </c>
      <c r="Q3125">
        <f t="shared" si="241"/>
        <v>244.8</v>
      </c>
      <c r="R3125" s="14">
        <f t="shared" si="242"/>
        <v>42530.993032407408</v>
      </c>
      <c r="S3125" s="14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8274</v>
      </c>
      <c r="O3126" t="s">
        <v>8314</v>
      </c>
      <c r="P3126">
        <f t="shared" si="240"/>
        <v>0</v>
      </c>
      <c r="Q3126">
        <f t="shared" si="241"/>
        <v>6.5</v>
      </c>
      <c r="R3126" s="14">
        <f t="shared" si="242"/>
        <v>41977.780104166668</v>
      </c>
      <c r="S3126" s="14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8274</v>
      </c>
      <c r="O3127" t="s">
        <v>8314</v>
      </c>
      <c r="P3127">
        <f t="shared" si="240"/>
        <v>0</v>
      </c>
      <c r="Q3127">
        <f t="shared" si="241"/>
        <v>0</v>
      </c>
      <c r="R3127" s="14">
        <f t="shared" si="242"/>
        <v>42346.20685185185</v>
      </c>
      <c r="S3127" s="14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8274</v>
      </c>
      <c r="O3128" t="s">
        <v>8314</v>
      </c>
      <c r="P3128">
        <f t="shared" si="240"/>
        <v>4</v>
      </c>
      <c r="Q3128">
        <f t="shared" si="241"/>
        <v>61.18</v>
      </c>
      <c r="R3128" s="14">
        <f t="shared" si="242"/>
        <v>42427.01807870371</v>
      </c>
      <c r="S3128" s="14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8274</v>
      </c>
      <c r="O3129" t="s">
        <v>8314</v>
      </c>
      <c r="P3129">
        <f t="shared" si="240"/>
        <v>0</v>
      </c>
      <c r="Q3129">
        <f t="shared" si="241"/>
        <v>0</v>
      </c>
      <c r="R3129" s="14">
        <f t="shared" si="242"/>
        <v>42034.856817129628</v>
      </c>
      <c r="S3129" s="14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8274</v>
      </c>
      <c r="O3130" t="s">
        <v>8275</v>
      </c>
      <c r="P3130">
        <f t="shared" si="240"/>
        <v>109</v>
      </c>
      <c r="Q3130">
        <f t="shared" si="241"/>
        <v>139.24</v>
      </c>
      <c r="R3130" s="14">
        <f t="shared" si="242"/>
        <v>42780.825706018513</v>
      </c>
      <c r="S3130" s="14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8274</v>
      </c>
      <c r="O3131" t="s">
        <v>8275</v>
      </c>
      <c r="P3131">
        <f t="shared" si="240"/>
        <v>1</v>
      </c>
      <c r="Q3131">
        <f t="shared" si="241"/>
        <v>10</v>
      </c>
      <c r="R3131" s="14">
        <f t="shared" si="242"/>
        <v>42803.842812499999</v>
      </c>
      <c r="S3131" s="14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8274</v>
      </c>
      <c r="O3132" t="s">
        <v>8275</v>
      </c>
      <c r="P3132">
        <f t="shared" si="240"/>
        <v>4</v>
      </c>
      <c r="Q3132">
        <f t="shared" si="241"/>
        <v>93.75</v>
      </c>
      <c r="R3132" s="14">
        <f t="shared" si="242"/>
        <v>42808.640231481477</v>
      </c>
      <c r="S3132" s="14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8274</v>
      </c>
      <c r="O3133" t="s">
        <v>8275</v>
      </c>
      <c r="P3133">
        <f t="shared" si="240"/>
        <v>16</v>
      </c>
      <c r="Q3133">
        <f t="shared" si="241"/>
        <v>53.75</v>
      </c>
      <c r="R3133" s="14">
        <f t="shared" si="242"/>
        <v>42803.579224537039</v>
      </c>
      <c r="S3133" s="14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t="s">
        <v>8275</v>
      </c>
      <c r="P3134">
        <f t="shared" si="240"/>
        <v>0</v>
      </c>
      <c r="Q3134">
        <f t="shared" si="241"/>
        <v>10</v>
      </c>
      <c r="R3134" s="14">
        <f t="shared" si="242"/>
        <v>42786.350231481483</v>
      </c>
      <c r="S3134" s="14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8274</v>
      </c>
      <c r="O3135" t="s">
        <v>8275</v>
      </c>
      <c r="P3135">
        <f t="shared" si="240"/>
        <v>108</v>
      </c>
      <c r="Q3135">
        <f t="shared" si="241"/>
        <v>33.75</v>
      </c>
      <c r="R3135" s="14">
        <f t="shared" si="242"/>
        <v>42788.565208333333</v>
      </c>
      <c r="S3135" s="14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8274</v>
      </c>
      <c r="O3136" t="s">
        <v>8275</v>
      </c>
      <c r="P3136">
        <f t="shared" si="240"/>
        <v>23</v>
      </c>
      <c r="Q3136">
        <f t="shared" si="241"/>
        <v>18.75</v>
      </c>
      <c r="R3136" s="14">
        <f t="shared" si="242"/>
        <v>42800.720127314817</v>
      </c>
      <c r="S3136" s="14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8274</v>
      </c>
      <c r="O3137" t="s">
        <v>8275</v>
      </c>
      <c r="P3137">
        <f t="shared" si="240"/>
        <v>21</v>
      </c>
      <c r="Q3137">
        <f t="shared" si="241"/>
        <v>23.14</v>
      </c>
      <c r="R3137" s="14">
        <f t="shared" si="242"/>
        <v>42807.151863425926</v>
      </c>
      <c r="S3137" s="14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8274</v>
      </c>
      <c r="O3138" t="s">
        <v>8275</v>
      </c>
      <c r="P3138">
        <f t="shared" ref="P3138:P3201" si="245">ROUND(E3138/D3138*100,0)</f>
        <v>128</v>
      </c>
      <c r="Q3138">
        <f t="shared" si="241"/>
        <v>29.05</v>
      </c>
      <c r="R3138" s="14">
        <f t="shared" si="242"/>
        <v>42789.462430555555</v>
      </c>
      <c r="S3138" s="14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8274</v>
      </c>
      <c r="O3139" t="s">
        <v>8275</v>
      </c>
      <c r="P3139">
        <f t="shared" si="245"/>
        <v>3</v>
      </c>
      <c r="Q3139">
        <f t="shared" ref="Q3139:Q3202" si="246">IFERROR(ROUND(E3139/L3139,2),0)</f>
        <v>50</v>
      </c>
      <c r="R3139" s="14">
        <f t="shared" ref="R3139:R3202" si="247">(((J3139/60)/60)/24)+DATE(1970,1,1)</f>
        <v>42807.885057870371</v>
      </c>
      <c r="S3139" s="14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8274</v>
      </c>
      <c r="O3140" t="s">
        <v>8275</v>
      </c>
      <c r="P3140">
        <f t="shared" si="245"/>
        <v>0</v>
      </c>
      <c r="Q3140">
        <f t="shared" si="246"/>
        <v>0</v>
      </c>
      <c r="R3140" s="14">
        <f t="shared" si="247"/>
        <v>42809.645914351851</v>
      </c>
      <c r="S3140" s="14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8274</v>
      </c>
      <c r="O3141" t="s">
        <v>8275</v>
      </c>
      <c r="P3141">
        <f t="shared" si="245"/>
        <v>5</v>
      </c>
      <c r="Q3141">
        <f t="shared" si="246"/>
        <v>450</v>
      </c>
      <c r="R3141" s="14">
        <f t="shared" si="247"/>
        <v>42785.270370370374</v>
      </c>
      <c r="S3141" s="14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8274</v>
      </c>
      <c r="O3142" t="s">
        <v>8275</v>
      </c>
      <c r="P3142">
        <f t="shared" si="245"/>
        <v>1</v>
      </c>
      <c r="Q3142">
        <f t="shared" si="246"/>
        <v>24</v>
      </c>
      <c r="R3142" s="14">
        <f t="shared" si="247"/>
        <v>42802.718784722223</v>
      </c>
      <c r="S3142" s="14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8274</v>
      </c>
      <c r="O3143" t="s">
        <v>8275</v>
      </c>
      <c r="P3143">
        <f t="shared" si="245"/>
        <v>52</v>
      </c>
      <c r="Q3143">
        <f t="shared" si="246"/>
        <v>32.25</v>
      </c>
      <c r="R3143" s="14">
        <f t="shared" si="247"/>
        <v>42800.753333333334</v>
      </c>
      <c r="S3143" s="14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8274</v>
      </c>
      <c r="O3144" t="s">
        <v>8275</v>
      </c>
      <c r="P3144">
        <f t="shared" si="245"/>
        <v>2</v>
      </c>
      <c r="Q3144">
        <f t="shared" si="246"/>
        <v>15</v>
      </c>
      <c r="R3144" s="14">
        <f t="shared" si="247"/>
        <v>42783.513182870374</v>
      </c>
      <c r="S3144" s="14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8274</v>
      </c>
      <c r="O3145" t="s">
        <v>8275</v>
      </c>
      <c r="P3145">
        <f t="shared" si="245"/>
        <v>0</v>
      </c>
      <c r="Q3145">
        <f t="shared" si="246"/>
        <v>0</v>
      </c>
      <c r="R3145" s="14">
        <f t="shared" si="247"/>
        <v>42808.358287037037</v>
      </c>
      <c r="S3145" s="14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8274</v>
      </c>
      <c r="O3146" t="s">
        <v>8275</v>
      </c>
      <c r="P3146">
        <f t="shared" si="245"/>
        <v>75</v>
      </c>
      <c r="Q3146">
        <f t="shared" si="246"/>
        <v>251.33</v>
      </c>
      <c r="R3146" s="14">
        <f t="shared" si="247"/>
        <v>42796.538275462968</v>
      </c>
      <c r="S3146" s="14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8274</v>
      </c>
      <c r="O3147" t="s">
        <v>8275</v>
      </c>
      <c r="P3147">
        <f t="shared" si="245"/>
        <v>0</v>
      </c>
      <c r="Q3147">
        <f t="shared" si="246"/>
        <v>0</v>
      </c>
      <c r="R3147" s="14">
        <f t="shared" si="247"/>
        <v>42762.040902777779</v>
      </c>
      <c r="S3147" s="14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8274</v>
      </c>
      <c r="O3148" t="s">
        <v>8275</v>
      </c>
      <c r="P3148">
        <f t="shared" si="245"/>
        <v>11</v>
      </c>
      <c r="Q3148">
        <f t="shared" si="246"/>
        <v>437.5</v>
      </c>
      <c r="R3148" s="14">
        <f t="shared" si="247"/>
        <v>42796.682476851856</v>
      </c>
      <c r="S3148" s="14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8274</v>
      </c>
      <c r="O3149" t="s">
        <v>8275</v>
      </c>
      <c r="P3149">
        <f t="shared" si="245"/>
        <v>118</v>
      </c>
      <c r="Q3149">
        <f t="shared" si="246"/>
        <v>110.35</v>
      </c>
      <c r="R3149" s="14">
        <f t="shared" si="247"/>
        <v>41909.969386574077</v>
      </c>
      <c r="S3149" s="14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8274</v>
      </c>
      <c r="O3150" t="s">
        <v>8275</v>
      </c>
      <c r="P3150">
        <f t="shared" si="245"/>
        <v>131</v>
      </c>
      <c r="Q3150">
        <f t="shared" si="246"/>
        <v>41.42</v>
      </c>
      <c r="R3150" s="14">
        <f t="shared" si="247"/>
        <v>41891.665324074071</v>
      </c>
      <c r="S3150" s="14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8274</v>
      </c>
      <c r="O3151" t="s">
        <v>8275</v>
      </c>
      <c r="P3151">
        <f t="shared" si="245"/>
        <v>104</v>
      </c>
      <c r="Q3151">
        <f t="shared" si="246"/>
        <v>52</v>
      </c>
      <c r="R3151" s="14">
        <f t="shared" si="247"/>
        <v>41226.017361111109</v>
      </c>
      <c r="S3151" s="14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8274</v>
      </c>
      <c r="O3152" t="s">
        <v>8275</v>
      </c>
      <c r="P3152">
        <f t="shared" si="245"/>
        <v>101</v>
      </c>
      <c r="Q3152">
        <f t="shared" si="246"/>
        <v>33.99</v>
      </c>
      <c r="R3152" s="14">
        <f t="shared" si="247"/>
        <v>40478.263923611114</v>
      </c>
      <c r="S3152" s="14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8274</v>
      </c>
      <c r="O3153" t="s">
        <v>8275</v>
      </c>
      <c r="P3153">
        <f t="shared" si="245"/>
        <v>100</v>
      </c>
      <c r="Q3153">
        <f t="shared" si="246"/>
        <v>103.35</v>
      </c>
      <c r="R3153" s="14">
        <f t="shared" si="247"/>
        <v>41862.83997685185</v>
      </c>
      <c r="S3153" s="14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8274</v>
      </c>
      <c r="O3154" t="s">
        <v>8275</v>
      </c>
      <c r="P3154">
        <f t="shared" si="245"/>
        <v>106</v>
      </c>
      <c r="Q3154">
        <f t="shared" si="246"/>
        <v>34.79</v>
      </c>
      <c r="R3154" s="14">
        <f t="shared" si="247"/>
        <v>41550.867673611108</v>
      </c>
      <c r="S3154" s="14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8274</v>
      </c>
      <c r="O3155" t="s">
        <v>8275</v>
      </c>
      <c r="P3155">
        <f t="shared" si="245"/>
        <v>336</v>
      </c>
      <c r="Q3155">
        <f t="shared" si="246"/>
        <v>41.77</v>
      </c>
      <c r="R3155" s="14">
        <f t="shared" si="247"/>
        <v>40633.154363425929</v>
      </c>
      <c r="S3155" s="14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8274</v>
      </c>
      <c r="O3156" t="s">
        <v>8275</v>
      </c>
      <c r="P3156">
        <f t="shared" si="245"/>
        <v>113</v>
      </c>
      <c r="Q3156">
        <f t="shared" si="246"/>
        <v>64.27</v>
      </c>
      <c r="R3156" s="14">
        <f t="shared" si="247"/>
        <v>40970.875671296293</v>
      </c>
      <c r="S3156" s="14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8274</v>
      </c>
      <c r="O3157" t="s">
        <v>8275</v>
      </c>
      <c r="P3157">
        <f t="shared" si="245"/>
        <v>189</v>
      </c>
      <c r="Q3157">
        <f t="shared" si="246"/>
        <v>31.21</v>
      </c>
      <c r="R3157" s="14">
        <f t="shared" si="247"/>
        <v>41233.499131944445</v>
      </c>
      <c r="S3157" s="14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8274</v>
      </c>
      <c r="O3158" t="s">
        <v>8275</v>
      </c>
      <c r="P3158">
        <f t="shared" si="245"/>
        <v>102</v>
      </c>
      <c r="Q3158">
        <f t="shared" si="246"/>
        <v>62.92</v>
      </c>
      <c r="R3158" s="14">
        <f t="shared" si="247"/>
        <v>41026.953055555554</v>
      </c>
      <c r="S3158" s="14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8274</v>
      </c>
      <c r="O3159" t="s">
        <v>8275</v>
      </c>
      <c r="P3159">
        <f t="shared" si="245"/>
        <v>101</v>
      </c>
      <c r="Q3159">
        <f t="shared" si="246"/>
        <v>98.54</v>
      </c>
      <c r="R3159" s="14">
        <f t="shared" si="247"/>
        <v>41829.788252314815</v>
      </c>
      <c r="S3159" s="14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8274</v>
      </c>
      <c r="O3160" t="s">
        <v>8275</v>
      </c>
      <c r="P3160">
        <f t="shared" si="245"/>
        <v>114</v>
      </c>
      <c r="Q3160">
        <f t="shared" si="246"/>
        <v>82.61</v>
      </c>
      <c r="R3160" s="14">
        <f t="shared" si="247"/>
        <v>41447.839722222219</v>
      </c>
      <c r="S3160" s="14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8274</v>
      </c>
      <c r="O3161" t="s">
        <v>8275</v>
      </c>
      <c r="P3161">
        <f t="shared" si="245"/>
        <v>133</v>
      </c>
      <c r="Q3161">
        <f t="shared" si="246"/>
        <v>38.5</v>
      </c>
      <c r="R3161" s="14">
        <f t="shared" si="247"/>
        <v>40884.066678240742</v>
      </c>
      <c r="S3161" s="14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8274</v>
      </c>
      <c r="O3162" t="s">
        <v>8275</v>
      </c>
      <c r="P3162">
        <f t="shared" si="245"/>
        <v>102</v>
      </c>
      <c r="Q3162">
        <f t="shared" si="246"/>
        <v>80.16</v>
      </c>
      <c r="R3162" s="14">
        <f t="shared" si="247"/>
        <v>41841.26489583333</v>
      </c>
      <c r="S3162" s="14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8274</v>
      </c>
      <c r="O3163" t="s">
        <v>8275</v>
      </c>
      <c r="P3163">
        <f t="shared" si="245"/>
        <v>105</v>
      </c>
      <c r="Q3163">
        <f t="shared" si="246"/>
        <v>28.41</v>
      </c>
      <c r="R3163" s="14">
        <f t="shared" si="247"/>
        <v>41897.536134259259</v>
      </c>
      <c r="S3163" s="14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8274</v>
      </c>
      <c r="O3164" t="s">
        <v>8275</v>
      </c>
      <c r="P3164">
        <f t="shared" si="245"/>
        <v>127</v>
      </c>
      <c r="Q3164">
        <f t="shared" si="246"/>
        <v>80.73</v>
      </c>
      <c r="R3164" s="14">
        <f t="shared" si="247"/>
        <v>41799.685902777775</v>
      </c>
      <c r="S3164" s="14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8274</v>
      </c>
      <c r="O3165" t="s">
        <v>8275</v>
      </c>
      <c r="P3165">
        <f t="shared" si="245"/>
        <v>111</v>
      </c>
      <c r="Q3165">
        <f t="shared" si="246"/>
        <v>200.69</v>
      </c>
      <c r="R3165" s="14">
        <f t="shared" si="247"/>
        <v>41775.753761574073</v>
      </c>
      <c r="S3165" s="14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8274</v>
      </c>
      <c r="O3166" t="s">
        <v>8275</v>
      </c>
      <c r="P3166">
        <f t="shared" si="245"/>
        <v>107</v>
      </c>
      <c r="Q3166">
        <f t="shared" si="246"/>
        <v>37.590000000000003</v>
      </c>
      <c r="R3166" s="14">
        <f t="shared" si="247"/>
        <v>41766.80572916667</v>
      </c>
      <c r="S3166" s="14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8274</v>
      </c>
      <c r="O3167" t="s">
        <v>8275</v>
      </c>
      <c r="P3167">
        <f t="shared" si="245"/>
        <v>163</v>
      </c>
      <c r="Q3167">
        <f t="shared" si="246"/>
        <v>58.1</v>
      </c>
      <c r="R3167" s="14">
        <f t="shared" si="247"/>
        <v>40644.159259259257</v>
      </c>
      <c r="S3167" s="14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8274</v>
      </c>
      <c r="O3168" t="s">
        <v>8275</v>
      </c>
      <c r="P3168">
        <f t="shared" si="245"/>
        <v>160</v>
      </c>
      <c r="Q3168">
        <f t="shared" si="246"/>
        <v>60.3</v>
      </c>
      <c r="R3168" s="14">
        <f t="shared" si="247"/>
        <v>41940.69158564815</v>
      </c>
      <c r="S3168" s="14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8274</v>
      </c>
      <c r="O3169" t="s">
        <v>8275</v>
      </c>
      <c r="P3169">
        <f t="shared" si="245"/>
        <v>116</v>
      </c>
      <c r="Q3169">
        <f t="shared" si="246"/>
        <v>63.36</v>
      </c>
      <c r="R3169" s="14">
        <f t="shared" si="247"/>
        <v>41839.175706018519</v>
      </c>
      <c r="S3169" s="14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8274</v>
      </c>
      <c r="O3170" t="s">
        <v>8275</v>
      </c>
      <c r="P3170">
        <f t="shared" si="245"/>
        <v>124</v>
      </c>
      <c r="Q3170">
        <f t="shared" si="246"/>
        <v>50.9</v>
      </c>
      <c r="R3170" s="14">
        <f t="shared" si="247"/>
        <v>41772.105937500004</v>
      </c>
      <c r="S3170" s="14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8274</v>
      </c>
      <c r="O3171" t="s">
        <v>8275</v>
      </c>
      <c r="P3171">
        <f t="shared" si="245"/>
        <v>103</v>
      </c>
      <c r="Q3171">
        <f t="shared" si="246"/>
        <v>100.5</v>
      </c>
      <c r="R3171" s="14">
        <f t="shared" si="247"/>
        <v>41591.737974537034</v>
      </c>
      <c r="S3171" s="14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8274</v>
      </c>
      <c r="O3172" t="s">
        <v>8275</v>
      </c>
      <c r="P3172">
        <f t="shared" si="245"/>
        <v>112</v>
      </c>
      <c r="Q3172">
        <f t="shared" si="246"/>
        <v>31.62</v>
      </c>
      <c r="R3172" s="14">
        <f t="shared" si="247"/>
        <v>41789.080370370371</v>
      </c>
      <c r="S3172" s="14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8274</v>
      </c>
      <c r="O3173" t="s">
        <v>8275</v>
      </c>
      <c r="P3173">
        <f t="shared" si="245"/>
        <v>109</v>
      </c>
      <c r="Q3173">
        <f t="shared" si="246"/>
        <v>65.099999999999994</v>
      </c>
      <c r="R3173" s="14">
        <f t="shared" si="247"/>
        <v>42466.608310185184</v>
      </c>
      <c r="S3173" s="14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8274</v>
      </c>
      <c r="O3174" t="s">
        <v>8275</v>
      </c>
      <c r="P3174">
        <f t="shared" si="245"/>
        <v>115</v>
      </c>
      <c r="Q3174">
        <f t="shared" si="246"/>
        <v>79.31</v>
      </c>
      <c r="R3174" s="14">
        <f t="shared" si="247"/>
        <v>40923.729953703703</v>
      </c>
      <c r="S3174" s="14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8274</v>
      </c>
      <c r="O3175" t="s">
        <v>8275</v>
      </c>
      <c r="P3175">
        <f t="shared" si="245"/>
        <v>103</v>
      </c>
      <c r="Q3175">
        <f t="shared" si="246"/>
        <v>139.19</v>
      </c>
      <c r="R3175" s="14">
        <f t="shared" si="247"/>
        <v>41878.878379629627</v>
      </c>
      <c r="S3175" s="14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8274</v>
      </c>
      <c r="O3176" t="s">
        <v>8275</v>
      </c>
      <c r="P3176">
        <f t="shared" si="245"/>
        <v>101</v>
      </c>
      <c r="Q3176">
        <f t="shared" si="246"/>
        <v>131.91</v>
      </c>
      <c r="R3176" s="14">
        <f t="shared" si="247"/>
        <v>41862.864675925928</v>
      </c>
      <c r="S3176" s="14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8274</v>
      </c>
      <c r="O3177" t="s">
        <v>8275</v>
      </c>
      <c r="P3177">
        <f t="shared" si="245"/>
        <v>110</v>
      </c>
      <c r="Q3177">
        <f t="shared" si="246"/>
        <v>91.3</v>
      </c>
      <c r="R3177" s="14">
        <f t="shared" si="247"/>
        <v>40531.886886574073</v>
      </c>
      <c r="S3177" s="14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8274</v>
      </c>
      <c r="O3178" t="s">
        <v>8275</v>
      </c>
      <c r="P3178">
        <f t="shared" si="245"/>
        <v>115</v>
      </c>
      <c r="Q3178">
        <f t="shared" si="246"/>
        <v>39.67</v>
      </c>
      <c r="R3178" s="14">
        <f t="shared" si="247"/>
        <v>41477.930914351848</v>
      </c>
      <c r="S3178" s="14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8274</v>
      </c>
      <c r="O3179" t="s">
        <v>8275</v>
      </c>
      <c r="P3179">
        <f t="shared" si="245"/>
        <v>117</v>
      </c>
      <c r="Q3179">
        <f t="shared" si="246"/>
        <v>57.55</v>
      </c>
      <c r="R3179" s="14">
        <f t="shared" si="247"/>
        <v>41781.666770833333</v>
      </c>
      <c r="S3179" s="14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8274</v>
      </c>
      <c r="O3180" t="s">
        <v>8275</v>
      </c>
      <c r="P3180">
        <f t="shared" si="245"/>
        <v>172</v>
      </c>
      <c r="Q3180">
        <f t="shared" si="246"/>
        <v>33.03</v>
      </c>
      <c r="R3180" s="14">
        <f t="shared" si="247"/>
        <v>41806.605034722219</v>
      </c>
      <c r="S3180" s="14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8274</v>
      </c>
      <c r="O3181" t="s">
        <v>8275</v>
      </c>
      <c r="P3181">
        <f t="shared" si="245"/>
        <v>114</v>
      </c>
      <c r="Q3181">
        <f t="shared" si="246"/>
        <v>77.34</v>
      </c>
      <c r="R3181" s="14">
        <f t="shared" si="247"/>
        <v>41375.702210648145</v>
      </c>
      <c r="S3181" s="14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8274</v>
      </c>
      <c r="O3182" t="s">
        <v>8275</v>
      </c>
      <c r="P3182">
        <f t="shared" si="245"/>
        <v>120</v>
      </c>
      <c r="Q3182">
        <f t="shared" si="246"/>
        <v>31.93</v>
      </c>
      <c r="R3182" s="14">
        <f t="shared" si="247"/>
        <v>41780.412604166668</v>
      </c>
      <c r="S3182" s="14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8274</v>
      </c>
      <c r="O3183" t="s">
        <v>8275</v>
      </c>
      <c r="P3183">
        <f t="shared" si="245"/>
        <v>109</v>
      </c>
      <c r="Q3183">
        <f t="shared" si="246"/>
        <v>36.33</v>
      </c>
      <c r="R3183" s="14">
        <f t="shared" si="247"/>
        <v>41779.310034722221</v>
      </c>
      <c r="S3183" s="14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8274</v>
      </c>
      <c r="O3184" t="s">
        <v>8275</v>
      </c>
      <c r="P3184">
        <f t="shared" si="245"/>
        <v>101</v>
      </c>
      <c r="Q3184">
        <f t="shared" si="246"/>
        <v>46.77</v>
      </c>
      <c r="R3184" s="14">
        <f t="shared" si="247"/>
        <v>40883.949317129627</v>
      </c>
      <c r="S3184" s="14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8274</v>
      </c>
      <c r="O3185" t="s">
        <v>8275</v>
      </c>
      <c r="P3185">
        <f t="shared" si="245"/>
        <v>109</v>
      </c>
      <c r="Q3185">
        <f t="shared" si="246"/>
        <v>40.07</v>
      </c>
      <c r="R3185" s="14">
        <f t="shared" si="247"/>
        <v>41491.79478009259</v>
      </c>
      <c r="S3185" s="14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8274</v>
      </c>
      <c r="O3186" t="s">
        <v>8275</v>
      </c>
      <c r="P3186">
        <f t="shared" si="245"/>
        <v>107</v>
      </c>
      <c r="Q3186">
        <f t="shared" si="246"/>
        <v>100.22</v>
      </c>
      <c r="R3186" s="14">
        <f t="shared" si="247"/>
        <v>41791.993414351848</v>
      </c>
      <c r="S3186" s="14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t="s">
        <v>8275</v>
      </c>
      <c r="P3187">
        <f t="shared" si="245"/>
        <v>100</v>
      </c>
      <c r="Q3187">
        <f t="shared" si="246"/>
        <v>41.67</v>
      </c>
      <c r="R3187" s="14">
        <f t="shared" si="247"/>
        <v>41829.977326388893</v>
      </c>
      <c r="S3187" s="14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8274</v>
      </c>
      <c r="O3188" t="s">
        <v>8275</v>
      </c>
      <c r="P3188">
        <f t="shared" si="245"/>
        <v>102</v>
      </c>
      <c r="Q3188">
        <f t="shared" si="246"/>
        <v>46.71</v>
      </c>
      <c r="R3188" s="14">
        <f t="shared" si="247"/>
        <v>41868.924050925925</v>
      </c>
      <c r="S3188" s="14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8274</v>
      </c>
      <c r="O3189" t="s">
        <v>8275</v>
      </c>
      <c r="P3189">
        <f t="shared" si="245"/>
        <v>116</v>
      </c>
      <c r="Q3189">
        <f t="shared" si="246"/>
        <v>71.489999999999995</v>
      </c>
      <c r="R3189" s="14">
        <f t="shared" si="247"/>
        <v>41835.666354166664</v>
      </c>
      <c r="S3189" s="14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8274</v>
      </c>
      <c r="O3190" t="s">
        <v>8316</v>
      </c>
      <c r="P3190">
        <f t="shared" si="245"/>
        <v>65</v>
      </c>
      <c r="Q3190">
        <f t="shared" si="246"/>
        <v>14.44</v>
      </c>
      <c r="R3190" s="14">
        <f t="shared" si="247"/>
        <v>42144.415532407409</v>
      </c>
      <c r="S3190" s="14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8274</v>
      </c>
      <c r="O3191" t="s">
        <v>8316</v>
      </c>
      <c r="P3191">
        <f t="shared" si="245"/>
        <v>12</v>
      </c>
      <c r="Q3191">
        <f t="shared" si="246"/>
        <v>356.84</v>
      </c>
      <c r="R3191" s="14">
        <f t="shared" si="247"/>
        <v>42118.346435185187</v>
      </c>
      <c r="S3191" s="14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t="s">
        <v>8316</v>
      </c>
      <c r="P3192">
        <f t="shared" si="245"/>
        <v>0</v>
      </c>
      <c r="Q3192">
        <f t="shared" si="246"/>
        <v>0</v>
      </c>
      <c r="R3192" s="14">
        <f t="shared" si="247"/>
        <v>42683.151331018518</v>
      </c>
      <c r="S3192" s="14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8274</v>
      </c>
      <c r="O3193" t="s">
        <v>8316</v>
      </c>
      <c r="P3193">
        <f t="shared" si="245"/>
        <v>4</v>
      </c>
      <c r="Q3193">
        <f t="shared" si="246"/>
        <v>37.75</v>
      </c>
      <c r="R3193" s="14">
        <f t="shared" si="247"/>
        <v>42538.755428240736</v>
      </c>
      <c r="S3193" s="14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8274</v>
      </c>
      <c r="O3194" t="s">
        <v>8316</v>
      </c>
      <c r="P3194">
        <f t="shared" si="245"/>
        <v>1</v>
      </c>
      <c r="Q3194">
        <f t="shared" si="246"/>
        <v>12.75</v>
      </c>
      <c r="R3194" s="14">
        <f t="shared" si="247"/>
        <v>42018.94049768518</v>
      </c>
      <c r="S3194" s="14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8274</v>
      </c>
      <c r="O3195" t="s">
        <v>8316</v>
      </c>
      <c r="P3195">
        <f t="shared" si="245"/>
        <v>12</v>
      </c>
      <c r="Q3195">
        <f t="shared" si="246"/>
        <v>24.46</v>
      </c>
      <c r="R3195" s="14">
        <f t="shared" si="247"/>
        <v>42010.968240740738</v>
      </c>
      <c r="S3195" s="14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t="s">
        <v>8316</v>
      </c>
      <c r="P3196">
        <f t="shared" si="245"/>
        <v>0</v>
      </c>
      <c r="Q3196">
        <f t="shared" si="246"/>
        <v>0</v>
      </c>
      <c r="R3196" s="14">
        <f t="shared" si="247"/>
        <v>42182.062476851846</v>
      </c>
      <c r="S3196" s="14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8274</v>
      </c>
      <c r="O3197" t="s">
        <v>8316</v>
      </c>
      <c r="P3197">
        <f t="shared" si="245"/>
        <v>59</v>
      </c>
      <c r="Q3197">
        <f t="shared" si="246"/>
        <v>53.08</v>
      </c>
      <c r="R3197" s="14">
        <f t="shared" si="247"/>
        <v>42017.594236111108</v>
      </c>
      <c r="S3197" s="14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t="s">
        <v>8316</v>
      </c>
      <c r="P3198">
        <f t="shared" si="245"/>
        <v>0</v>
      </c>
      <c r="Q3198">
        <f t="shared" si="246"/>
        <v>300</v>
      </c>
      <c r="R3198" s="14">
        <f t="shared" si="247"/>
        <v>42157.598090277781</v>
      </c>
      <c r="S3198" s="14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8274</v>
      </c>
      <c r="O3199" t="s">
        <v>8316</v>
      </c>
      <c r="P3199">
        <f t="shared" si="245"/>
        <v>11</v>
      </c>
      <c r="Q3199">
        <f t="shared" si="246"/>
        <v>286.25</v>
      </c>
      <c r="R3199" s="14">
        <f t="shared" si="247"/>
        <v>42009.493263888886</v>
      </c>
      <c r="S3199" s="14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8274</v>
      </c>
      <c r="O3200" t="s">
        <v>8316</v>
      </c>
      <c r="P3200">
        <f t="shared" si="245"/>
        <v>0</v>
      </c>
      <c r="Q3200">
        <f t="shared" si="246"/>
        <v>36.67</v>
      </c>
      <c r="R3200" s="14">
        <f t="shared" si="247"/>
        <v>42013.424502314811</v>
      </c>
      <c r="S3200" s="14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8274</v>
      </c>
      <c r="O3201" t="s">
        <v>8316</v>
      </c>
      <c r="P3201">
        <f t="shared" si="245"/>
        <v>52</v>
      </c>
      <c r="Q3201">
        <f t="shared" si="246"/>
        <v>49.21</v>
      </c>
      <c r="R3201" s="14">
        <f t="shared" si="247"/>
        <v>41858.761782407404</v>
      </c>
      <c r="S3201" s="14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8274</v>
      </c>
      <c r="O3202" t="s">
        <v>8316</v>
      </c>
      <c r="P3202">
        <f t="shared" ref="P3202:P3265" si="250">ROUND(E3202/D3202*100,0)</f>
        <v>0</v>
      </c>
      <c r="Q3202">
        <f t="shared" si="246"/>
        <v>1</v>
      </c>
      <c r="R3202" s="14">
        <f t="shared" si="247"/>
        <v>42460.320613425924</v>
      </c>
      <c r="S3202" s="14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8274</v>
      </c>
      <c r="O3203" t="s">
        <v>8316</v>
      </c>
      <c r="P3203">
        <f t="shared" si="250"/>
        <v>1</v>
      </c>
      <c r="Q3203">
        <f t="shared" ref="Q3203:Q3266" si="251">IFERROR(ROUND(E3203/L3203,2),0)</f>
        <v>12.5</v>
      </c>
      <c r="R3203" s="14">
        <f t="shared" ref="R3203:R3266" si="252">(((J3203/60)/60)/24)+DATE(1970,1,1)</f>
        <v>41861.767094907409</v>
      </c>
      <c r="S3203" s="14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8274</v>
      </c>
      <c r="O3204" t="s">
        <v>8316</v>
      </c>
      <c r="P3204">
        <f t="shared" si="250"/>
        <v>55</v>
      </c>
      <c r="Q3204">
        <f t="shared" si="251"/>
        <v>109.04</v>
      </c>
      <c r="R3204" s="14">
        <f t="shared" si="252"/>
        <v>42293.853541666671</v>
      </c>
      <c r="S3204" s="14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8274</v>
      </c>
      <c r="O3205" t="s">
        <v>8316</v>
      </c>
      <c r="P3205">
        <f t="shared" si="250"/>
        <v>25</v>
      </c>
      <c r="Q3205">
        <f t="shared" si="251"/>
        <v>41.67</v>
      </c>
      <c r="R3205" s="14">
        <f t="shared" si="252"/>
        <v>42242.988680555558</v>
      </c>
      <c r="S3205" s="14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t="s">
        <v>8316</v>
      </c>
      <c r="P3206">
        <f t="shared" si="250"/>
        <v>0</v>
      </c>
      <c r="Q3206">
        <f t="shared" si="251"/>
        <v>0</v>
      </c>
      <c r="R3206" s="14">
        <f t="shared" si="252"/>
        <v>42172.686099537037</v>
      </c>
      <c r="S3206" s="14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8274</v>
      </c>
      <c r="O3207" t="s">
        <v>8316</v>
      </c>
      <c r="P3207">
        <f t="shared" si="250"/>
        <v>3</v>
      </c>
      <c r="Q3207">
        <f t="shared" si="251"/>
        <v>22.75</v>
      </c>
      <c r="R3207" s="14">
        <f t="shared" si="252"/>
        <v>42095.374675925923</v>
      </c>
      <c r="S3207" s="14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t="s">
        <v>8316</v>
      </c>
      <c r="P3208">
        <f t="shared" si="250"/>
        <v>0</v>
      </c>
      <c r="Q3208">
        <f t="shared" si="251"/>
        <v>0</v>
      </c>
      <c r="R3208" s="14">
        <f t="shared" si="252"/>
        <v>42236.276053240741</v>
      </c>
      <c r="S3208" s="14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8274</v>
      </c>
      <c r="O3209" t="s">
        <v>8316</v>
      </c>
      <c r="P3209">
        <f t="shared" si="250"/>
        <v>46</v>
      </c>
      <c r="Q3209">
        <f t="shared" si="251"/>
        <v>70.83</v>
      </c>
      <c r="R3209" s="14">
        <f t="shared" si="252"/>
        <v>42057.277858796297</v>
      </c>
      <c r="S3209" s="14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8274</v>
      </c>
      <c r="O3210" t="s">
        <v>8275</v>
      </c>
      <c r="P3210">
        <f t="shared" si="250"/>
        <v>104</v>
      </c>
      <c r="Q3210">
        <f t="shared" si="251"/>
        <v>63.11</v>
      </c>
      <c r="R3210" s="14">
        <f t="shared" si="252"/>
        <v>41827.605057870373</v>
      </c>
      <c r="S3210" s="14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8274</v>
      </c>
      <c r="O3211" t="s">
        <v>8275</v>
      </c>
      <c r="P3211">
        <f t="shared" si="250"/>
        <v>119</v>
      </c>
      <c r="Q3211">
        <f t="shared" si="251"/>
        <v>50.16</v>
      </c>
      <c r="R3211" s="14">
        <f t="shared" si="252"/>
        <v>41778.637245370373</v>
      </c>
      <c r="S3211" s="14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8274</v>
      </c>
      <c r="O3212" t="s">
        <v>8275</v>
      </c>
      <c r="P3212">
        <f t="shared" si="250"/>
        <v>126</v>
      </c>
      <c r="Q3212">
        <f t="shared" si="251"/>
        <v>62.88</v>
      </c>
      <c r="R3212" s="14">
        <f t="shared" si="252"/>
        <v>41013.936562499999</v>
      </c>
      <c r="S3212" s="14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8274</v>
      </c>
      <c r="O3213" t="s">
        <v>8275</v>
      </c>
      <c r="P3213">
        <f t="shared" si="250"/>
        <v>120</v>
      </c>
      <c r="Q3213">
        <f t="shared" si="251"/>
        <v>85.53</v>
      </c>
      <c r="R3213" s="14">
        <f t="shared" si="252"/>
        <v>41834.586574074077</v>
      </c>
      <c r="S3213" s="14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8274</v>
      </c>
      <c r="O3214" t="s">
        <v>8275</v>
      </c>
      <c r="P3214">
        <f t="shared" si="250"/>
        <v>126</v>
      </c>
      <c r="Q3214">
        <f t="shared" si="251"/>
        <v>53.72</v>
      </c>
      <c r="R3214" s="14">
        <f t="shared" si="252"/>
        <v>41829.795729166668</v>
      </c>
      <c r="S3214" s="14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8274</v>
      </c>
      <c r="O3215" t="s">
        <v>8275</v>
      </c>
      <c r="P3215">
        <f t="shared" si="250"/>
        <v>100</v>
      </c>
      <c r="Q3215">
        <f t="shared" si="251"/>
        <v>127.81</v>
      </c>
      <c r="R3215" s="14">
        <f t="shared" si="252"/>
        <v>42171.763414351852</v>
      </c>
      <c r="S3215" s="14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8274</v>
      </c>
      <c r="O3216" t="s">
        <v>8275</v>
      </c>
      <c r="P3216">
        <f t="shared" si="250"/>
        <v>102</v>
      </c>
      <c r="Q3216">
        <f t="shared" si="251"/>
        <v>106.57</v>
      </c>
      <c r="R3216" s="14">
        <f t="shared" si="252"/>
        <v>42337.792511574073</v>
      </c>
      <c r="S3216" s="14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8274</v>
      </c>
      <c r="O3217" t="s">
        <v>8275</v>
      </c>
      <c r="P3217">
        <f t="shared" si="250"/>
        <v>100</v>
      </c>
      <c r="Q3217">
        <f t="shared" si="251"/>
        <v>262.11</v>
      </c>
      <c r="R3217" s="14">
        <f t="shared" si="252"/>
        <v>42219.665173611109</v>
      </c>
      <c r="S3217" s="14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8274</v>
      </c>
      <c r="O3218" t="s">
        <v>8275</v>
      </c>
      <c r="P3218">
        <f t="shared" si="250"/>
        <v>100</v>
      </c>
      <c r="Q3218">
        <f t="shared" si="251"/>
        <v>57.17</v>
      </c>
      <c r="R3218" s="14">
        <f t="shared" si="252"/>
        <v>42165.462627314817</v>
      </c>
      <c r="S3218" s="14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8274</v>
      </c>
      <c r="O3219" t="s">
        <v>8275</v>
      </c>
      <c r="P3219">
        <f t="shared" si="250"/>
        <v>116</v>
      </c>
      <c r="Q3219">
        <f t="shared" si="251"/>
        <v>50.2</v>
      </c>
      <c r="R3219" s="14">
        <f t="shared" si="252"/>
        <v>42648.546111111107</v>
      </c>
      <c r="S3219" s="14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8274</v>
      </c>
      <c r="O3220" t="s">
        <v>8275</v>
      </c>
      <c r="P3220">
        <f t="shared" si="250"/>
        <v>102</v>
      </c>
      <c r="Q3220">
        <f t="shared" si="251"/>
        <v>66.59</v>
      </c>
      <c r="R3220" s="14">
        <f t="shared" si="252"/>
        <v>41971.002152777779</v>
      </c>
      <c r="S3220" s="14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8274</v>
      </c>
      <c r="O3221" t="s">
        <v>8275</v>
      </c>
      <c r="P3221">
        <f t="shared" si="250"/>
        <v>100</v>
      </c>
      <c r="Q3221">
        <f t="shared" si="251"/>
        <v>168.25</v>
      </c>
      <c r="R3221" s="14">
        <f t="shared" si="252"/>
        <v>42050.983182870375</v>
      </c>
      <c r="S3221" s="14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8274</v>
      </c>
      <c r="O3222" t="s">
        <v>8275</v>
      </c>
      <c r="P3222">
        <f t="shared" si="250"/>
        <v>101</v>
      </c>
      <c r="Q3222">
        <f t="shared" si="251"/>
        <v>256.37</v>
      </c>
      <c r="R3222" s="14">
        <f t="shared" si="252"/>
        <v>42772.833379629628</v>
      </c>
      <c r="S3222" s="14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8274</v>
      </c>
      <c r="O3223" t="s">
        <v>8275</v>
      </c>
      <c r="P3223">
        <f t="shared" si="250"/>
        <v>103</v>
      </c>
      <c r="Q3223">
        <f t="shared" si="251"/>
        <v>36.61</v>
      </c>
      <c r="R3223" s="14">
        <f t="shared" si="252"/>
        <v>42155.696793981479</v>
      </c>
      <c r="S3223" s="14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8274</v>
      </c>
      <c r="O3224" t="s">
        <v>8275</v>
      </c>
      <c r="P3224">
        <f t="shared" si="250"/>
        <v>125</v>
      </c>
      <c r="Q3224">
        <f t="shared" si="251"/>
        <v>37.14</v>
      </c>
      <c r="R3224" s="14">
        <f t="shared" si="252"/>
        <v>42270.582141203704</v>
      </c>
      <c r="S3224" s="14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8274</v>
      </c>
      <c r="O3225" t="s">
        <v>8275</v>
      </c>
      <c r="P3225">
        <f t="shared" si="250"/>
        <v>110</v>
      </c>
      <c r="Q3225">
        <f t="shared" si="251"/>
        <v>45.88</v>
      </c>
      <c r="R3225" s="14">
        <f t="shared" si="252"/>
        <v>42206.835370370376</v>
      </c>
      <c r="S3225" s="14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8274</v>
      </c>
      <c r="O3226" t="s">
        <v>8275</v>
      </c>
      <c r="P3226">
        <f t="shared" si="250"/>
        <v>102</v>
      </c>
      <c r="Q3226">
        <f t="shared" si="251"/>
        <v>141.71</v>
      </c>
      <c r="R3226" s="14">
        <f t="shared" si="252"/>
        <v>42697.850844907407</v>
      </c>
      <c r="S3226" s="14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8274</v>
      </c>
      <c r="O3227" t="s">
        <v>8275</v>
      </c>
      <c r="P3227">
        <f t="shared" si="250"/>
        <v>102</v>
      </c>
      <c r="Q3227">
        <f t="shared" si="251"/>
        <v>52.49</v>
      </c>
      <c r="R3227" s="14">
        <f t="shared" si="252"/>
        <v>42503.559467592597</v>
      </c>
      <c r="S3227" s="14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8274</v>
      </c>
      <c r="O3228" t="s">
        <v>8275</v>
      </c>
      <c r="P3228">
        <f t="shared" si="250"/>
        <v>104</v>
      </c>
      <c r="Q3228">
        <f t="shared" si="251"/>
        <v>59.52</v>
      </c>
      <c r="R3228" s="14">
        <f t="shared" si="252"/>
        <v>42277.583472222221</v>
      </c>
      <c r="S3228" s="14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8274</v>
      </c>
      <c r="O3229" t="s">
        <v>8275</v>
      </c>
      <c r="P3229">
        <f t="shared" si="250"/>
        <v>125</v>
      </c>
      <c r="Q3229">
        <f t="shared" si="251"/>
        <v>50</v>
      </c>
      <c r="R3229" s="14">
        <f t="shared" si="252"/>
        <v>42722.882361111115</v>
      </c>
      <c r="S3229" s="14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8274</v>
      </c>
      <c r="O3230" t="s">
        <v>8275</v>
      </c>
      <c r="P3230">
        <f t="shared" si="250"/>
        <v>102</v>
      </c>
      <c r="Q3230">
        <f t="shared" si="251"/>
        <v>193.62</v>
      </c>
      <c r="R3230" s="14">
        <f t="shared" si="252"/>
        <v>42323.70930555556</v>
      </c>
      <c r="S3230" s="14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8274</v>
      </c>
      <c r="O3231" t="s">
        <v>8275</v>
      </c>
      <c r="P3231">
        <f t="shared" si="250"/>
        <v>108</v>
      </c>
      <c r="Q3231">
        <f t="shared" si="251"/>
        <v>106.8</v>
      </c>
      <c r="R3231" s="14">
        <f t="shared" si="252"/>
        <v>41933.291643518518</v>
      </c>
      <c r="S3231" s="14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8274</v>
      </c>
      <c r="O3232" t="s">
        <v>8275</v>
      </c>
      <c r="P3232">
        <f t="shared" si="250"/>
        <v>110</v>
      </c>
      <c r="Q3232">
        <f t="shared" si="251"/>
        <v>77.22</v>
      </c>
      <c r="R3232" s="14">
        <f t="shared" si="252"/>
        <v>41898.168125000004</v>
      </c>
      <c r="S3232" s="14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8274</v>
      </c>
      <c r="O3233" t="s">
        <v>8275</v>
      </c>
      <c r="P3233">
        <f t="shared" si="250"/>
        <v>161</v>
      </c>
      <c r="Q3233">
        <f t="shared" si="251"/>
        <v>57.5</v>
      </c>
      <c r="R3233" s="14">
        <f t="shared" si="252"/>
        <v>42446.943831018521</v>
      </c>
      <c r="S3233" s="14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8274</v>
      </c>
      <c r="O3234" t="s">
        <v>8275</v>
      </c>
      <c r="P3234">
        <f t="shared" si="250"/>
        <v>131</v>
      </c>
      <c r="Q3234">
        <f t="shared" si="251"/>
        <v>50.46</v>
      </c>
      <c r="R3234" s="14">
        <f t="shared" si="252"/>
        <v>42463.81385416667</v>
      </c>
      <c r="S3234" s="14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8274</v>
      </c>
      <c r="O3235" t="s">
        <v>8275</v>
      </c>
      <c r="P3235">
        <f t="shared" si="250"/>
        <v>119</v>
      </c>
      <c r="Q3235">
        <f t="shared" si="251"/>
        <v>97.38</v>
      </c>
      <c r="R3235" s="14">
        <f t="shared" si="252"/>
        <v>42766.805034722223</v>
      </c>
      <c r="S3235" s="14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8274</v>
      </c>
      <c r="O3236" t="s">
        <v>8275</v>
      </c>
      <c r="P3236">
        <f t="shared" si="250"/>
        <v>100</v>
      </c>
      <c r="Q3236">
        <f t="shared" si="251"/>
        <v>34.92</v>
      </c>
      <c r="R3236" s="14">
        <f t="shared" si="252"/>
        <v>42734.789444444439</v>
      </c>
      <c r="S3236" s="14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8274</v>
      </c>
      <c r="O3237" t="s">
        <v>8275</v>
      </c>
      <c r="P3237">
        <f t="shared" si="250"/>
        <v>103</v>
      </c>
      <c r="Q3237">
        <f t="shared" si="251"/>
        <v>85.53</v>
      </c>
      <c r="R3237" s="14">
        <f t="shared" si="252"/>
        <v>42522.347812499997</v>
      </c>
      <c r="S3237" s="14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8274</v>
      </c>
      <c r="O3238" t="s">
        <v>8275</v>
      </c>
      <c r="P3238">
        <f t="shared" si="250"/>
        <v>101</v>
      </c>
      <c r="Q3238">
        <f t="shared" si="251"/>
        <v>182.91</v>
      </c>
      <c r="R3238" s="14">
        <f t="shared" si="252"/>
        <v>42702.917048611111</v>
      </c>
      <c r="S3238" s="14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8274</v>
      </c>
      <c r="O3239" t="s">
        <v>8275</v>
      </c>
      <c r="P3239">
        <f t="shared" si="250"/>
        <v>101</v>
      </c>
      <c r="Q3239">
        <f t="shared" si="251"/>
        <v>131.13999999999999</v>
      </c>
      <c r="R3239" s="14">
        <f t="shared" si="252"/>
        <v>42252.474351851852</v>
      </c>
      <c r="S3239" s="14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8274</v>
      </c>
      <c r="O3240" t="s">
        <v>8275</v>
      </c>
      <c r="P3240">
        <f t="shared" si="250"/>
        <v>112</v>
      </c>
      <c r="Q3240">
        <f t="shared" si="251"/>
        <v>39.81</v>
      </c>
      <c r="R3240" s="14">
        <f t="shared" si="252"/>
        <v>42156.510393518518</v>
      </c>
      <c r="S3240" s="14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8274</v>
      </c>
      <c r="O3241" t="s">
        <v>8275</v>
      </c>
      <c r="P3241">
        <f t="shared" si="250"/>
        <v>106</v>
      </c>
      <c r="Q3241">
        <f t="shared" si="251"/>
        <v>59.7</v>
      </c>
      <c r="R3241" s="14">
        <f t="shared" si="252"/>
        <v>42278.089039351849</v>
      </c>
      <c r="S3241" s="14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8274</v>
      </c>
      <c r="O3242" t="s">
        <v>8275</v>
      </c>
      <c r="P3242">
        <f t="shared" si="250"/>
        <v>101</v>
      </c>
      <c r="Q3242">
        <f t="shared" si="251"/>
        <v>88.74</v>
      </c>
      <c r="R3242" s="14">
        <f t="shared" si="252"/>
        <v>42754.693842592591</v>
      </c>
      <c r="S3242" s="14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8274</v>
      </c>
      <c r="O3243" t="s">
        <v>8275</v>
      </c>
      <c r="P3243">
        <f t="shared" si="250"/>
        <v>115</v>
      </c>
      <c r="Q3243">
        <f t="shared" si="251"/>
        <v>58.69</v>
      </c>
      <c r="R3243" s="14">
        <f t="shared" si="252"/>
        <v>41893.324884259258</v>
      </c>
      <c r="S3243" s="14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8274</v>
      </c>
      <c r="O3244" t="s">
        <v>8275</v>
      </c>
      <c r="P3244">
        <f t="shared" si="250"/>
        <v>127</v>
      </c>
      <c r="Q3244">
        <f t="shared" si="251"/>
        <v>69.569999999999993</v>
      </c>
      <c r="R3244" s="14">
        <f t="shared" si="252"/>
        <v>41871.755694444444</v>
      </c>
      <c r="S3244" s="14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8274</v>
      </c>
      <c r="O3245" t="s">
        <v>8275</v>
      </c>
      <c r="P3245">
        <f t="shared" si="250"/>
        <v>103</v>
      </c>
      <c r="Q3245">
        <f t="shared" si="251"/>
        <v>115.87</v>
      </c>
      <c r="R3245" s="14">
        <f t="shared" si="252"/>
        <v>42262.096782407403</v>
      </c>
      <c r="S3245" s="14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8274</v>
      </c>
      <c r="O3246" t="s">
        <v>8275</v>
      </c>
      <c r="P3246">
        <f t="shared" si="250"/>
        <v>103</v>
      </c>
      <c r="Q3246">
        <f t="shared" si="251"/>
        <v>23.87</v>
      </c>
      <c r="R3246" s="14">
        <f t="shared" si="252"/>
        <v>42675.694236111114</v>
      </c>
      <c r="S3246" s="14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8274</v>
      </c>
      <c r="O3247" t="s">
        <v>8275</v>
      </c>
      <c r="P3247">
        <f t="shared" si="250"/>
        <v>104</v>
      </c>
      <c r="Q3247">
        <f t="shared" si="251"/>
        <v>81.13</v>
      </c>
      <c r="R3247" s="14">
        <f t="shared" si="252"/>
        <v>42135.60020833333</v>
      </c>
      <c r="S3247" s="14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8274</v>
      </c>
      <c r="O3248" t="s">
        <v>8275</v>
      </c>
      <c r="P3248">
        <f t="shared" si="250"/>
        <v>111</v>
      </c>
      <c r="Q3248">
        <f t="shared" si="251"/>
        <v>57.63</v>
      </c>
      <c r="R3248" s="14">
        <f t="shared" si="252"/>
        <v>42230.472222222219</v>
      </c>
      <c r="S3248" s="14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8274</v>
      </c>
      <c r="O3249" t="s">
        <v>8275</v>
      </c>
      <c r="P3249">
        <f t="shared" si="250"/>
        <v>106</v>
      </c>
      <c r="Q3249">
        <f t="shared" si="251"/>
        <v>46.43</v>
      </c>
      <c r="R3249" s="14">
        <f t="shared" si="252"/>
        <v>42167.434166666666</v>
      </c>
      <c r="S3249" s="14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8274</v>
      </c>
      <c r="O3250" t="s">
        <v>8275</v>
      </c>
      <c r="P3250">
        <f t="shared" si="250"/>
        <v>101</v>
      </c>
      <c r="Q3250">
        <f t="shared" si="251"/>
        <v>60.48</v>
      </c>
      <c r="R3250" s="14">
        <f t="shared" si="252"/>
        <v>42068.888391203705</v>
      </c>
      <c r="S3250" s="14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8274</v>
      </c>
      <c r="O3251" t="s">
        <v>8275</v>
      </c>
      <c r="P3251">
        <f t="shared" si="250"/>
        <v>105</v>
      </c>
      <c r="Q3251">
        <f t="shared" si="251"/>
        <v>65.58</v>
      </c>
      <c r="R3251" s="14">
        <f t="shared" si="252"/>
        <v>42145.746689814812</v>
      </c>
      <c r="S3251" s="14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8274</v>
      </c>
      <c r="O3252" t="s">
        <v>8275</v>
      </c>
      <c r="P3252">
        <f t="shared" si="250"/>
        <v>102</v>
      </c>
      <c r="Q3252">
        <f t="shared" si="251"/>
        <v>119.19</v>
      </c>
      <c r="R3252" s="14">
        <f t="shared" si="252"/>
        <v>41918.742175925923</v>
      </c>
      <c r="S3252" s="14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8274</v>
      </c>
      <c r="O3253" t="s">
        <v>8275</v>
      </c>
      <c r="P3253">
        <f t="shared" si="250"/>
        <v>111</v>
      </c>
      <c r="Q3253">
        <f t="shared" si="251"/>
        <v>83.05</v>
      </c>
      <c r="R3253" s="14">
        <f t="shared" si="252"/>
        <v>42146.731087962966</v>
      </c>
      <c r="S3253" s="14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8274</v>
      </c>
      <c r="O3254" t="s">
        <v>8275</v>
      </c>
      <c r="P3254">
        <f t="shared" si="250"/>
        <v>128</v>
      </c>
      <c r="Q3254">
        <f t="shared" si="251"/>
        <v>57.52</v>
      </c>
      <c r="R3254" s="14">
        <f t="shared" si="252"/>
        <v>42590.472685185188</v>
      </c>
      <c r="S3254" s="14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8274</v>
      </c>
      <c r="O3255" t="s">
        <v>8275</v>
      </c>
      <c r="P3255">
        <f t="shared" si="250"/>
        <v>102</v>
      </c>
      <c r="Q3255">
        <f t="shared" si="251"/>
        <v>177.09</v>
      </c>
      <c r="R3255" s="14">
        <f t="shared" si="252"/>
        <v>42602.576712962968</v>
      </c>
      <c r="S3255" s="14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8274</v>
      </c>
      <c r="O3256" t="s">
        <v>8275</v>
      </c>
      <c r="P3256">
        <f t="shared" si="250"/>
        <v>101</v>
      </c>
      <c r="Q3256">
        <f t="shared" si="251"/>
        <v>70.77</v>
      </c>
      <c r="R3256" s="14">
        <f t="shared" si="252"/>
        <v>42059.085752314815</v>
      </c>
      <c r="S3256" s="14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8274</v>
      </c>
      <c r="O3257" t="s">
        <v>8275</v>
      </c>
      <c r="P3257">
        <f t="shared" si="250"/>
        <v>175</v>
      </c>
      <c r="Q3257">
        <f t="shared" si="251"/>
        <v>29.17</v>
      </c>
      <c r="R3257" s="14">
        <f t="shared" si="252"/>
        <v>41889.768229166664</v>
      </c>
      <c r="S3257" s="14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8274</v>
      </c>
      <c r="O3258" t="s">
        <v>8275</v>
      </c>
      <c r="P3258">
        <f t="shared" si="250"/>
        <v>128</v>
      </c>
      <c r="Q3258">
        <f t="shared" si="251"/>
        <v>72.760000000000005</v>
      </c>
      <c r="R3258" s="14">
        <f t="shared" si="252"/>
        <v>42144.573807870373</v>
      </c>
      <c r="S3258" s="14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8274</v>
      </c>
      <c r="O3259" t="s">
        <v>8275</v>
      </c>
      <c r="P3259">
        <f t="shared" si="250"/>
        <v>106</v>
      </c>
      <c r="Q3259">
        <f t="shared" si="251"/>
        <v>51.85</v>
      </c>
      <c r="R3259" s="14">
        <f t="shared" si="252"/>
        <v>42758.559629629628</v>
      </c>
      <c r="S3259" s="14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8274</v>
      </c>
      <c r="O3260" t="s">
        <v>8275</v>
      </c>
      <c r="P3260">
        <f t="shared" si="250"/>
        <v>105</v>
      </c>
      <c r="Q3260">
        <f t="shared" si="251"/>
        <v>98.2</v>
      </c>
      <c r="R3260" s="14">
        <f t="shared" si="252"/>
        <v>41982.887280092589</v>
      </c>
      <c r="S3260" s="14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8274</v>
      </c>
      <c r="O3261" t="s">
        <v>8275</v>
      </c>
      <c r="P3261">
        <f t="shared" si="250"/>
        <v>106</v>
      </c>
      <c r="Q3261">
        <f t="shared" si="251"/>
        <v>251.74</v>
      </c>
      <c r="R3261" s="14">
        <f t="shared" si="252"/>
        <v>42614.760937500003</v>
      </c>
      <c r="S3261" s="14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8274</v>
      </c>
      <c r="O3262" t="s">
        <v>8275</v>
      </c>
      <c r="P3262">
        <f t="shared" si="250"/>
        <v>109</v>
      </c>
      <c r="Q3262">
        <f t="shared" si="251"/>
        <v>74.819999999999993</v>
      </c>
      <c r="R3262" s="14">
        <f t="shared" si="252"/>
        <v>42303.672662037032</v>
      </c>
      <c r="S3262" s="14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8274</v>
      </c>
      <c r="O3263" t="s">
        <v>8275</v>
      </c>
      <c r="P3263">
        <f t="shared" si="250"/>
        <v>100</v>
      </c>
      <c r="Q3263">
        <f t="shared" si="251"/>
        <v>67.650000000000006</v>
      </c>
      <c r="R3263" s="14">
        <f t="shared" si="252"/>
        <v>42171.725416666668</v>
      </c>
      <c r="S3263" s="14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8274</v>
      </c>
      <c r="O3264" t="s">
        <v>8275</v>
      </c>
      <c r="P3264">
        <f t="shared" si="250"/>
        <v>103</v>
      </c>
      <c r="Q3264">
        <f t="shared" si="251"/>
        <v>93.81</v>
      </c>
      <c r="R3264" s="14">
        <f t="shared" si="252"/>
        <v>41964.315532407403</v>
      </c>
      <c r="S3264" s="14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8274</v>
      </c>
      <c r="O3265" t="s">
        <v>8275</v>
      </c>
      <c r="P3265">
        <f t="shared" si="250"/>
        <v>112</v>
      </c>
      <c r="Q3265">
        <f t="shared" si="251"/>
        <v>41.24</v>
      </c>
      <c r="R3265" s="14">
        <f t="shared" si="252"/>
        <v>42284.516064814816</v>
      </c>
      <c r="S3265" s="14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8274</v>
      </c>
      <c r="O3266" t="s">
        <v>8275</v>
      </c>
      <c r="P3266">
        <f t="shared" ref="P3266:P3329" si="255">ROUND(E3266/D3266*100,0)</f>
        <v>103</v>
      </c>
      <c r="Q3266">
        <f t="shared" si="251"/>
        <v>52.55</v>
      </c>
      <c r="R3266" s="14">
        <f t="shared" si="252"/>
        <v>42016.800208333334</v>
      </c>
      <c r="S3266" s="14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8274</v>
      </c>
      <c r="O3267" t="s">
        <v>8275</v>
      </c>
      <c r="P3267">
        <f t="shared" si="255"/>
        <v>164</v>
      </c>
      <c r="Q3267">
        <f t="shared" ref="Q3267:Q3330" si="256">IFERROR(ROUND(E3267/L3267,2),0)</f>
        <v>70.290000000000006</v>
      </c>
      <c r="R3267" s="14">
        <f t="shared" ref="R3267:R3330" si="257">(((J3267/60)/60)/24)+DATE(1970,1,1)</f>
        <v>42311.711979166663</v>
      </c>
      <c r="S3267" s="14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8274</v>
      </c>
      <c r="O3268" t="s">
        <v>8275</v>
      </c>
      <c r="P3268">
        <f t="shared" si="255"/>
        <v>131</v>
      </c>
      <c r="Q3268">
        <f t="shared" si="256"/>
        <v>48.33</v>
      </c>
      <c r="R3268" s="14">
        <f t="shared" si="257"/>
        <v>42136.536134259266</v>
      </c>
      <c r="S3268" s="14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8274</v>
      </c>
      <c r="O3269" t="s">
        <v>8275</v>
      </c>
      <c r="P3269">
        <f t="shared" si="255"/>
        <v>102</v>
      </c>
      <c r="Q3269">
        <f t="shared" si="256"/>
        <v>53.18</v>
      </c>
      <c r="R3269" s="14">
        <f t="shared" si="257"/>
        <v>42172.757638888885</v>
      </c>
      <c r="S3269" s="14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8274</v>
      </c>
      <c r="O3270" t="s">
        <v>8275</v>
      </c>
      <c r="P3270">
        <f t="shared" si="255"/>
        <v>128</v>
      </c>
      <c r="Q3270">
        <f t="shared" si="256"/>
        <v>60.95</v>
      </c>
      <c r="R3270" s="14">
        <f t="shared" si="257"/>
        <v>42590.90425925926</v>
      </c>
      <c r="S3270" s="14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8274</v>
      </c>
      <c r="O3271" t="s">
        <v>8275</v>
      </c>
      <c r="P3271">
        <f t="shared" si="255"/>
        <v>102</v>
      </c>
      <c r="Q3271">
        <f t="shared" si="256"/>
        <v>116</v>
      </c>
      <c r="R3271" s="14">
        <f t="shared" si="257"/>
        <v>42137.395798611105</v>
      </c>
      <c r="S3271" s="14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8274</v>
      </c>
      <c r="O3272" t="s">
        <v>8275</v>
      </c>
      <c r="P3272">
        <f t="shared" si="255"/>
        <v>102</v>
      </c>
      <c r="Q3272">
        <f t="shared" si="256"/>
        <v>61</v>
      </c>
      <c r="R3272" s="14">
        <f t="shared" si="257"/>
        <v>42167.533159722225</v>
      </c>
      <c r="S3272" s="14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8274</v>
      </c>
      <c r="O3273" t="s">
        <v>8275</v>
      </c>
      <c r="P3273">
        <f t="shared" si="255"/>
        <v>130</v>
      </c>
      <c r="Q3273">
        <f t="shared" si="256"/>
        <v>38.24</v>
      </c>
      <c r="R3273" s="14">
        <f t="shared" si="257"/>
        <v>41915.437210648146</v>
      </c>
      <c r="S3273" s="14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8274</v>
      </c>
      <c r="O3274" t="s">
        <v>8275</v>
      </c>
      <c r="P3274">
        <f t="shared" si="255"/>
        <v>154</v>
      </c>
      <c r="Q3274">
        <f t="shared" si="256"/>
        <v>106.5</v>
      </c>
      <c r="R3274" s="14">
        <f t="shared" si="257"/>
        <v>42284.500104166669</v>
      </c>
      <c r="S3274" s="14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8274</v>
      </c>
      <c r="O3275" t="s">
        <v>8275</v>
      </c>
      <c r="P3275">
        <f t="shared" si="255"/>
        <v>107</v>
      </c>
      <c r="Q3275">
        <f t="shared" si="256"/>
        <v>204.57</v>
      </c>
      <c r="R3275" s="14">
        <f t="shared" si="257"/>
        <v>42611.801412037035</v>
      </c>
      <c r="S3275" s="14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8274</v>
      </c>
      <c r="O3276" t="s">
        <v>8275</v>
      </c>
      <c r="P3276">
        <f t="shared" si="255"/>
        <v>101</v>
      </c>
      <c r="Q3276">
        <f t="shared" si="256"/>
        <v>54.91</v>
      </c>
      <c r="R3276" s="14">
        <f t="shared" si="257"/>
        <v>42400.704537037032</v>
      </c>
      <c r="S3276" s="14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8274</v>
      </c>
      <c r="O3277" t="s">
        <v>8275</v>
      </c>
      <c r="P3277">
        <f t="shared" si="255"/>
        <v>100</v>
      </c>
      <c r="Q3277">
        <f t="shared" si="256"/>
        <v>150.41999999999999</v>
      </c>
      <c r="R3277" s="14">
        <f t="shared" si="257"/>
        <v>42017.88045138889</v>
      </c>
      <c r="S3277" s="14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8274</v>
      </c>
      <c r="O3278" t="s">
        <v>8275</v>
      </c>
      <c r="P3278">
        <f t="shared" si="255"/>
        <v>117</v>
      </c>
      <c r="Q3278">
        <f t="shared" si="256"/>
        <v>52.58</v>
      </c>
      <c r="R3278" s="14">
        <f t="shared" si="257"/>
        <v>42426.949988425928</v>
      </c>
      <c r="S3278" s="14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8274</v>
      </c>
      <c r="O3279" t="s">
        <v>8275</v>
      </c>
      <c r="P3279">
        <f t="shared" si="255"/>
        <v>109</v>
      </c>
      <c r="Q3279">
        <f t="shared" si="256"/>
        <v>54.3</v>
      </c>
      <c r="R3279" s="14">
        <f t="shared" si="257"/>
        <v>41931.682939814818</v>
      </c>
      <c r="S3279" s="14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8274</v>
      </c>
      <c r="O3280" t="s">
        <v>8275</v>
      </c>
      <c r="P3280">
        <f t="shared" si="255"/>
        <v>103</v>
      </c>
      <c r="Q3280">
        <f t="shared" si="256"/>
        <v>76.03</v>
      </c>
      <c r="R3280" s="14">
        <f t="shared" si="257"/>
        <v>42124.848414351851</v>
      </c>
      <c r="S3280" s="14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8274</v>
      </c>
      <c r="O3281" t="s">
        <v>8275</v>
      </c>
      <c r="P3281">
        <f t="shared" si="255"/>
        <v>114</v>
      </c>
      <c r="Q3281">
        <f t="shared" si="256"/>
        <v>105.21</v>
      </c>
      <c r="R3281" s="14">
        <f t="shared" si="257"/>
        <v>42431.102534722217</v>
      </c>
      <c r="S3281" s="14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8274</v>
      </c>
      <c r="O3282" t="s">
        <v>8275</v>
      </c>
      <c r="P3282">
        <f t="shared" si="255"/>
        <v>103</v>
      </c>
      <c r="Q3282">
        <f t="shared" si="256"/>
        <v>68.67</v>
      </c>
      <c r="R3282" s="14">
        <f t="shared" si="257"/>
        <v>42121.756921296299</v>
      </c>
      <c r="S3282" s="14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8274</v>
      </c>
      <c r="O3283" t="s">
        <v>8275</v>
      </c>
      <c r="P3283">
        <f t="shared" si="255"/>
        <v>122</v>
      </c>
      <c r="Q3283">
        <f t="shared" si="256"/>
        <v>129.36000000000001</v>
      </c>
      <c r="R3283" s="14">
        <f t="shared" si="257"/>
        <v>42219.019733796296</v>
      </c>
      <c r="S3283" s="14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8274</v>
      </c>
      <c r="O3284" t="s">
        <v>8275</v>
      </c>
      <c r="P3284">
        <f t="shared" si="255"/>
        <v>103</v>
      </c>
      <c r="Q3284">
        <f t="shared" si="256"/>
        <v>134.26</v>
      </c>
      <c r="R3284" s="14">
        <f t="shared" si="257"/>
        <v>42445.19430555556</v>
      </c>
      <c r="S3284" s="14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8274</v>
      </c>
      <c r="O3285" t="s">
        <v>8275</v>
      </c>
      <c r="P3285">
        <f t="shared" si="255"/>
        <v>105</v>
      </c>
      <c r="Q3285">
        <f t="shared" si="256"/>
        <v>17.829999999999998</v>
      </c>
      <c r="R3285" s="14">
        <f t="shared" si="257"/>
        <v>42379.74418981481</v>
      </c>
      <c r="S3285" s="14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8274</v>
      </c>
      <c r="O3286" t="s">
        <v>8275</v>
      </c>
      <c r="P3286">
        <f t="shared" si="255"/>
        <v>102</v>
      </c>
      <c r="Q3286">
        <f t="shared" si="256"/>
        <v>203.2</v>
      </c>
      <c r="R3286" s="14">
        <f t="shared" si="257"/>
        <v>42380.884872685187</v>
      </c>
      <c r="S3286" s="14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8274</v>
      </c>
      <c r="O3287" t="s">
        <v>8275</v>
      </c>
      <c r="P3287">
        <f t="shared" si="255"/>
        <v>112</v>
      </c>
      <c r="Q3287">
        <f t="shared" si="256"/>
        <v>69.19</v>
      </c>
      <c r="R3287" s="14">
        <f t="shared" si="257"/>
        <v>42762.942430555559</v>
      </c>
      <c r="S3287" s="14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8274</v>
      </c>
      <c r="O3288" t="s">
        <v>8275</v>
      </c>
      <c r="P3288">
        <f t="shared" si="255"/>
        <v>102</v>
      </c>
      <c r="Q3288">
        <f t="shared" si="256"/>
        <v>125.12</v>
      </c>
      <c r="R3288" s="14">
        <f t="shared" si="257"/>
        <v>42567.840069444443</v>
      </c>
      <c r="S3288" s="14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t="s">
        <v>8275</v>
      </c>
      <c r="P3289">
        <f t="shared" si="255"/>
        <v>100</v>
      </c>
      <c r="Q3289">
        <f t="shared" si="256"/>
        <v>73.53</v>
      </c>
      <c r="R3289" s="14">
        <f t="shared" si="257"/>
        <v>42311.750324074077</v>
      </c>
      <c r="S3289" s="14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8274</v>
      </c>
      <c r="O3290" t="s">
        <v>8275</v>
      </c>
      <c r="P3290">
        <f t="shared" si="255"/>
        <v>100</v>
      </c>
      <c r="Q3290">
        <f t="shared" si="256"/>
        <v>48.44</v>
      </c>
      <c r="R3290" s="14">
        <f t="shared" si="257"/>
        <v>42505.774479166663</v>
      </c>
      <c r="S3290" s="14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8274</v>
      </c>
      <c r="O3291" t="s">
        <v>8275</v>
      </c>
      <c r="P3291">
        <f t="shared" si="255"/>
        <v>133</v>
      </c>
      <c r="Q3291">
        <f t="shared" si="256"/>
        <v>26.61</v>
      </c>
      <c r="R3291" s="14">
        <f t="shared" si="257"/>
        <v>42758.368078703701</v>
      </c>
      <c r="S3291" s="14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8274</v>
      </c>
      <c r="O3292" t="s">
        <v>8275</v>
      </c>
      <c r="P3292">
        <f t="shared" si="255"/>
        <v>121</v>
      </c>
      <c r="Q3292">
        <f t="shared" si="256"/>
        <v>33.67</v>
      </c>
      <c r="R3292" s="14">
        <f t="shared" si="257"/>
        <v>42775.51494212963</v>
      </c>
      <c r="S3292" s="14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8274</v>
      </c>
      <c r="O3293" t="s">
        <v>8275</v>
      </c>
      <c r="P3293">
        <f t="shared" si="255"/>
        <v>114</v>
      </c>
      <c r="Q3293">
        <f t="shared" si="256"/>
        <v>40.71</v>
      </c>
      <c r="R3293" s="14">
        <f t="shared" si="257"/>
        <v>42232.702546296292</v>
      </c>
      <c r="S3293" s="14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8274</v>
      </c>
      <c r="O3294" t="s">
        <v>8275</v>
      </c>
      <c r="P3294">
        <f t="shared" si="255"/>
        <v>286</v>
      </c>
      <c r="Q3294">
        <f t="shared" si="256"/>
        <v>19.27</v>
      </c>
      <c r="R3294" s="14">
        <f t="shared" si="257"/>
        <v>42282.770231481481</v>
      </c>
      <c r="S3294" s="14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8274</v>
      </c>
      <c r="O3295" t="s">
        <v>8275</v>
      </c>
      <c r="P3295">
        <f t="shared" si="255"/>
        <v>170</v>
      </c>
      <c r="Q3295">
        <f t="shared" si="256"/>
        <v>84.29</v>
      </c>
      <c r="R3295" s="14">
        <f t="shared" si="257"/>
        <v>42768.425370370373</v>
      </c>
      <c r="S3295" s="14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8274</v>
      </c>
      <c r="O3296" t="s">
        <v>8275</v>
      </c>
      <c r="P3296">
        <f t="shared" si="255"/>
        <v>118</v>
      </c>
      <c r="Q3296">
        <f t="shared" si="256"/>
        <v>29.58</v>
      </c>
      <c r="R3296" s="14">
        <f t="shared" si="257"/>
        <v>42141.541134259256</v>
      </c>
      <c r="S3296" s="14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8274</v>
      </c>
      <c r="O3297" t="s">
        <v>8275</v>
      </c>
      <c r="P3297">
        <f t="shared" si="255"/>
        <v>103</v>
      </c>
      <c r="Q3297">
        <f t="shared" si="256"/>
        <v>26.67</v>
      </c>
      <c r="R3297" s="14">
        <f t="shared" si="257"/>
        <v>42609.442465277782</v>
      </c>
      <c r="S3297" s="14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8274</v>
      </c>
      <c r="O3298" t="s">
        <v>8275</v>
      </c>
      <c r="P3298">
        <f t="shared" si="255"/>
        <v>144</v>
      </c>
      <c r="Q3298">
        <f t="shared" si="256"/>
        <v>45.98</v>
      </c>
      <c r="R3298" s="14">
        <f t="shared" si="257"/>
        <v>42309.756620370375</v>
      </c>
      <c r="S3298" s="14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8274</v>
      </c>
      <c r="O3299" t="s">
        <v>8275</v>
      </c>
      <c r="P3299">
        <f t="shared" si="255"/>
        <v>100</v>
      </c>
      <c r="Q3299">
        <f t="shared" si="256"/>
        <v>125.09</v>
      </c>
      <c r="R3299" s="14">
        <f t="shared" si="257"/>
        <v>42193.771481481483</v>
      </c>
      <c r="S3299" s="14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8274</v>
      </c>
      <c r="O3300" t="s">
        <v>8275</v>
      </c>
      <c r="P3300">
        <f t="shared" si="255"/>
        <v>102</v>
      </c>
      <c r="Q3300">
        <f t="shared" si="256"/>
        <v>141.29</v>
      </c>
      <c r="R3300" s="14">
        <f t="shared" si="257"/>
        <v>42239.957962962959</v>
      </c>
      <c r="S3300" s="14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8274</v>
      </c>
      <c r="O3301" t="s">
        <v>8275</v>
      </c>
      <c r="P3301">
        <f t="shared" si="255"/>
        <v>116</v>
      </c>
      <c r="Q3301">
        <f t="shared" si="256"/>
        <v>55.33</v>
      </c>
      <c r="R3301" s="14">
        <f t="shared" si="257"/>
        <v>42261.917395833334</v>
      </c>
      <c r="S3301" s="14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8274</v>
      </c>
      <c r="O3302" t="s">
        <v>8275</v>
      </c>
      <c r="P3302">
        <f t="shared" si="255"/>
        <v>136</v>
      </c>
      <c r="Q3302">
        <f t="shared" si="256"/>
        <v>46.42</v>
      </c>
      <c r="R3302" s="14">
        <f t="shared" si="257"/>
        <v>42102.743773148148</v>
      </c>
      <c r="S3302" s="14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8274</v>
      </c>
      <c r="O3303" t="s">
        <v>8275</v>
      </c>
      <c r="P3303">
        <f t="shared" si="255"/>
        <v>133</v>
      </c>
      <c r="Q3303">
        <f t="shared" si="256"/>
        <v>57.2</v>
      </c>
      <c r="R3303" s="14">
        <f t="shared" si="257"/>
        <v>42538.73583333334</v>
      </c>
      <c r="S3303" s="14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8274</v>
      </c>
      <c r="O3304" t="s">
        <v>8275</v>
      </c>
      <c r="P3304">
        <f t="shared" si="255"/>
        <v>103</v>
      </c>
      <c r="Q3304">
        <f t="shared" si="256"/>
        <v>173.7</v>
      </c>
      <c r="R3304" s="14">
        <f t="shared" si="257"/>
        <v>42681.35157407407</v>
      </c>
      <c r="S3304" s="14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8274</v>
      </c>
      <c r="O3305" t="s">
        <v>8275</v>
      </c>
      <c r="P3305">
        <f t="shared" si="255"/>
        <v>116</v>
      </c>
      <c r="Q3305">
        <f t="shared" si="256"/>
        <v>59.6</v>
      </c>
      <c r="R3305" s="14">
        <f t="shared" si="257"/>
        <v>42056.65143518518</v>
      </c>
      <c r="S3305" s="14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8274</v>
      </c>
      <c r="O3306" t="s">
        <v>8275</v>
      </c>
      <c r="P3306">
        <f t="shared" si="255"/>
        <v>105</v>
      </c>
      <c r="Q3306">
        <f t="shared" si="256"/>
        <v>89.59</v>
      </c>
      <c r="R3306" s="14">
        <f t="shared" si="257"/>
        <v>42696.624444444446</v>
      </c>
      <c r="S3306" s="14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8274</v>
      </c>
      <c r="O3307" t="s">
        <v>8275</v>
      </c>
      <c r="P3307">
        <f t="shared" si="255"/>
        <v>102</v>
      </c>
      <c r="Q3307">
        <f t="shared" si="256"/>
        <v>204.05</v>
      </c>
      <c r="R3307" s="14">
        <f t="shared" si="257"/>
        <v>42186.855879629627</v>
      </c>
      <c r="S3307" s="14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8274</v>
      </c>
      <c r="O3308" t="s">
        <v>8275</v>
      </c>
      <c r="P3308">
        <f t="shared" si="255"/>
        <v>175</v>
      </c>
      <c r="Q3308">
        <f t="shared" si="256"/>
        <v>48.7</v>
      </c>
      <c r="R3308" s="14">
        <f t="shared" si="257"/>
        <v>42493.219236111108</v>
      </c>
      <c r="S3308" s="14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8274</v>
      </c>
      <c r="O3309" t="s">
        <v>8275</v>
      </c>
      <c r="P3309">
        <f t="shared" si="255"/>
        <v>107</v>
      </c>
      <c r="Q3309">
        <f t="shared" si="256"/>
        <v>53.34</v>
      </c>
      <c r="R3309" s="14">
        <f t="shared" si="257"/>
        <v>42475.057164351849</v>
      </c>
      <c r="S3309" s="14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8274</v>
      </c>
      <c r="O3310" t="s">
        <v>8275</v>
      </c>
      <c r="P3310">
        <f t="shared" si="255"/>
        <v>122</v>
      </c>
      <c r="Q3310">
        <f t="shared" si="256"/>
        <v>75.09</v>
      </c>
      <c r="R3310" s="14">
        <f t="shared" si="257"/>
        <v>42452.876909722225</v>
      </c>
      <c r="S3310" s="14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8274</v>
      </c>
      <c r="O3311" t="s">
        <v>8275</v>
      </c>
      <c r="P3311">
        <f t="shared" si="255"/>
        <v>159</v>
      </c>
      <c r="Q3311">
        <f t="shared" si="256"/>
        <v>18</v>
      </c>
      <c r="R3311" s="14">
        <f t="shared" si="257"/>
        <v>42628.650208333333</v>
      </c>
      <c r="S3311" s="14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8274</v>
      </c>
      <c r="O3312" t="s">
        <v>8275</v>
      </c>
      <c r="P3312">
        <f t="shared" si="255"/>
        <v>100</v>
      </c>
      <c r="Q3312">
        <f t="shared" si="256"/>
        <v>209.84</v>
      </c>
      <c r="R3312" s="14">
        <f t="shared" si="257"/>
        <v>42253.928530092591</v>
      </c>
      <c r="S3312" s="14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8274</v>
      </c>
      <c r="O3313" t="s">
        <v>8275</v>
      </c>
      <c r="P3313">
        <f t="shared" si="255"/>
        <v>110</v>
      </c>
      <c r="Q3313">
        <f t="shared" si="256"/>
        <v>61.02</v>
      </c>
      <c r="R3313" s="14">
        <f t="shared" si="257"/>
        <v>42264.29178240741</v>
      </c>
      <c r="S3313" s="14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8274</v>
      </c>
      <c r="O3314" t="s">
        <v>8275</v>
      </c>
      <c r="P3314">
        <f t="shared" si="255"/>
        <v>100</v>
      </c>
      <c r="Q3314">
        <f t="shared" si="256"/>
        <v>61</v>
      </c>
      <c r="R3314" s="14">
        <f t="shared" si="257"/>
        <v>42664.809560185182</v>
      </c>
      <c r="S3314" s="14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8274</v>
      </c>
      <c r="O3315" t="s">
        <v>8275</v>
      </c>
      <c r="P3315">
        <f t="shared" si="255"/>
        <v>116</v>
      </c>
      <c r="Q3315">
        <f t="shared" si="256"/>
        <v>80.03</v>
      </c>
      <c r="R3315" s="14">
        <f t="shared" si="257"/>
        <v>42382.244409722218</v>
      </c>
      <c r="S3315" s="14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8274</v>
      </c>
      <c r="O3316" t="s">
        <v>8275</v>
      </c>
      <c r="P3316">
        <f t="shared" si="255"/>
        <v>211</v>
      </c>
      <c r="Q3316">
        <f t="shared" si="256"/>
        <v>29.07</v>
      </c>
      <c r="R3316" s="14">
        <f t="shared" si="257"/>
        <v>42105.267488425925</v>
      </c>
      <c r="S3316" s="14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8274</v>
      </c>
      <c r="O3317" t="s">
        <v>8275</v>
      </c>
      <c r="P3317">
        <f t="shared" si="255"/>
        <v>110</v>
      </c>
      <c r="Q3317">
        <f t="shared" si="256"/>
        <v>49.44</v>
      </c>
      <c r="R3317" s="14">
        <f t="shared" si="257"/>
        <v>42466.303715277783</v>
      </c>
      <c r="S3317" s="14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8274</v>
      </c>
      <c r="O3318" t="s">
        <v>8275</v>
      </c>
      <c r="P3318">
        <f t="shared" si="255"/>
        <v>100</v>
      </c>
      <c r="Q3318">
        <f t="shared" si="256"/>
        <v>93.98</v>
      </c>
      <c r="R3318" s="14">
        <f t="shared" si="257"/>
        <v>41826.871238425927</v>
      </c>
      <c r="S3318" s="14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8274</v>
      </c>
      <c r="O3319" t="s">
        <v>8275</v>
      </c>
      <c r="P3319">
        <f t="shared" si="255"/>
        <v>106</v>
      </c>
      <c r="Q3319">
        <f t="shared" si="256"/>
        <v>61.94</v>
      </c>
      <c r="R3319" s="14">
        <f t="shared" si="257"/>
        <v>42499.039629629624</v>
      </c>
      <c r="S3319" s="14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8274</v>
      </c>
      <c r="O3320" t="s">
        <v>8275</v>
      </c>
      <c r="P3320">
        <f t="shared" si="255"/>
        <v>126</v>
      </c>
      <c r="Q3320">
        <f t="shared" si="256"/>
        <v>78.5</v>
      </c>
      <c r="R3320" s="14">
        <f t="shared" si="257"/>
        <v>42431.302002314813</v>
      </c>
      <c r="S3320" s="14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8274</v>
      </c>
      <c r="O3321" t="s">
        <v>8275</v>
      </c>
      <c r="P3321">
        <f t="shared" si="255"/>
        <v>108</v>
      </c>
      <c r="Q3321">
        <f t="shared" si="256"/>
        <v>33.75</v>
      </c>
      <c r="R3321" s="14">
        <f t="shared" si="257"/>
        <v>41990.585486111115</v>
      </c>
      <c r="S3321" s="14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8274</v>
      </c>
      <c r="O3322" t="s">
        <v>8275</v>
      </c>
      <c r="P3322">
        <f t="shared" si="255"/>
        <v>101</v>
      </c>
      <c r="Q3322">
        <f t="shared" si="256"/>
        <v>66.45</v>
      </c>
      <c r="R3322" s="14">
        <f t="shared" si="257"/>
        <v>42513.045798611114</v>
      </c>
      <c r="S3322" s="14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8274</v>
      </c>
      <c r="O3323" t="s">
        <v>8275</v>
      </c>
      <c r="P3323">
        <f t="shared" si="255"/>
        <v>107</v>
      </c>
      <c r="Q3323">
        <f t="shared" si="256"/>
        <v>35.799999999999997</v>
      </c>
      <c r="R3323" s="14">
        <f t="shared" si="257"/>
        <v>41914.100289351853</v>
      </c>
      <c r="S3323" s="14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8274</v>
      </c>
      <c r="O3324" t="s">
        <v>8275</v>
      </c>
      <c r="P3324">
        <f t="shared" si="255"/>
        <v>102</v>
      </c>
      <c r="Q3324">
        <f t="shared" si="256"/>
        <v>145.65</v>
      </c>
      <c r="R3324" s="14">
        <f t="shared" si="257"/>
        <v>42521.010370370372</v>
      </c>
      <c r="S3324" s="14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8274</v>
      </c>
      <c r="O3325" t="s">
        <v>8275</v>
      </c>
      <c r="P3325">
        <f t="shared" si="255"/>
        <v>126</v>
      </c>
      <c r="Q3325">
        <f t="shared" si="256"/>
        <v>25.69</v>
      </c>
      <c r="R3325" s="14">
        <f t="shared" si="257"/>
        <v>42608.36583333333</v>
      </c>
      <c r="S3325" s="14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8274</v>
      </c>
      <c r="O3326" t="s">
        <v>8275</v>
      </c>
      <c r="P3326">
        <f t="shared" si="255"/>
        <v>102</v>
      </c>
      <c r="Q3326">
        <f t="shared" si="256"/>
        <v>152.5</v>
      </c>
      <c r="R3326" s="14">
        <f t="shared" si="257"/>
        <v>42512.58321759259</v>
      </c>
      <c r="S3326" s="14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8274</v>
      </c>
      <c r="O3327" t="s">
        <v>8275</v>
      </c>
      <c r="P3327">
        <f t="shared" si="255"/>
        <v>113</v>
      </c>
      <c r="Q3327">
        <f t="shared" si="256"/>
        <v>30</v>
      </c>
      <c r="R3327" s="14">
        <f t="shared" si="257"/>
        <v>42064.785613425927</v>
      </c>
      <c r="S3327" s="14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8274</v>
      </c>
      <c r="O3328" t="s">
        <v>8275</v>
      </c>
      <c r="P3328">
        <f t="shared" si="255"/>
        <v>101</v>
      </c>
      <c r="Q3328">
        <f t="shared" si="256"/>
        <v>142.28</v>
      </c>
      <c r="R3328" s="14">
        <f t="shared" si="257"/>
        <v>42041.714178240742</v>
      </c>
      <c r="S3328" s="14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8274</v>
      </c>
      <c r="O3329" t="s">
        <v>8275</v>
      </c>
      <c r="P3329">
        <f t="shared" si="255"/>
        <v>101</v>
      </c>
      <c r="Q3329">
        <f t="shared" si="256"/>
        <v>24.55</v>
      </c>
      <c r="R3329" s="14">
        <f t="shared" si="257"/>
        <v>42468.374606481477</v>
      </c>
      <c r="S3329" s="14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8274</v>
      </c>
      <c r="O3330" t="s">
        <v>8275</v>
      </c>
      <c r="P3330">
        <f t="shared" ref="P3330:P3393" si="260">ROUND(E3330/D3330*100,0)</f>
        <v>146</v>
      </c>
      <c r="Q3330">
        <f t="shared" si="256"/>
        <v>292.77999999999997</v>
      </c>
      <c r="R3330" s="14">
        <f t="shared" si="257"/>
        <v>41822.57503472222</v>
      </c>
      <c r="S3330" s="14">
        <f t="shared" si="258"/>
        <v>41825.041666666664</v>
      </c>
      <c r="T3330">
        <f t="shared" si="259"/>
        <v>2014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8274</v>
      </c>
      <c r="O3331" t="s">
        <v>8275</v>
      </c>
      <c r="P3331">
        <f t="shared" si="260"/>
        <v>117</v>
      </c>
      <c r="Q3331">
        <f t="shared" ref="Q3331:Q3394" si="261">IFERROR(ROUND(E3331/L3331,2),0)</f>
        <v>44.92</v>
      </c>
      <c r="R3331" s="14">
        <f t="shared" ref="R3331:R3394" si="262">(((J3331/60)/60)/24)+DATE(1970,1,1)</f>
        <v>41837.323009259257</v>
      </c>
      <c r="S3331" s="14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8274</v>
      </c>
      <c r="O3332" t="s">
        <v>8275</v>
      </c>
      <c r="P3332">
        <f t="shared" si="260"/>
        <v>106</v>
      </c>
      <c r="Q3332">
        <f t="shared" si="261"/>
        <v>23.1</v>
      </c>
      <c r="R3332" s="14">
        <f t="shared" si="262"/>
        <v>42065.887361111112</v>
      </c>
      <c r="S3332" s="14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8274</v>
      </c>
      <c r="O3333" t="s">
        <v>8275</v>
      </c>
      <c r="P3333">
        <f t="shared" si="260"/>
        <v>105</v>
      </c>
      <c r="Q3333">
        <f t="shared" si="261"/>
        <v>80.400000000000006</v>
      </c>
      <c r="R3333" s="14">
        <f t="shared" si="262"/>
        <v>42248.697754629626</v>
      </c>
      <c r="S3333" s="14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t="s">
        <v>8275</v>
      </c>
      <c r="P3334">
        <f t="shared" si="260"/>
        <v>100</v>
      </c>
      <c r="Q3334">
        <f t="shared" si="261"/>
        <v>72.290000000000006</v>
      </c>
      <c r="R3334" s="14">
        <f t="shared" si="262"/>
        <v>41809.860300925924</v>
      </c>
      <c r="S3334" s="14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8274</v>
      </c>
      <c r="O3335" t="s">
        <v>8275</v>
      </c>
      <c r="P3335">
        <f t="shared" si="260"/>
        <v>105</v>
      </c>
      <c r="Q3335">
        <f t="shared" si="261"/>
        <v>32.97</v>
      </c>
      <c r="R3335" s="14">
        <f t="shared" si="262"/>
        <v>42148.676851851851</v>
      </c>
      <c r="S3335" s="14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8274</v>
      </c>
      <c r="O3336" t="s">
        <v>8275</v>
      </c>
      <c r="P3336">
        <f t="shared" si="260"/>
        <v>139</v>
      </c>
      <c r="Q3336">
        <f t="shared" si="261"/>
        <v>116.65</v>
      </c>
      <c r="R3336" s="14">
        <f t="shared" si="262"/>
        <v>42185.521087962959</v>
      </c>
      <c r="S3336" s="14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8274</v>
      </c>
      <c r="O3337" t="s">
        <v>8275</v>
      </c>
      <c r="P3337">
        <f t="shared" si="260"/>
        <v>100</v>
      </c>
      <c r="Q3337">
        <f t="shared" si="261"/>
        <v>79.62</v>
      </c>
      <c r="R3337" s="14">
        <f t="shared" si="262"/>
        <v>41827.674143518518</v>
      </c>
      <c r="S3337" s="14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t="s">
        <v>8275</v>
      </c>
      <c r="P3338">
        <f t="shared" si="260"/>
        <v>100</v>
      </c>
      <c r="Q3338">
        <f t="shared" si="261"/>
        <v>27.78</v>
      </c>
      <c r="R3338" s="14">
        <f t="shared" si="262"/>
        <v>42437.398680555561</v>
      </c>
      <c r="S3338" s="14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8274</v>
      </c>
      <c r="O3339" t="s">
        <v>8275</v>
      </c>
      <c r="P3339">
        <f t="shared" si="260"/>
        <v>110</v>
      </c>
      <c r="Q3339">
        <f t="shared" si="261"/>
        <v>81.03</v>
      </c>
      <c r="R3339" s="14">
        <f t="shared" si="262"/>
        <v>41901.282025462962</v>
      </c>
      <c r="S3339" s="14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8274</v>
      </c>
      <c r="O3340" t="s">
        <v>8275</v>
      </c>
      <c r="P3340">
        <f t="shared" si="260"/>
        <v>102</v>
      </c>
      <c r="Q3340">
        <f t="shared" si="261"/>
        <v>136.85</v>
      </c>
      <c r="R3340" s="14">
        <f t="shared" si="262"/>
        <v>42769.574999999997</v>
      </c>
      <c r="S3340" s="14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8274</v>
      </c>
      <c r="O3341" t="s">
        <v>8275</v>
      </c>
      <c r="P3341">
        <f t="shared" si="260"/>
        <v>104</v>
      </c>
      <c r="Q3341">
        <f t="shared" si="261"/>
        <v>177.62</v>
      </c>
      <c r="R3341" s="14">
        <f t="shared" si="262"/>
        <v>42549.665717592594</v>
      </c>
      <c r="S3341" s="14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8274</v>
      </c>
      <c r="O3342" t="s">
        <v>8275</v>
      </c>
      <c r="P3342">
        <f t="shared" si="260"/>
        <v>138</v>
      </c>
      <c r="Q3342">
        <f t="shared" si="261"/>
        <v>109.08</v>
      </c>
      <c r="R3342" s="14">
        <f t="shared" si="262"/>
        <v>42685.974004629628</v>
      </c>
      <c r="S3342" s="14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t="s">
        <v>8275</v>
      </c>
      <c r="P3343">
        <f t="shared" si="260"/>
        <v>100</v>
      </c>
      <c r="Q3343">
        <f t="shared" si="261"/>
        <v>119.64</v>
      </c>
      <c r="R3343" s="14">
        <f t="shared" si="262"/>
        <v>42510.798854166671</v>
      </c>
      <c r="S3343" s="14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8274</v>
      </c>
      <c r="O3344" t="s">
        <v>8275</v>
      </c>
      <c r="P3344">
        <f t="shared" si="260"/>
        <v>102</v>
      </c>
      <c r="Q3344">
        <f t="shared" si="261"/>
        <v>78.209999999999994</v>
      </c>
      <c r="R3344" s="14">
        <f t="shared" si="262"/>
        <v>42062.296412037031</v>
      </c>
      <c r="S3344" s="14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8274</v>
      </c>
      <c r="O3345" t="s">
        <v>8275</v>
      </c>
      <c r="P3345">
        <f t="shared" si="260"/>
        <v>171</v>
      </c>
      <c r="Q3345">
        <f t="shared" si="261"/>
        <v>52.17</v>
      </c>
      <c r="R3345" s="14">
        <f t="shared" si="262"/>
        <v>42452.916481481487</v>
      </c>
      <c r="S3345" s="14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8274</v>
      </c>
      <c r="O3346" t="s">
        <v>8275</v>
      </c>
      <c r="P3346">
        <f t="shared" si="260"/>
        <v>101</v>
      </c>
      <c r="Q3346">
        <f t="shared" si="261"/>
        <v>114.13</v>
      </c>
      <c r="R3346" s="14">
        <f t="shared" si="262"/>
        <v>41851.200150462959</v>
      </c>
      <c r="S3346" s="14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8274</v>
      </c>
      <c r="O3347" t="s">
        <v>8275</v>
      </c>
      <c r="P3347">
        <f t="shared" si="260"/>
        <v>130</v>
      </c>
      <c r="Q3347">
        <f t="shared" si="261"/>
        <v>50</v>
      </c>
      <c r="R3347" s="14">
        <f t="shared" si="262"/>
        <v>42053.106111111112</v>
      </c>
      <c r="S3347" s="14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8274</v>
      </c>
      <c r="O3348" t="s">
        <v>8275</v>
      </c>
      <c r="P3348">
        <f t="shared" si="260"/>
        <v>110</v>
      </c>
      <c r="Q3348">
        <f t="shared" si="261"/>
        <v>91.67</v>
      </c>
      <c r="R3348" s="14">
        <f t="shared" si="262"/>
        <v>42054.024421296301</v>
      </c>
      <c r="S3348" s="14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8274</v>
      </c>
      <c r="O3349" t="s">
        <v>8275</v>
      </c>
      <c r="P3349">
        <f t="shared" si="260"/>
        <v>119</v>
      </c>
      <c r="Q3349">
        <f t="shared" si="261"/>
        <v>108.59</v>
      </c>
      <c r="R3349" s="14">
        <f t="shared" si="262"/>
        <v>42484.551550925928</v>
      </c>
      <c r="S3349" s="14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8274</v>
      </c>
      <c r="O3350" t="s">
        <v>8275</v>
      </c>
      <c r="P3350">
        <f t="shared" si="260"/>
        <v>100</v>
      </c>
      <c r="Q3350">
        <f t="shared" si="261"/>
        <v>69.819999999999993</v>
      </c>
      <c r="R3350" s="14">
        <f t="shared" si="262"/>
        <v>42466.558796296296</v>
      </c>
      <c r="S3350" s="14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8274</v>
      </c>
      <c r="O3351" t="s">
        <v>8275</v>
      </c>
      <c r="P3351">
        <f t="shared" si="260"/>
        <v>153</v>
      </c>
      <c r="Q3351">
        <f t="shared" si="261"/>
        <v>109.57</v>
      </c>
      <c r="R3351" s="14">
        <f t="shared" si="262"/>
        <v>42513.110787037032</v>
      </c>
      <c r="S3351" s="14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8274</v>
      </c>
      <c r="O3352" t="s">
        <v>8275</v>
      </c>
      <c r="P3352">
        <f t="shared" si="260"/>
        <v>104</v>
      </c>
      <c r="Q3352">
        <f t="shared" si="261"/>
        <v>71.67</v>
      </c>
      <c r="R3352" s="14">
        <f t="shared" si="262"/>
        <v>42302.701516203699</v>
      </c>
      <c r="S3352" s="14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8274</v>
      </c>
      <c r="O3353" t="s">
        <v>8275</v>
      </c>
      <c r="P3353">
        <f t="shared" si="260"/>
        <v>101</v>
      </c>
      <c r="Q3353">
        <f t="shared" si="261"/>
        <v>93.61</v>
      </c>
      <c r="R3353" s="14">
        <f t="shared" si="262"/>
        <v>41806.395428240743</v>
      </c>
      <c r="S3353" s="14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8274</v>
      </c>
      <c r="O3354" t="s">
        <v>8275</v>
      </c>
      <c r="P3354">
        <f t="shared" si="260"/>
        <v>108</v>
      </c>
      <c r="Q3354">
        <f t="shared" si="261"/>
        <v>76.8</v>
      </c>
      <c r="R3354" s="14">
        <f t="shared" si="262"/>
        <v>42495.992800925931</v>
      </c>
      <c r="S3354" s="14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8274</v>
      </c>
      <c r="O3355" t="s">
        <v>8275</v>
      </c>
      <c r="P3355">
        <f t="shared" si="260"/>
        <v>315</v>
      </c>
      <c r="Q3355">
        <f t="shared" si="261"/>
        <v>35.799999999999997</v>
      </c>
      <c r="R3355" s="14">
        <f t="shared" si="262"/>
        <v>42479.432291666672</v>
      </c>
      <c r="S3355" s="14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8274</v>
      </c>
      <c r="O3356" t="s">
        <v>8275</v>
      </c>
      <c r="P3356">
        <f t="shared" si="260"/>
        <v>102</v>
      </c>
      <c r="Q3356">
        <f t="shared" si="261"/>
        <v>55.6</v>
      </c>
      <c r="R3356" s="14">
        <f t="shared" si="262"/>
        <v>42270.7269212963</v>
      </c>
      <c r="S3356" s="14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8274</v>
      </c>
      <c r="O3357" t="s">
        <v>8275</v>
      </c>
      <c r="P3357">
        <f t="shared" si="260"/>
        <v>126</v>
      </c>
      <c r="Q3357">
        <f t="shared" si="261"/>
        <v>147.33000000000001</v>
      </c>
      <c r="R3357" s="14">
        <f t="shared" si="262"/>
        <v>42489.619525462964</v>
      </c>
      <c r="S3357" s="14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8274</v>
      </c>
      <c r="O3358" t="s">
        <v>8275</v>
      </c>
      <c r="P3358">
        <f t="shared" si="260"/>
        <v>101</v>
      </c>
      <c r="Q3358">
        <f t="shared" si="261"/>
        <v>56.33</v>
      </c>
      <c r="R3358" s="14">
        <f t="shared" si="262"/>
        <v>42536.815648148149</v>
      </c>
      <c r="S3358" s="14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8274</v>
      </c>
      <c r="O3359" t="s">
        <v>8275</v>
      </c>
      <c r="P3359">
        <f t="shared" si="260"/>
        <v>101</v>
      </c>
      <c r="Q3359">
        <f t="shared" si="261"/>
        <v>96.19</v>
      </c>
      <c r="R3359" s="14">
        <f t="shared" si="262"/>
        <v>41822.417939814812</v>
      </c>
      <c r="S3359" s="14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8274</v>
      </c>
      <c r="O3360" t="s">
        <v>8275</v>
      </c>
      <c r="P3360">
        <f t="shared" si="260"/>
        <v>103</v>
      </c>
      <c r="Q3360">
        <f t="shared" si="261"/>
        <v>63.57</v>
      </c>
      <c r="R3360" s="14">
        <f t="shared" si="262"/>
        <v>41932.311099537037</v>
      </c>
      <c r="S3360" s="14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8274</v>
      </c>
      <c r="O3361" t="s">
        <v>8275</v>
      </c>
      <c r="P3361">
        <f t="shared" si="260"/>
        <v>106</v>
      </c>
      <c r="Q3361">
        <f t="shared" si="261"/>
        <v>184.78</v>
      </c>
      <c r="R3361" s="14">
        <f t="shared" si="262"/>
        <v>42746.057106481487</v>
      </c>
      <c r="S3361" s="14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8274</v>
      </c>
      <c r="O3362" t="s">
        <v>8275</v>
      </c>
      <c r="P3362">
        <f t="shared" si="260"/>
        <v>101</v>
      </c>
      <c r="Q3362">
        <f t="shared" si="261"/>
        <v>126.72</v>
      </c>
      <c r="R3362" s="14">
        <f t="shared" si="262"/>
        <v>42697.082673611112</v>
      </c>
      <c r="S3362" s="14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8274</v>
      </c>
      <c r="O3363" t="s">
        <v>8275</v>
      </c>
      <c r="P3363">
        <f t="shared" si="260"/>
        <v>113</v>
      </c>
      <c r="Q3363">
        <f t="shared" si="261"/>
        <v>83.43</v>
      </c>
      <c r="R3363" s="14">
        <f t="shared" si="262"/>
        <v>41866.025347222225</v>
      </c>
      <c r="S3363" s="14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8274</v>
      </c>
      <c r="O3364" t="s">
        <v>8275</v>
      </c>
      <c r="P3364">
        <f t="shared" si="260"/>
        <v>218</v>
      </c>
      <c r="Q3364">
        <f t="shared" si="261"/>
        <v>54.5</v>
      </c>
      <c r="R3364" s="14">
        <f t="shared" si="262"/>
        <v>42056.091631944444</v>
      </c>
      <c r="S3364" s="14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8274</v>
      </c>
      <c r="O3365" t="s">
        <v>8275</v>
      </c>
      <c r="P3365">
        <f t="shared" si="260"/>
        <v>101</v>
      </c>
      <c r="Q3365">
        <f t="shared" si="261"/>
        <v>302.31</v>
      </c>
      <c r="R3365" s="14">
        <f t="shared" si="262"/>
        <v>41851.771354166667</v>
      </c>
      <c r="S3365" s="14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8274</v>
      </c>
      <c r="O3366" t="s">
        <v>8275</v>
      </c>
      <c r="P3366">
        <f t="shared" si="260"/>
        <v>106</v>
      </c>
      <c r="Q3366">
        <f t="shared" si="261"/>
        <v>44.14</v>
      </c>
      <c r="R3366" s="14">
        <f t="shared" si="262"/>
        <v>42422.977418981478</v>
      </c>
      <c r="S3366" s="14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8274</v>
      </c>
      <c r="O3367" t="s">
        <v>8275</v>
      </c>
      <c r="P3367">
        <f t="shared" si="260"/>
        <v>104</v>
      </c>
      <c r="Q3367">
        <f t="shared" si="261"/>
        <v>866.67</v>
      </c>
      <c r="R3367" s="14">
        <f t="shared" si="262"/>
        <v>42321.101759259262</v>
      </c>
      <c r="S3367" s="14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8274</v>
      </c>
      <c r="O3368" t="s">
        <v>8275</v>
      </c>
      <c r="P3368">
        <f t="shared" si="260"/>
        <v>221</v>
      </c>
      <c r="Q3368">
        <f t="shared" si="261"/>
        <v>61.39</v>
      </c>
      <c r="R3368" s="14">
        <f t="shared" si="262"/>
        <v>42107.067557870367</v>
      </c>
      <c r="S3368" s="14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8274</v>
      </c>
      <c r="O3369" t="s">
        <v>8275</v>
      </c>
      <c r="P3369">
        <f t="shared" si="260"/>
        <v>119</v>
      </c>
      <c r="Q3369">
        <f t="shared" si="261"/>
        <v>29.67</v>
      </c>
      <c r="R3369" s="14">
        <f t="shared" si="262"/>
        <v>42192.933958333335</v>
      </c>
      <c r="S3369" s="14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8274</v>
      </c>
      <c r="O3370" t="s">
        <v>8275</v>
      </c>
      <c r="P3370">
        <f t="shared" si="260"/>
        <v>105</v>
      </c>
      <c r="Q3370">
        <f t="shared" si="261"/>
        <v>45.48</v>
      </c>
      <c r="R3370" s="14">
        <f t="shared" si="262"/>
        <v>41969.199756944443</v>
      </c>
      <c r="S3370" s="14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8274</v>
      </c>
      <c r="O3371" t="s">
        <v>8275</v>
      </c>
      <c r="P3371">
        <f t="shared" si="260"/>
        <v>104</v>
      </c>
      <c r="Q3371">
        <f t="shared" si="261"/>
        <v>96.2</v>
      </c>
      <c r="R3371" s="14">
        <f t="shared" si="262"/>
        <v>42690.041435185187</v>
      </c>
      <c r="S3371" s="14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8274</v>
      </c>
      <c r="O3372" t="s">
        <v>8275</v>
      </c>
      <c r="P3372">
        <f t="shared" si="260"/>
        <v>118</v>
      </c>
      <c r="Q3372">
        <f t="shared" si="261"/>
        <v>67.92</v>
      </c>
      <c r="R3372" s="14">
        <f t="shared" si="262"/>
        <v>42690.334317129629</v>
      </c>
      <c r="S3372" s="14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8274</v>
      </c>
      <c r="O3373" t="s">
        <v>8275</v>
      </c>
      <c r="P3373">
        <f t="shared" si="260"/>
        <v>139</v>
      </c>
      <c r="Q3373">
        <f t="shared" si="261"/>
        <v>30.78</v>
      </c>
      <c r="R3373" s="14">
        <f t="shared" si="262"/>
        <v>42312.874594907407</v>
      </c>
      <c r="S3373" s="14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8274</v>
      </c>
      <c r="O3374" t="s">
        <v>8275</v>
      </c>
      <c r="P3374">
        <f t="shared" si="260"/>
        <v>104</v>
      </c>
      <c r="Q3374">
        <f t="shared" si="261"/>
        <v>38.33</v>
      </c>
      <c r="R3374" s="14">
        <f t="shared" si="262"/>
        <v>41855.548101851848</v>
      </c>
      <c r="S3374" s="14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8274</v>
      </c>
      <c r="O3375" t="s">
        <v>8275</v>
      </c>
      <c r="P3375">
        <f t="shared" si="260"/>
        <v>100</v>
      </c>
      <c r="Q3375">
        <f t="shared" si="261"/>
        <v>66.83</v>
      </c>
      <c r="R3375" s="14">
        <f t="shared" si="262"/>
        <v>42179.854629629626</v>
      </c>
      <c r="S3375" s="14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8274</v>
      </c>
      <c r="O3376" t="s">
        <v>8275</v>
      </c>
      <c r="P3376">
        <f t="shared" si="260"/>
        <v>107</v>
      </c>
      <c r="Q3376">
        <f t="shared" si="261"/>
        <v>71.73</v>
      </c>
      <c r="R3376" s="14">
        <f t="shared" si="262"/>
        <v>42275.731666666667</v>
      </c>
      <c r="S3376" s="14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t="s">
        <v>8275</v>
      </c>
      <c r="P3377">
        <f t="shared" si="260"/>
        <v>100</v>
      </c>
      <c r="Q3377">
        <f t="shared" si="261"/>
        <v>176.47</v>
      </c>
      <c r="R3377" s="14">
        <f t="shared" si="262"/>
        <v>41765.610798611109</v>
      </c>
      <c r="S3377" s="14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8274</v>
      </c>
      <c r="O3378" t="s">
        <v>8275</v>
      </c>
      <c r="P3378">
        <f t="shared" si="260"/>
        <v>100</v>
      </c>
      <c r="Q3378">
        <f t="shared" si="261"/>
        <v>421.11</v>
      </c>
      <c r="R3378" s="14">
        <f t="shared" si="262"/>
        <v>42059.701319444444</v>
      </c>
      <c r="S3378" s="14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8274</v>
      </c>
      <c r="O3379" t="s">
        <v>8275</v>
      </c>
      <c r="P3379">
        <f t="shared" si="260"/>
        <v>101</v>
      </c>
      <c r="Q3379">
        <f t="shared" si="261"/>
        <v>104.99</v>
      </c>
      <c r="R3379" s="14">
        <f t="shared" si="262"/>
        <v>42053.732627314821</v>
      </c>
      <c r="S3379" s="14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8274</v>
      </c>
      <c r="O3380" t="s">
        <v>8275</v>
      </c>
      <c r="P3380">
        <f t="shared" si="260"/>
        <v>108</v>
      </c>
      <c r="Q3380">
        <f t="shared" si="261"/>
        <v>28.19</v>
      </c>
      <c r="R3380" s="14">
        <f t="shared" si="262"/>
        <v>41858.355393518519</v>
      </c>
      <c r="S3380" s="14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8274</v>
      </c>
      <c r="O3381" t="s">
        <v>8275</v>
      </c>
      <c r="P3381">
        <f t="shared" si="260"/>
        <v>104</v>
      </c>
      <c r="Q3381">
        <f t="shared" si="261"/>
        <v>54.55</v>
      </c>
      <c r="R3381" s="14">
        <f t="shared" si="262"/>
        <v>42225.513888888891</v>
      </c>
      <c r="S3381" s="14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8274</v>
      </c>
      <c r="O3382" t="s">
        <v>8275</v>
      </c>
      <c r="P3382">
        <f t="shared" si="260"/>
        <v>104</v>
      </c>
      <c r="Q3382">
        <f t="shared" si="261"/>
        <v>111.89</v>
      </c>
      <c r="R3382" s="14">
        <f t="shared" si="262"/>
        <v>41937.95344907407</v>
      </c>
      <c r="S3382" s="14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8274</v>
      </c>
      <c r="O3383" t="s">
        <v>8275</v>
      </c>
      <c r="P3383">
        <f t="shared" si="260"/>
        <v>102</v>
      </c>
      <c r="Q3383">
        <f t="shared" si="261"/>
        <v>85.21</v>
      </c>
      <c r="R3383" s="14">
        <f t="shared" si="262"/>
        <v>42044.184988425928</v>
      </c>
      <c r="S3383" s="14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8274</v>
      </c>
      <c r="O3384" t="s">
        <v>8275</v>
      </c>
      <c r="P3384">
        <f t="shared" si="260"/>
        <v>101</v>
      </c>
      <c r="Q3384">
        <f t="shared" si="261"/>
        <v>76.650000000000006</v>
      </c>
      <c r="R3384" s="14">
        <f t="shared" si="262"/>
        <v>42559.431203703702</v>
      </c>
      <c r="S3384" s="14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8274</v>
      </c>
      <c r="O3385" t="s">
        <v>8275</v>
      </c>
      <c r="P3385">
        <f t="shared" si="260"/>
        <v>112</v>
      </c>
      <c r="Q3385">
        <f t="shared" si="261"/>
        <v>65.17</v>
      </c>
      <c r="R3385" s="14">
        <f t="shared" si="262"/>
        <v>42524.782638888893</v>
      </c>
      <c r="S3385" s="14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t="s">
        <v>8275</v>
      </c>
      <c r="P3386">
        <f t="shared" si="260"/>
        <v>100</v>
      </c>
      <c r="Q3386">
        <f t="shared" si="261"/>
        <v>93.76</v>
      </c>
      <c r="R3386" s="14">
        <f t="shared" si="262"/>
        <v>42292.087592592594</v>
      </c>
      <c r="S3386" s="14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t="s">
        <v>8275</v>
      </c>
      <c r="P3387">
        <f t="shared" si="260"/>
        <v>100</v>
      </c>
      <c r="Q3387">
        <f t="shared" si="261"/>
        <v>133.33000000000001</v>
      </c>
      <c r="R3387" s="14">
        <f t="shared" si="262"/>
        <v>41953.8675</v>
      </c>
      <c r="S3387" s="14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8274</v>
      </c>
      <c r="O3388" t="s">
        <v>8275</v>
      </c>
      <c r="P3388">
        <f t="shared" si="260"/>
        <v>105</v>
      </c>
      <c r="Q3388">
        <f t="shared" si="261"/>
        <v>51.22</v>
      </c>
      <c r="R3388" s="14">
        <f t="shared" si="262"/>
        <v>41946.644745370373</v>
      </c>
      <c r="S3388" s="14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8274</v>
      </c>
      <c r="O3389" t="s">
        <v>8275</v>
      </c>
      <c r="P3389">
        <f t="shared" si="260"/>
        <v>117</v>
      </c>
      <c r="Q3389">
        <f t="shared" si="261"/>
        <v>100.17</v>
      </c>
      <c r="R3389" s="14">
        <f t="shared" si="262"/>
        <v>41947.762592592589</v>
      </c>
      <c r="S3389" s="14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8274</v>
      </c>
      <c r="O3390" t="s">
        <v>8275</v>
      </c>
      <c r="P3390">
        <f t="shared" si="260"/>
        <v>104</v>
      </c>
      <c r="Q3390">
        <f t="shared" si="261"/>
        <v>34.6</v>
      </c>
      <c r="R3390" s="14">
        <f t="shared" si="262"/>
        <v>42143.461122685185</v>
      </c>
      <c r="S3390" s="14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8274</v>
      </c>
      <c r="O3391" t="s">
        <v>8275</v>
      </c>
      <c r="P3391">
        <f t="shared" si="260"/>
        <v>115</v>
      </c>
      <c r="Q3391">
        <f t="shared" si="261"/>
        <v>184.68</v>
      </c>
      <c r="R3391" s="14">
        <f t="shared" si="262"/>
        <v>42494.563449074078</v>
      </c>
      <c r="S3391" s="14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8274</v>
      </c>
      <c r="O3392" t="s">
        <v>8275</v>
      </c>
      <c r="P3392">
        <f t="shared" si="260"/>
        <v>102</v>
      </c>
      <c r="Q3392">
        <f t="shared" si="261"/>
        <v>69.819999999999993</v>
      </c>
      <c r="R3392" s="14">
        <f t="shared" si="262"/>
        <v>41815.774826388886</v>
      </c>
      <c r="S3392" s="14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8274</v>
      </c>
      <c r="O3393" t="s">
        <v>8275</v>
      </c>
      <c r="P3393">
        <f t="shared" si="260"/>
        <v>223</v>
      </c>
      <c r="Q3393">
        <f t="shared" si="261"/>
        <v>61.94</v>
      </c>
      <c r="R3393" s="14">
        <f t="shared" si="262"/>
        <v>41830.545694444445</v>
      </c>
      <c r="S3393" s="14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t="s">
        <v>8275</v>
      </c>
      <c r="P3394">
        <f t="shared" ref="P3394:P3457" si="265">ROUND(E3394/D3394*100,0)</f>
        <v>100</v>
      </c>
      <c r="Q3394">
        <f t="shared" si="261"/>
        <v>41.67</v>
      </c>
      <c r="R3394" s="14">
        <f t="shared" si="262"/>
        <v>42446.845543981486</v>
      </c>
      <c r="S3394" s="14">
        <f t="shared" si="263"/>
        <v>42496.845543981486</v>
      </c>
      <c r="T3394">
        <f t="shared" si="264"/>
        <v>2016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8274</v>
      </c>
      <c r="O3395" t="s">
        <v>8275</v>
      </c>
      <c r="P3395">
        <f t="shared" si="265"/>
        <v>106</v>
      </c>
      <c r="Q3395">
        <f t="shared" ref="Q3395:Q3458" si="266">IFERROR(ROUND(E3395/L3395,2),0)</f>
        <v>36.07</v>
      </c>
      <c r="R3395" s="14">
        <f t="shared" ref="R3395:R3458" si="267">(((J3395/60)/60)/24)+DATE(1970,1,1)</f>
        <v>41923.921643518523</v>
      </c>
      <c r="S3395" s="14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8274</v>
      </c>
      <c r="O3396" t="s">
        <v>8275</v>
      </c>
      <c r="P3396">
        <f t="shared" si="265"/>
        <v>142</v>
      </c>
      <c r="Q3396">
        <f t="shared" si="266"/>
        <v>29</v>
      </c>
      <c r="R3396" s="14">
        <f t="shared" si="267"/>
        <v>41817.59542824074</v>
      </c>
      <c r="S3396" s="14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8274</v>
      </c>
      <c r="O3397" t="s">
        <v>8275</v>
      </c>
      <c r="P3397">
        <f t="shared" si="265"/>
        <v>184</v>
      </c>
      <c r="Q3397">
        <f t="shared" si="266"/>
        <v>24.21</v>
      </c>
      <c r="R3397" s="14">
        <f t="shared" si="267"/>
        <v>42140.712314814817</v>
      </c>
      <c r="S3397" s="14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8274</v>
      </c>
      <c r="O3398" t="s">
        <v>8275</v>
      </c>
      <c r="P3398">
        <f t="shared" si="265"/>
        <v>104</v>
      </c>
      <c r="Q3398">
        <f t="shared" si="266"/>
        <v>55.89</v>
      </c>
      <c r="R3398" s="14">
        <f t="shared" si="267"/>
        <v>41764.44663194444</v>
      </c>
      <c r="S3398" s="14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8274</v>
      </c>
      <c r="O3399" t="s">
        <v>8275</v>
      </c>
      <c r="P3399">
        <f t="shared" si="265"/>
        <v>112</v>
      </c>
      <c r="Q3399">
        <f t="shared" si="266"/>
        <v>11.67</v>
      </c>
      <c r="R3399" s="14">
        <f t="shared" si="267"/>
        <v>42378.478344907402</v>
      </c>
      <c r="S3399" s="14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8274</v>
      </c>
      <c r="O3400" t="s">
        <v>8275</v>
      </c>
      <c r="P3400">
        <f t="shared" si="265"/>
        <v>111</v>
      </c>
      <c r="Q3400">
        <f t="shared" si="266"/>
        <v>68.349999999999994</v>
      </c>
      <c r="R3400" s="14">
        <f t="shared" si="267"/>
        <v>41941.75203703704</v>
      </c>
      <c r="S3400" s="14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8274</v>
      </c>
      <c r="O3401" t="s">
        <v>8275</v>
      </c>
      <c r="P3401">
        <f t="shared" si="265"/>
        <v>104</v>
      </c>
      <c r="Q3401">
        <f t="shared" si="266"/>
        <v>27.07</v>
      </c>
      <c r="R3401" s="14">
        <f t="shared" si="267"/>
        <v>42026.920428240745</v>
      </c>
      <c r="S3401" s="14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8274</v>
      </c>
      <c r="O3402" t="s">
        <v>8275</v>
      </c>
      <c r="P3402">
        <f t="shared" si="265"/>
        <v>100</v>
      </c>
      <c r="Q3402">
        <f t="shared" si="266"/>
        <v>118.13</v>
      </c>
      <c r="R3402" s="14">
        <f t="shared" si="267"/>
        <v>41834.953865740739</v>
      </c>
      <c r="S3402" s="14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8274</v>
      </c>
      <c r="O3403" t="s">
        <v>8275</v>
      </c>
      <c r="P3403">
        <f t="shared" si="265"/>
        <v>102</v>
      </c>
      <c r="Q3403">
        <f t="shared" si="266"/>
        <v>44.76</v>
      </c>
      <c r="R3403" s="14">
        <f t="shared" si="267"/>
        <v>42193.723912037036</v>
      </c>
      <c r="S3403" s="14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8274</v>
      </c>
      <c r="O3404" t="s">
        <v>8275</v>
      </c>
      <c r="P3404">
        <f t="shared" si="265"/>
        <v>110</v>
      </c>
      <c r="Q3404">
        <f t="shared" si="266"/>
        <v>99.79</v>
      </c>
      <c r="R3404" s="14">
        <f t="shared" si="267"/>
        <v>42290.61855324074</v>
      </c>
      <c r="S3404" s="14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t="s">
        <v>8275</v>
      </c>
      <c r="P3405">
        <f t="shared" si="265"/>
        <v>100</v>
      </c>
      <c r="Q3405">
        <f t="shared" si="266"/>
        <v>117.65</v>
      </c>
      <c r="R3405" s="14">
        <f t="shared" si="267"/>
        <v>42150.462083333332</v>
      </c>
      <c r="S3405" s="14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8274</v>
      </c>
      <c r="O3406" t="s">
        <v>8275</v>
      </c>
      <c r="P3406">
        <f t="shared" si="265"/>
        <v>122</v>
      </c>
      <c r="Q3406">
        <f t="shared" si="266"/>
        <v>203.33</v>
      </c>
      <c r="R3406" s="14">
        <f t="shared" si="267"/>
        <v>42152.503495370373</v>
      </c>
      <c r="S3406" s="14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8274</v>
      </c>
      <c r="O3407" t="s">
        <v>8275</v>
      </c>
      <c r="P3407">
        <f t="shared" si="265"/>
        <v>138</v>
      </c>
      <c r="Q3407">
        <f t="shared" si="266"/>
        <v>28.32</v>
      </c>
      <c r="R3407" s="14">
        <f t="shared" si="267"/>
        <v>42410.017199074078</v>
      </c>
      <c r="S3407" s="14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8274</v>
      </c>
      <c r="O3408" t="s">
        <v>8275</v>
      </c>
      <c r="P3408">
        <f t="shared" si="265"/>
        <v>100</v>
      </c>
      <c r="Q3408">
        <f t="shared" si="266"/>
        <v>110.23</v>
      </c>
      <c r="R3408" s="14">
        <f t="shared" si="267"/>
        <v>41791.492777777778</v>
      </c>
      <c r="S3408" s="14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8274</v>
      </c>
      <c r="O3409" t="s">
        <v>8275</v>
      </c>
      <c r="P3409">
        <f t="shared" si="265"/>
        <v>107</v>
      </c>
      <c r="Q3409">
        <f t="shared" si="266"/>
        <v>31.97</v>
      </c>
      <c r="R3409" s="14">
        <f t="shared" si="267"/>
        <v>41796.422326388885</v>
      </c>
      <c r="S3409" s="14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8274</v>
      </c>
      <c r="O3410" t="s">
        <v>8275</v>
      </c>
      <c r="P3410">
        <f t="shared" si="265"/>
        <v>211</v>
      </c>
      <c r="Q3410">
        <f t="shared" si="266"/>
        <v>58.61</v>
      </c>
      <c r="R3410" s="14">
        <f t="shared" si="267"/>
        <v>41808.991944444446</v>
      </c>
      <c r="S3410" s="14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8274</v>
      </c>
      <c r="O3411" t="s">
        <v>8275</v>
      </c>
      <c r="P3411">
        <f t="shared" si="265"/>
        <v>124</v>
      </c>
      <c r="Q3411">
        <f t="shared" si="266"/>
        <v>29.43</v>
      </c>
      <c r="R3411" s="14">
        <f t="shared" si="267"/>
        <v>42544.814328703709</v>
      </c>
      <c r="S3411" s="14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8274</v>
      </c>
      <c r="O3412" t="s">
        <v>8275</v>
      </c>
      <c r="P3412">
        <f t="shared" si="265"/>
        <v>109</v>
      </c>
      <c r="Q3412">
        <f t="shared" si="266"/>
        <v>81.38</v>
      </c>
      <c r="R3412" s="14">
        <f t="shared" si="267"/>
        <v>42500.041550925926</v>
      </c>
      <c r="S3412" s="14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8274</v>
      </c>
      <c r="O3413" t="s">
        <v>8275</v>
      </c>
      <c r="P3413">
        <f t="shared" si="265"/>
        <v>104</v>
      </c>
      <c r="Q3413">
        <f t="shared" si="266"/>
        <v>199.17</v>
      </c>
      <c r="R3413" s="14">
        <f t="shared" si="267"/>
        <v>42265.022824074069</v>
      </c>
      <c r="S3413" s="14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t="s">
        <v>8275</v>
      </c>
      <c r="P3414">
        <f t="shared" si="265"/>
        <v>100</v>
      </c>
      <c r="Q3414">
        <f t="shared" si="266"/>
        <v>115.38</v>
      </c>
      <c r="R3414" s="14">
        <f t="shared" si="267"/>
        <v>41879.959050925929</v>
      </c>
      <c r="S3414" s="14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8274</v>
      </c>
      <c r="O3415" t="s">
        <v>8275</v>
      </c>
      <c r="P3415">
        <f t="shared" si="265"/>
        <v>130</v>
      </c>
      <c r="Q3415">
        <f t="shared" si="266"/>
        <v>46.43</v>
      </c>
      <c r="R3415" s="14">
        <f t="shared" si="267"/>
        <v>42053.733078703706</v>
      </c>
      <c r="S3415" s="14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8274</v>
      </c>
      <c r="O3416" t="s">
        <v>8275</v>
      </c>
      <c r="P3416">
        <f t="shared" si="265"/>
        <v>104</v>
      </c>
      <c r="Q3416">
        <f t="shared" si="266"/>
        <v>70.569999999999993</v>
      </c>
      <c r="R3416" s="14">
        <f t="shared" si="267"/>
        <v>42675.832465277781</v>
      </c>
      <c r="S3416" s="14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8274</v>
      </c>
      <c r="O3417" t="s">
        <v>8275</v>
      </c>
      <c r="P3417">
        <f t="shared" si="265"/>
        <v>100</v>
      </c>
      <c r="Q3417">
        <f t="shared" si="266"/>
        <v>22.22</v>
      </c>
      <c r="R3417" s="14">
        <f t="shared" si="267"/>
        <v>42467.144166666665</v>
      </c>
      <c r="S3417" s="14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8274</v>
      </c>
      <c r="O3418" t="s">
        <v>8275</v>
      </c>
      <c r="P3418">
        <f t="shared" si="265"/>
        <v>120</v>
      </c>
      <c r="Q3418">
        <f t="shared" si="266"/>
        <v>159.47</v>
      </c>
      <c r="R3418" s="14">
        <f t="shared" si="267"/>
        <v>42089.412557870368</v>
      </c>
      <c r="S3418" s="14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t="s">
        <v>8275</v>
      </c>
      <c r="P3419">
        <f t="shared" si="265"/>
        <v>100</v>
      </c>
      <c r="Q3419">
        <f t="shared" si="266"/>
        <v>37.78</v>
      </c>
      <c r="R3419" s="14">
        <f t="shared" si="267"/>
        <v>41894.91375</v>
      </c>
      <c r="S3419" s="14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8274</v>
      </c>
      <c r="O3420" t="s">
        <v>8275</v>
      </c>
      <c r="P3420">
        <f t="shared" si="265"/>
        <v>101</v>
      </c>
      <c r="Q3420">
        <f t="shared" si="266"/>
        <v>72.05</v>
      </c>
      <c r="R3420" s="14">
        <f t="shared" si="267"/>
        <v>41752.83457175926</v>
      </c>
      <c r="S3420" s="14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8274</v>
      </c>
      <c r="O3421" t="s">
        <v>8275</v>
      </c>
      <c r="P3421">
        <f t="shared" si="265"/>
        <v>107</v>
      </c>
      <c r="Q3421">
        <f t="shared" si="266"/>
        <v>63.7</v>
      </c>
      <c r="R3421" s="14">
        <f t="shared" si="267"/>
        <v>42448.821585648147</v>
      </c>
      <c r="S3421" s="14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8274</v>
      </c>
      <c r="O3422" t="s">
        <v>8275</v>
      </c>
      <c r="P3422">
        <f t="shared" si="265"/>
        <v>138</v>
      </c>
      <c r="Q3422">
        <f t="shared" si="266"/>
        <v>28.41</v>
      </c>
      <c r="R3422" s="14">
        <f t="shared" si="267"/>
        <v>42405.090300925927</v>
      </c>
      <c r="S3422" s="14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8274</v>
      </c>
      <c r="O3423" t="s">
        <v>8275</v>
      </c>
      <c r="P3423">
        <f t="shared" si="265"/>
        <v>101</v>
      </c>
      <c r="Q3423">
        <f t="shared" si="266"/>
        <v>103.21</v>
      </c>
      <c r="R3423" s="14">
        <f t="shared" si="267"/>
        <v>42037.791238425925</v>
      </c>
      <c r="S3423" s="14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8274</v>
      </c>
      <c r="O3424" t="s">
        <v>8275</v>
      </c>
      <c r="P3424">
        <f t="shared" si="265"/>
        <v>109</v>
      </c>
      <c r="Q3424">
        <f t="shared" si="266"/>
        <v>71.150000000000006</v>
      </c>
      <c r="R3424" s="14">
        <f t="shared" si="267"/>
        <v>42323.562222222223</v>
      </c>
      <c r="S3424" s="14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8274</v>
      </c>
      <c r="O3425" t="s">
        <v>8275</v>
      </c>
      <c r="P3425">
        <f t="shared" si="265"/>
        <v>140</v>
      </c>
      <c r="Q3425">
        <f t="shared" si="266"/>
        <v>35</v>
      </c>
      <c r="R3425" s="14">
        <f t="shared" si="267"/>
        <v>42088.911354166667</v>
      </c>
      <c r="S3425" s="14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8274</v>
      </c>
      <c r="O3426" t="s">
        <v>8275</v>
      </c>
      <c r="P3426">
        <f t="shared" si="265"/>
        <v>104</v>
      </c>
      <c r="Q3426">
        <f t="shared" si="266"/>
        <v>81.78</v>
      </c>
      <c r="R3426" s="14">
        <f t="shared" si="267"/>
        <v>42018.676898148144</v>
      </c>
      <c r="S3426" s="14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8274</v>
      </c>
      <c r="O3427" t="s">
        <v>8275</v>
      </c>
      <c r="P3427">
        <f t="shared" si="265"/>
        <v>103</v>
      </c>
      <c r="Q3427">
        <f t="shared" si="266"/>
        <v>297.02999999999997</v>
      </c>
      <c r="R3427" s="14">
        <f t="shared" si="267"/>
        <v>41884.617314814815</v>
      </c>
      <c r="S3427" s="14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8274</v>
      </c>
      <c r="O3428" t="s">
        <v>8275</v>
      </c>
      <c r="P3428">
        <f t="shared" si="265"/>
        <v>108</v>
      </c>
      <c r="Q3428">
        <f t="shared" si="266"/>
        <v>46.61</v>
      </c>
      <c r="R3428" s="14">
        <f t="shared" si="267"/>
        <v>41884.056747685187</v>
      </c>
      <c r="S3428" s="14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t="s">
        <v>8275</v>
      </c>
      <c r="P3429">
        <f t="shared" si="265"/>
        <v>100</v>
      </c>
      <c r="Q3429">
        <f t="shared" si="266"/>
        <v>51.72</v>
      </c>
      <c r="R3429" s="14">
        <f t="shared" si="267"/>
        <v>41792.645277777774</v>
      </c>
      <c r="S3429" s="14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8274</v>
      </c>
      <c r="O3430" t="s">
        <v>8275</v>
      </c>
      <c r="P3430">
        <f t="shared" si="265"/>
        <v>103</v>
      </c>
      <c r="Q3430">
        <f t="shared" si="266"/>
        <v>40.29</v>
      </c>
      <c r="R3430" s="14">
        <f t="shared" si="267"/>
        <v>42038.720451388886</v>
      </c>
      <c r="S3430" s="14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8274</v>
      </c>
      <c r="O3431" t="s">
        <v>8275</v>
      </c>
      <c r="P3431">
        <f t="shared" si="265"/>
        <v>130</v>
      </c>
      <c r="Q3431">
        <f t="shared" si="266"/>
        <v>16.25</v>
      </c>
      <c r="R3431" s="14">
        <f t="shared" si="267"/>
        <v>42662.021539351852</v>
      </c>
      <c r="S3431" s="14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8274</v>
      </c>
      <c r="O3432" t="s">
        <v>8275</v>
      </c>
      <c r="P3432">
        <f t="shared" si="265"/>
        <v>109</v>
      </c>
      <c r="Q3432">
        <f t="shared" si="266"/>
        <v>30.15</v>
      </c>
      <c r="R3432" s="14">
        <f t="shared" si="267"/>
        <v>41820.945613425924</v>
      </c>
      <c r="S3432" s="14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t="s">
        <v>8275</v>
      </c>
      <c r="P3433">
        <f t="shared" si="265"/>
        <v>100</v>
      </c>
      <c r="Q3433">
        <f t="shared" si="266"/>
        <v>95.24</v>
      </c>
      <c r="R3433" s="14">
        <f t="shared" si="267"/>
        <v>41839.730937500004</v>
      </c>
      <c r="S3433" s="14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8274</v>
      </c>
      <c r="O3434" t="s">
        <v>8275</v>
      </c>
      <c r="P3434">
        <f t="shared" si="265"/>
        <v>110</v>
      </c>
      <c r="Q3434">
        <f t="shared" si="266"/>
        <v>52.21</v>
      </c>
      <c r="R3434" s="14">
        <f t="shared" si="267"/>
        <v>42380.581180555557</v>
      </c>
      <c r="S3434" s="14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8274</v>
      </c>
      <c r="O3435" t="s">
        <v>8275</v>
      </c>
      <c r="P3435">
        <f t="shared" si="265"/>
        <v>100</v>
      </c>
      <c r="Q3435">
        <f t="shared" si="266"/>
        <v>134.15</v>
      </c>
      <c r="R3435" s="14">
        <f t="shared" si="267"/>
        <v>41776.063136574077</v>
      </c>
      <c r="S3435" s="14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8274</v>
      </c>
      <c r="O3436" t="s">
        <v>8275</v>
      </c>
      <c r="P3436">
        <f t="shared" si="265"/>
        <v>106</v>
      </c>
      <c r="Q3436">
        <f t="shared" si="266"/>
        <v>62.83</v>
      </c>
      <c r="R3436" s="14">
        <f t="shared" si="267"/>
        <v>41800.380428240744</v>
      </c>
      <c r="S3436" s="14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8274</v>
      </c>
      <c r="O3437" t="s">
        <v>8275</v>
      </c>
      <c r="P3437">
        <f t="shared" si="265"/>
        <v>112</v>
      </c>
      <c r="Q3437">
        <f t="shared" si="266"/>
        <v>58.95</v>
      </c>
      <c r="R3437" s="14">
        <f t="shared" si="267"/>
        <v>42572.61681712963</v>
      </c>
      <c r="S3437" s="14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8274</v>
      </c>
      <c r="O3438" t="s">
        <v>8275</v>
      </c>
      <c r="P3438">
        <f t="shared" si="265"/>
        <v>106</v>
      </c>
      <c r="Q3438">
        <f t="shared" si="266"/>
        <v>143.11000000000001</v>
      </c>
      <c r="R3438" s="14">
        <f t="shared" si="267"/>
        <v>41851.541585648149</v>
      </c>
      <c r="S3438" s="14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8274</v>
      </c>
      <c r="O3439" t="s">
        <v>8275</v>
      </c>
      <c r="P3439">
        <f t="shared" si="265"/>
        <v>101</v>
      </c>
      <c r="Q3439">
        <f t="shared" si="266"/>
        <v>84.17</v>
      </c>
      <c r="R3439" s="14">
        <f t="shared" si="267"/>
        <v>42205.710879629631</v>
      </c>
      <c r="S3439" s="14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8274</v>
      </c>
      <c r="O3440" t="s">
        <v>8275</v>
      </c>
      <c r="P3440">
        <f t="shared" si="265"/>
        <v>104</v>
      </c>
      <c r="Q3440">
        <f t="shared" si="266"/>
        <v>186.07</v>
      </c>
      <c r="R3440" s="14">
        <f t="shared" si="267"/>
        <v>42100.927858796291</v>
      </c>
      <c r="S3440" s="14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8274</v>
      </c>
      <c r="O3441" t="s">
        <v>8275</v>
      </c>
      <c r="P3441">
        <f t="shared" si="265"/>
        <v>135</v>
      </c>
      <c r="Q3441">
        <f t="shared" si="266"/>
        <v>89.79</v>
      </c>
      <c r="R3441" s="14">
        <f t="shared" si="267"/>
        <v>42374.911226851851</v>
      </c>
      <c r="S3441" s="14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8274</v>
      </c>
      <c r="O3442" t="s">
        <v>8275</v>
      </c>
      <c r="P3442">
        <f t="shared" si="265"/>
        <v>105</v>
      </c>
      <c r="Q3442">
        <f t="shared" si="266"/>
        <v>64.16</v>
      </c>
      <c r="R3442" s="14">
        <f t="shared" si="267"/>
        <v>41809.12300925926</v>
      </c>
      <c r="S3442" s="14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8274</v>
      </c>
      <c r="O3443" t="s">
        <v>8275</v>
      </c>
      <c r="P3443">
        <f t="shared" si="265"/>
        <v>103</v>
      </c>
      <c r="Q3443">
        <f t="shared" si="266"/>
        <v>59.65</v>
      </c>
      <c r="R3443" s="14">
        <f t="shared" si="267"/>
        <v>42294.429641203707</v>
      </c>
      <c r="S3443" s="14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t="s">
        <v>8275</v>
      </c>
      <c r="P3444">
        <f t="shared" si="265"/>
        <v>100</v>
      </c>
      <c r="Q3444">
        <f t="shared" si="266"/>
        <v>31.25</v>
      </c>
      <c r="R3444" s="14">
        <f t="shared" si="267"/>
        <v>42124.841111111105</v>
      </c>
      <c r="S3444" s="14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8274</v>
      </c>
      <c r="O3445" t="s">
        <v>8275</v>
      </c>
      <c r="P3445">
        <f t="shared" si="265"/>
        <v>186</v>
      </c>
      <c r="Q3445">
        <f t="shared" si="266"/>
        <v>41.22</v>
      </c>
      <c r="R3445" s="14">
        <f t="shared" si="267"/>
        <v>41861.524837962963</v>
      </c>
      <c r="S3445" s="14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8274</v>
      </c>
      <c r="O3446" t="s">
        <v>8275</v>
      </c>
      <c r="P3446">
        <f t="shared" si="265"/>
        <v>289</v>
      </c>
      <c r="Q3446">
        <f t="shared" si="266"/>
        <v>43.35</v>
      </c>
      <c r="R3446" s="14">
        <f t="shared" si="267"/>
        <v>42521.291504629626</v>
      </c>
      <c r="S3446" s="14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t="s">
        <v>8275</v>
      </c>
      <c r="P3447">
        <f t="shared" si="265"/>
        <v>100</v>
      </c>
      <c r="Q3447">
        <f t="shared" si="266"/>
        <v>64.52</v>
      </c>
      <c r="R3447" s="14">
        <f t="shared" si="267"/>
        <v>42272.530509259261</v>
      </c>
      <c r="S3447" s="14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8274</v>
      </c>
      <c r="O3448" t="s">
        <v>8275</v>
      </c>
      <c r="P3448">
        <f t="shared" si="265"/>
        <v>108</v>
      </c>
      <c r="Q3448">
        <f t="shared" si="266"/>
        <v>43.28</v>
      </c>
      <c r="R3448" s="14">
        <f t="shared" si="267"/>
        <v>42016.832465277781</v>
      </c>
      <c r="S3448" s="14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8274</v>
      </c>
      <c r="O3449" t="s">
        <v>8275</v>
      </c>
      <c r="P3449">
        <f t="shared" si="265"/>
        <v>108</v>
      </c>
      <c r="Q3449">
        <f t="shared" si="266"/>
        <v>77</v>
      </c>
      <c r="R3449" s="14">
        <f t="shared" si="267"/>
        <v>42402.889027777783</v>
      </c>
      <c r="S3449" s="14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8274</v>
      </c>
      <c r="O3450" t="s">
        <v>8275</v>
      </c>
      <c r="P3450">
        <f t="shared" si="265"/>
        <v>110</v>
      </c>
      <c r="Q3450">
        <f t="shared" si="266"/>
        <v>51.22</v>
      </c>
      <c r="R3450" s="14">
        <f t="shared" si="267"/>
        <v>41960.119085648148</v>
      </c>
      <c r="S3450" s="14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8274</v>
      </c>
      <c r="O3451" t="s">
        <v>8275</v>
      </c>
      <c r="P3451">
        <f t="shared" si="265"/>
        <v>171</v>
      </c>
      <c r="Q3451">
        <f t="shared" si="266"/>
        <v>68.25</v>
      </c>
      <c r="R3451" s="14">
        <f t="shared" si="267"/>
        <v>42532.052523148144</v>
      </c>
      <c r="S3451" s="14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8274</v>
      </c>
      <c r="O3452" t="s">
        <v>8275</v>
      </c>
      <c r="P3452">
        <f t="shared" si="265"/>
        <v>152</v>
      </c>
      <c r="Q3452">
        <f t="shared" si="266"/>
        <v>19.489999999999998</v>
      </c>
      <c r="R3452" s="14">
        <f t="shared" si="267"/>
        <v>42036.704525462963</v>
      </c>
      <c r="S3452" s="14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8274</v>
      </c>
      <c r="O3453" t="s">
        <v>8275</v>
      </c>
      <c r="P3453">
        <f t="shared" si="265"/>
        <v>101</v>
      </c>
      <c r="Q3453">
        <f t="shared" si="266"/>
        <v>41.13</v>
      </c>
      <c r="R3453" s="14">
        <f t="shared" si="267"/>
        <v>42088.723692129628</v>
      </c>
      <c r="S3453" s="14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8274</v>
      </c>
      <c r="O3454" t="s">
        <v>8275</v>
      </c>
      <c r="P3454">
        <f t="shared" si="265"/>
        <v>153</v>
      </c>
      <c r="Q3454">
        <f t="shared" si="266"/>
        <v>41.41</v>
      </c>
      <c r="R3454" s="14">
        <f t="shared" si="267"/>
        <v>41820.639189814814</v>
      </c>
      <c r="S3454" s="14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8274</v>
      </c>
      <c r="O3455" t="s">
        <v>8275</v>
      </c>
      <c r="P3455">
        <f t="shared" si="265"/>
        <v>128</v>
      </c>
      <c r="Q3455">
        <f t="shared" si="266"/>
        <v>27.5</v>
      </c>
      <c r="R3455" s="14">
        <f t="shared" si="267"/>
        <v>42535.97865740741</v>
      </c>
      <c r="S3455" s="14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8274</v>
      </c>
      <c r="O3456" t="s">
        <v>8275</v>
      </c>
      <c r="P3456">
        <f t="shared" si="265"/>
        <v>101</v>
      </c>
      <c r="Q3456">
        <f t="shared" si="266"/>
        <v>33.57</v>
      </c>
      <c r="R3456" s="14">
        <f t="shared" si="267"/>
        <v>41821.698599537034</v>
      </c>
      <c r="S3456" s="14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8274</v>
      </c>
      <c r="O3457" t="s">
        <v>8275</v>
      </c>
      <c r="P3457">
        <f t="shared" si="265"/>
        <v>101</v>
      </c>
      <c r="Q3457">
        <f t="shared" si="266"/>
        <v>145.87</v>
      </c>
      <c r="R3457" s="14">
        <f t="shared" si="267"/>
        <v>42626.7503125</v>
      </c>
      <c r="S3457" s="14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8274</v>
      </c>
      <c r="O3458" t="s">
        <v>8275</v>
      </c>
      <c r="P3458">
        <f t="shared" ref="P3458:P3521" si="270">ROUND(E3458/D3458*100,0)</f>
        <v>191</v>
      </c>
      <c r="Q3458">
        <f t="shared" si="266"/>
        <v>358.69</v>
      </c>
      <c r="R3458" s="14">
        <f t="shared" si="267"/>
        <v>41821.205636574072</v>
      </c>
      <c r="S3458" s="14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8274</v>
      </c>
      <c r="O3459" t="s">
        <v>8275</v>
      </c>
      <c r="P3459">
        <f t="shared" si="270"/>
        <v>140</v>
      </c>
      <c r="Q3459">
        <f t="shared" ref="Q3459:Q3522" si="271">IFERROR(ROUND(E3459/L3459,2),0)</f>
        <v>50.98</v>
      </c>
      <c r="R3459" s="14">
        <f t="shared" ref="R3459:R3522" si="272">(((J3459/60)/60)/24)+DATE(1970,1,1)</f>
        <v>42016.706678240742</v>
      </c>
      <c r="S3459" s="14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8274</v>
      </c>
      <c r="O3460" t="s">
        <v>8275</v>
      </c>
      <c r="P3460">
        <f t="shared" si="270"/>
        <v>124</v>
      </c>
      <c r="Q3460">
        <f t="shared" si="271"/>
        <v>45.04</v>
      </c>
      <c r="R3460" s="14">
        <f t="shared" si="272"/>
        <v>42011.202581018515</v>
      </c>
      <c r="S3460" s="14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8274</v>
      </c>
      <c r="O3461" t="s">
        <v>8275</v>
      </c>
      <c r="P3461">
        <f t="shared" si="270"/>
        <v>126</v>
      </c>
      <c r="Q3461">
        <f t="shared" si="271"/>
        <v>17.53</v>
      </c>
      <c r="R3461" s="14">
        <f t="shared" si="272"/>
        <v>42480.479861111111</v>
      </c>
      <c r="S3461" s="14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8274</v>
      </c>
      <c r="O3462" t="s">
        <v>8275</v>
      </c>
      <c r="P3462">
        <f t="shared" si="270"/>
        <v>190</v>
      </c>
      <c r="Q3462">
        <f t="shared" si="271"/>
        <v>50</v>
      </c>
      <c r="R3462" s="14">
        <f t="shared" si="272"/>
        <v>41852.527222222219</v>
      </c>
      <c r="S3462" s="14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8274</v>
      </c>
      <c r="O3463" t="s">
        <v>8275</v>
      </c>
      <c r="P3463">
        <f t="shared" si="270"/>
        <v>139</v>
      </c>
      <c r="Q3463">
        <f t="shared" si="271"/>
        <v>57.92</v>
      </c>
      <c r="R3463" s="14">
        <f t="shared" si="272"/>
        <v>42643.632858796293</v>
      </c>
      <c r="S3463" s="14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8274</v>
      </c>
      <c r="O3464" t="s">
        <v>8275</v>
      </c>
      <c r="P3464">
        <f t="shared" si="270"/>
        <v>202</v>
      </c>
      <c r="Q3464">
        <f t="shared" si="271"/>
        <v>29.71</v>
      </c>
      <c r="R3464" s="14">
        <f t="shared" si="272"/>
        <v>42179.898472222223</v>
      </c>
      <c r="S3464" s="14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8274</v>
      </c>
      <c r="O3465" t="s">
        <v>8275</v>
      </c>
      <c r="P3465">
        <f t="shared" si="270"/>
        <v>103</v>
      </c>
      <c r="Q3465">
        <f t="shared" si="271"/>
        <v>90.68</v>
      </c>
      <c r="R3465" s="14">
        <f t="shared" si="272"/>
        <v>42612.918807870374</v>
      </c>
      <c r="S3465" s="14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8274</v>
      </c>
      <c r="O3466" t="s">
        <v>8275</v>
      </c>
      <c r="P3466">
        <f t="shared" si="270"/>
        <v>102</v>
      </c>
      <c r="Q3466">
        <f t="shared" si="271"/>
        <v>55.01</v>
      </c>
      <c r="R3466" s="14">
        <f t="shared" si="272"/>
        <v>42575.130057870367</v>
      </c>
      <c r="S3466" s="14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8274</v>
      </c>
      <c r="O3467" t="s">
        <v>8275</v>
      </c>
      <c r="P3467">
        <f t="shared" si="270"/>
        <v>103</v>
      </c>
      <c r="Q3467">
        <f t="shared" si="271"/>
        <v>57.22</v>
      </c>
      <c r="R3467" s="14">
        <f t="shared" si="272"/>
        <v>42200.625833333332</v>
      </c>
      <c r="S3467" s="14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8274</v>
      </c>
      <c r="O3468" t="s">
        <v>8275</v>
      </c>
      <c r="P3468">
        <f t="shared" si="270"/>
        <v>127</v>
      </c>
      <c r="Q3468">
        <f t="shared" si="271"/>
        <v>72.95</v>
      </c>
      <c r="R3468" s="14">
        <f t="shared" si="272"/>
        <v>42420.019097222219</v>
      </c>
      <c r="S3468" s="14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8274</v>
      </c>
      <c r="O3469" t="s">
        <v>8275</v>
      </c>
      <c r="P3469">
        <f t="shared" si="270"/>
        <v>101</v>
      </c>
      <c r="Q3469">
        <f t="shared" si="271"/>
        <v>64.47</v>
      </c>
      <c r="R3469" s="14">
        <f t="shared" si="272"/>
        <v>42053.671666666662</v>
      </c>
      <c r="S3469" s="14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8274</v>
      </c>
      <c r="O3470" t="s">
        <v>8275</v>
      </c>
      <c r="P3470">
        <f t="shared" si="270"/>
        <v>122</v>
      </c>
      <c r="Q3470">
        <f t="shared" si="271"/>
        <v>716.35</v>
      </c>
      <c r="R3470" s="14">
        <f t="shared" si="272"/>
        <v>42605.765381944439</v>
      </c>
      <c r="S3470" s="14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8274</v>
      </c>
      <c r="O3471" t="s">
        <v>8275</v>
      </c>
      <c r="P3471">
        <f t="shared" si="270"/>
        <v>113</v>
      </c>
      <c r="Q3471">
        <f t="shared" si="271"/>
        <v>50.4</v>
      </c>
      <c r="R3471" s="14">
        <f t="shared" si="272"/>
        <v>42458.641724537039</v>
      </c>
      <c r="S3471" s="14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8274</v>
      </c>
      <c r="O3472" t="s">
        <v>8275</v>
      </c>
      <c r="P3472">
        <f t="shared" si="270"/>
        <v>150</v>
      </c>
      <c r="Q3472">
        <f t="shared" si="271"/>
        <v>41.67</v>
      </c>
      <c r="R3472" s="14">
        <f t="shared" si="272"/>
        <v>42529.022013888884</v>
      </c>
      <c r="S3472" s="14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8274</v>
      </c>
      <c r="O3473" t="s">
        <v>8275</v>
      </c>
      <c r="P3473">
        <f t="shared" si="270"/>
        <v>215</v>
      </c>
      <c r="Q3473">
        <f t="shared" si="271"/>
        <v>35.770000000000003</v>
      </c>
      <c r="R3473" s="14">
        <f t="shared" si="272"/>
        <v>41841.820486111108</v>
      </c>
      <c r="S3473" s="14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8274</v>
      </c>
      <c r="O3474" t="s">
        <v>8275</v>
      </c>
      <c r="P3474">
        <f t="shared" si="270"/>
        <v>102</v>
      </c>
      <c r="Q3474">
        <f t="shared" si="271"/>
        <v>88.74</v>
      </c>
      <c r="R3474" s="14">
        <f t="shared" si="272"/>
        <v>41928.170497685183</v>
      </c>
      <c r="S3474" s="14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t="s">
        <v>8275</v>
      </c>
      <c r="P3475">
        <f t="shared" si="270"/>
        <v>100</v>
      </c>
      <c r="Q3475">
        <f t="shared" si="271"/>
        <v>148.47999999999999</v>
      </c>
      <c r="R3475" s="14">
        <f t="shared" si="272"/>
        <v>42062.834444444445</v>
      </c>
      <c r="S3475" s="14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8274</v>
      </c>
      <c r="O3476" t="s">
        <v>8275</v>
      </c>
      <c r="P3476">
        <f t="shared" si="270"/>
        <v>101</v>
      </c>
      <c r="Q3476">
        <f t="shared" si="271"/>
        <v>51.79</v>
      </c>
      <c r="R3476" s="14">
        <f t="shared" si="272"/>
        <v>42541.501516203702</v>
      </c>
      <c r="S3476" s="14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8274</v>
      </c>
      <c r="O3477" t="s">
        <v>8275</v>
      </c>
      <c r="P3477">
        <f t="shared" si="270"/>
        <v>113</v>
      </c>
      <c r="Q3477">
        <f t="shared" si="271"/>
        <v>20</v>
      </c>
      <c r="R3477" s="14">
        <f t="shared" si="272"/>
        <v>41918.880833333329</v>
      </c>
      <c r="S3477" s="14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8274</v>
      </c>
      <c r="O3478" t="s">
        <v>8275</v>
      </c>
      <c r="P3478">
        <f t="shared" si="270"/>
        <v>104</v>
      </c>
      <c r="Q3478">
        <f t="shared" si="271"/>
        <v>52</v>
      </c>
      <c r="R3478" s="14">
        <f t="shared" si="272"/>
        <v>41921.279976851853</v>
      </c>
      <c r="S3478" s="14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8274</v>
      </c>
      <c r="O3479" t="s">
        <v>8275</v>
      </c>
      <c r="P3479">
        <f t="shared" si="270"/>
        <v>115</v>
      </c>
      <c r="Q3479">
        <f t="shared" si="271"/>
        <v>53.23</v>
      </c>
      <c r="R3479" s="14">
        <f t="shared" si="272"/>
        <v>42128.736608796295</v>
      </c>
      <c r="S3479" s="14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8274</v>
      </c>
      <c r="O3480" t="s">
        <v>8275</v>
      </c>
      <c r="P3480">
        <f t="shared" si="270"/>
        <v>113</v>
      </c>
      <c r="Q3480">
        <f t="shared" si="271"/>
        <v>39.6</v>
      </c>
      <c r="R3480" s="14">
        <f t="shared" si="272"/>
        <v>42053.916921296302</v>
      </c>
      <c r="S3480" s="14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8274</v>
      </c>
      <c r="O3481" t="s">
        <v>8275</v>
      </c>
      <c r="P3481">
        <f t="shared" si="270"/>
        <v>128</v>
      </c>
      <c r="Q3481">
        <f t="shared" si="271"/>
        <v>34.25</v>
      </c>
      <c r="R3481" s="14">
        <f t="shared" si="272"/>
        <v>41781.855092592588</v>
      </c>
      <c r="S3481" s="14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8274</v>
      </c>
      <c r="O3482" t="s">
        <v>8275</v>
      </c>
      <c r="P3482">
        <f t="shared" si="270"/>
        <v>143</v>
      </c>
      <c r="Q3482">
        <f t="shared" si="271"/>
        <v>164.62</v>
      </c>
      <c r="R3482" s="14">
        <f t="shared" si="272"/>
        <v>42171.317442129628</v>
      </c>
      <c r="S3482" s="14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8274</v>
      </c>
      <c r="O3483" t="s">
        <v>8275</v>
      </c>
      <c r="P3483">
        <f t="shared" si="270"/>
        <v>119</v>
      </c>
      <c r="Q3483">
        <f t="shared" si="271"/>
        <v>125.05</v>
      </c>
      <c r="R3483" s="14">
        <f t="shared" si="272"/>
        <v>41989.24754629629</v>
      </c>
      <c r="S3483" s="14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8274</v>
      </c>
      <c r="O3484" t="s">
        <v>8275</v>
      </c>
      <c r="P3484">
        <f t="shared" si="270"/>
        <v>138</v>
      </c>
      <c r="Q3484">
        <f t="shared" si="271"/>
        <v>51.88</v>
      </c>
      <c r="R3484" s="14">
        <f t="shared" si="272"/>
        <v>41796.771597222221</v>
      </c>
      <c r="S3484" s="14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8274</v>
      </c>
      <c r="O3485" t="s">
        <v>8275</v>
      </c>
      <c r="P3485">
        <f t="shared" si="270"/>
        <v>160</v>
      </c>
      <c r="Q3485">
        <f t="shared" si="271"/>
        <v>40.29</v>
      </c>
      <c r="R3485" s="14">
        <f t="shared" si="272"/>
        <v>41793.668761574074</v>
      </c>
      <c r="S3485" s="14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8274</v>
      </c>
      <c r="O3486" t="s">
        <v>8275</v>
      </c>
      <c r="P3486">
        <f t="shared" si="270"/>
        <v>114</v>
      </c>
      <c r="Q3486">
        <f t="shared" si="271"/>
        <v>64.91</v>
      </c>
      <c r="R3486" s="14">
        <f t="shared" si="272"/>
        <v>42506.760405092587</v>
      </c>
      <c r="S3486" s="14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8274</v>
      </c>
      <c r="O3487" t="s">
        <v>8275</v>
      </c>
      <c r="P3487">
        <f t="shared" si="270"/>
        <v>101</v>
      </c>
      <c r="Q3487">
        <f t="shared" si="271"/>
        <v>55.33</v>
      </c>
      <c r="R3487" s="14">
        <f t="shared" si="272"/>
        <v>42372.693055555559</v>
      </c>
      <c r="S3487" s="14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8274</v>
      </c>
      <c r="O3488" t="s">
        <v>8275</v>
      </c>
      <c r="P3488">
        <f t="shared" si="270"/>
        <v>155</v>
      </c>
      <c r="Q3488">
        <f t="shared" si="271"/>
        <v>83.14</v>
      </c>
      <c r="R3488" s="14">
        <f t="shared" si="272"/>
        <v>42126.87501157407</v>
      </c>
      <c r="S3488" s="14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8274</v>
      </c>
      <c r="O3489" t="s">
        <v>8275</v>
      </c>
      <c r="P3489">
        <f t="shared" si="270"/>
        <v>128</v>
      </c>
      <c r="Q3489">
        <f t="shared" si="271"/>
        <v>38.71</v>
      </c>
      <c r="R3489" s="14">
        <f t="shared" si="272"/>
        <v>42149.940416666665</v>
      </c>
      <c r="S3489" s="14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8274</v>
      </c>
      <c r="O3490" t="s">
        <v>8275</v>
      </c>
      <c r="P3490">
        <f t="shared" si="270"/>
        <v>121</v>
      </c>
      <c r="Q3490">
        <f t="shared" si="271"/>
        <v>125.38</v>
      </c>
      <c r="R3490" s="14">
        <f t="shared" si="272"/>
        <v>42087.768055555556</v>
      </c>
      <c r="S3490" s="14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8274</v>
      </c>
      <c r="O3491" t="s">
        <v>8275</v>
      </c>
      <c r="P3491">
        <f t="shared" si="270"/>
        <v>113</v>
      </c>
      <c r="Q3491">
        <f t="shared" si="271"/>
        <v>78.260000000000005</v>
      </c>
      <c r="R3491" s="14">
        <f t="shared" si="272"/>
        <v>41753.635775462964</v>
      </c>
      <c r="S3491" s="14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8274</v>
      </c>
      <c r="O3492" t="s">
        <v>8275</v>
      </c>
      <c r="P3492">
        <f t="shared" si="270"/>
        <v>128</v>
      </c>
      <c r="Q3492">
        <f t="shared" si="271"/>
        <v>47.22</v>
      </c>
      <c r="R3492" s="14">
        <f t="shared" si="272"/>
        <v>42443.802361111113</v>
      </c>
      <c r="S3492" s="14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8274</v>
      </c>
      <c r="O3493" t="s">
        <v>8275</v>
      </c>
      <c r="P3493">
        <f t="shared" si="270"/>
        <v>158</v>
      </c>
      <c r="Q3493">
        <f t="shared" si="271"/>
        <v>79.099999999999994</v>
      </c>
      <c r="R3493" s="14">
        <f t="shared" si="272"/>
        <v>42121.249814814815</v>
      </c>
      <c r="S3493" s="14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8274</v>
      </c>
      <c r="O3494" t="s">
        <v>8275</v>
      </c>
      <c r="P3494">
        <f t="shared" si="270"/>
        <v>105</v>
      </c>
      <c r="Q3494">
        <f t="shared" si="271"/>
        <v>114.29</v>
      </c>
      <c r="R3494" s="14">
        <f t="shared" si="272"/>
        <v>42268.009224537032</v>
      </c>
      <c r="S3494" s="14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t="s">
        <v>8275</v>
      </c>
      <c r="P3495">
        <f t="shared" si="270"/>
        <v>100</v>
      </c>
      <c r="Q3495">
        <f t="shared" si="271"/>
        <v>51.72</v>
      </c>
      <c r="R3495" s="14">
        <f t="shared" si="272"/>
        <v>41848.866157407407</v>
      </c>
      <c r="S3495" s="14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t="s">
        <v>8275</v>
      </c>
      <c r="P3496">
        <f t="shared" si="270"/>
        <v>100</v>
      </c>
      <c r="Q3496">
        <f t="shared" si="271"/>
        <v>30.77</v>
      </c>
      <c r="R3496" s="14">
        <f t="shared" si="272"/>
        <v>42689.214988425927</v>
      </c>
      <c r="S3496" s="14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8274</v>
      </c>
      <c r="O3497" t="s">
        <v>8275</v>
      </c>
      <c r="P3497">
        <f t="shared" si="270"/>
        <v>107</v>
      </c>
      <c r="Q3497">
        <f t="shared" si="271"/>
        <v>74.209999999999994</v>
      </c>
      <c r="R3497" s="14">
        <f t="shared" si="272"/>
        <v>41915.762835648151</v>
      </c>
      <c r="S3497" s="14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8274</v>
      </c>
      <c r="O3498" t="s">
        <v>8275</v>
      </c>
      <c r="P3498">
        <f t="shared" si="270"/>
        <v>124</v>
      </c>
      <c r="Q3498">
        <f t="shared" si="271"/>
        <v>47.85</v>
      </c>
      <c r="R3498" s="14">
        <f t="shared" si="272"/>
        <v>42584.846828703703</v>
      </c>
      <c r="S3498" s="14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8274</v>
      </c>
      <c r="O3499" t="s">
        <v>8275</v>
      </c>
      <c r="P3499">
        <f t="shared" si="270"/>
        <v>109</v>
      </c>
      <c r="Q3499">
        <f t="shared" si="271"/>
        <v>34.409999999999997</v>
      </c>
      <c r="R3499" s="14">
        <f t="shared" si="272"/>
        <v>42511.741944444439</v>
      </c>
      <c r="S3499" s="14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8274</v>
      </c>
      <c r="O3500" t="s">
        <v>8275</v>
      </c>
      <c r="P3500">
        <f t="shared" si="270"/>
        <v>102</v>
      </c>
      <c r="Q3500">
        <f t="shared" si="271"/>
        <v>40.24</v>
      </c>
      <c r="R3500" s="14">
        <f t="shared" si="272"/>
        <v>42459.15861111111</v>
      </c>
      <c r="S3500" s="14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8274</v>
      </c>
      <c r="O3501" t="s">
        <v>8275</v>
      </c>
      <c r="P3501">
        <f t="shared" si="270"/>
        <v>106</v>
      </c>
      <c r="Q3501">
        <f t="shared" si="271"/>
        <v>60.29</v>
      </c>
      <c r="R3501" s="14">
        <f t="shared" si="272"/>
        <v>42132.036168981482</v>
      </c>
      <c r="S3501" s="14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8274</v>
      </c>
      <c r="O3502" t="s">
        <v>8275</v>
      </c>
      <c r="P3502">
        <f t="shared" si="270"/>
        <v>106</v>
      </c>
      <c r="Q3502">
        <f t="shared" si="271"/>
        <v>25.31</v>
      </c>
      <c r="R3502" s="14">
        <f t="shared" si="272"/>
        <v>42419.91942129629</v>
      </c>
      <c r="S3502" s="14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8274</v>
      </c>
      <c r="O3503" t="s">
        <v>8275</v>
      </c>
      <c r="P3503">
        <f t="shared" si="270"/>
        <v>101</v>
      </c>
      <c r="Q3503">
        <f t="shared" si="271"/>
        <v>35.950000000000003</v>
      </c>
      <c r="R3503" s="14">
        <f t="shared" si="272"/>
        <v>42233.763831018514</v>
      </c>
      <c r="S3503" s="14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8274</v>
      </c>
      <c r="O3504" t="s">
        <v>8275</v>
      </c>
      <c r="P3504">
        <f t="shared" si="270"/>
        <v>105</v>
      </c>
      <c r="Q3504">
        <f t="shared" si="271"/>
        <v>136</v>
      </c>
      <c r="R3504" s="14">
        <f t="shared" si="272"/>
        <v>42430.839398148149</v>
      </c>
      <c r="S3504" s="14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8274</v>
      </c>
      <c r="O3505" t="s">
        <v>8275</v>
      </c>
      <c r="P3505">
        <f t="shared" si="270"/>
        <v>108</v>
      </c>
      <c r="Q3505">
        <f t="shared" si="271"/>
        <v>70.760000000000005</v>
      </c>
      <c r="R3505" s="14">
        <f t="shared" si="272"/>
        <v>42545.478333333333</v>
      </c>
      <c r="S3505" s="14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t="s">
        <v>8275</v>
      </c>
      <c r="P3506">
        <f t="shared" si="270"/>
        <v>100</v>
      </c>
      <c r="Q3506">
        <f t="shared" si="271"/>
        <v>125</v>
      </c>
      <c r="R3506" s="14">
        <f t="shared" si="272"/>
        <v>42297.748738425929</v>
      </c>
      <c r="S3506" s="14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8274</v>
      </c>
      <c r="O3507" t="s">
        <v>8275</v>
      </c>
      <c r="P3507">
        <f t="shared" si="270"/>
        <v>104</v>
      </c>
      <c r="Q3507">
        <f t="shared" si="271"/>
        <v>66.510000000000005</v>
      </c>
      <c r="R3507" s="14">
        <f t="shared" si="272"/>
        <v>41760.935706018521</v>
      </c>
      <c r="S3507" s="14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8274</v>
      </c>
      <c r="O3508" t="s">
        <v>8275</v>
      </c>
      <c r="P3508">
        <f t="shared" si="270"/>
        <v>102</v>
      </c>
      <c r="Q3508">
        <f t="shared" si="271"/>
        <v>105</v>
      </c>
      <c r="R3508" s="14">
        <f t="shared" si="272"/>
        <v>41829.734259259261</v>
      </c>
      <c r="S3508" s="14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8274</v>
      </c>
      <c r="O3509" t="s">
        <v>8275</v>
      </c>
      <c r="P3509">
        <f t="shared" si="270"/>
        <v>104</v>
      </c>
      <c r="Q3509">
        <f t="shared" si="271"/>
        <v>145</v>
      </c>
      <c r="R3509" s="14">
        <f t="shared" si="272"/>
        <v>42491.92288194444</v>
      </c>
      <c r="S3509" s="14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8274</v>
      </c>
      <c r="O3510" t="s">
        <v>8275</v>
      </c>
      <c r="P3510">
        <f t="shared" si="270"/>
        <v>180</v>
      </c>
      <c r="Q3510">
        <f t="shared" si="271"/>
        <v>12</v>
      </c>
      <c r="R3510" s="14">
        <f t="shared" si="272"/>
        <v>42477.729780092588</v>
      </c>
      <c r="S3510" s="14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8274</v>
      </c>
      <c r="O3511" t="s">
        <v>8275</v>
      </c>
      <c r="P3511">
        <f t="shared" si="270"/>
        <v>106</v>
      </c>
      <c r="Q3511">
        <f t="shared" si="271"/>
        <v>96.67</v>
      </c>
      <c r="R3511" s="14">
        <f t="shared" si="272"/>
        <v>41950.859560185185</v>
      </c>
      <c r="S3511" s="14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8274</v>
      </c>
      <c r="O3512" t="s">
        <v>8275</v>
      </c>
      <c r="P3512">
        <f t="shared" si="270"/>
        <v>101</v>
      </c>
      <c r="Q3512">
        <f t="shared" si="271"/>
        <v>60.33</v>
      </c>
      <c r="R3512" s="14">
        <f t="shared" si="272"/>
        <v>41802.62090277778</v>
      </c>
      <c r="S3512" s="14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8274</v>
      </c>
      <c r="O3513" t="s">
        <v>8275</v>
      </c>
      <c r="P3513">
        <f t="shared" si="270"/>
        <v>101</v>
      </c>
      <c r="Q3513">
        <f t="shared" si="271"/>
        <v>79.89</v>
      </c>
      <c r="R3513" s="14">
        <f t="shared" si="272"/>
        <v>41927.873784722222</v>
      </c>
      <c r="S3513" s="14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t="s">
        <v>8275</v>
      </c>
      <c r="P3514">
        <f t="shared" si="270"/>
        <v>100</v>
      </c>
      <c r="Q3514">
        <f t="shared" si="271"/>
        <v>58.82</v>
      </c>
      <c r="R3514" s="14">
        <f t="shared" si="272"/>
        <v>42057.536944444444</v>
      </c>
      <c r="S3514" s="14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8274</v>
      </c>
      <c r="O3515" t="s">
        <v>8275</v>
      </c>
      <c r="P3515">
        <f t="shared" si="270"/>
        <v>118</v>
      </c>
      <c r="Q3515">
        <f t="shared" si="271"/>
        <v>75.34</v>
      </c>
      <c r="R3515" s="14">
        <f t="shared" si="272"/>
        <v>41781.096203703702</v>
      </c>
      <c r="S3515" s="14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8274</v>
      </c>
      <c r="O3516" t="s">
        <v>8275</v>
      </c>
      <c r="P3516">
        <f t="shared" si="270"/>
        <v>110</v>
      </c>
      <c r="Q3516">
        <f t="shared" si="271"/>
        <v>55</v>
      </c>
      <c r="R3516" s="14">
        <f t="shared" si="272"/>
        <v>42020.846666666665</v>
      </c>
      <c r="S3516" s="14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8274</v>
      </c>
      <c r="O3517" t="s">
        <v>8275</v>
      </c>
      <c r="P3517">
        <f t="shared" si="270"/>
        <v>103</v>
      </c>
      <c r="Q3517">
        <f t="shared" si="271"/>
        <v>66.959999999999994</v>
      </c>
      <c r="R3517" s="14">
        <f t="shared" si="272"/>
        <v>42125.772812499999</v>
      </c>
      <c r="S3517" s="14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t="s">
        <v>8275</v>
      </c>
      <c r="P3518">
        <f t="shared" si="270"/>
        <v>100</v>
      </c>
      <c r="Q3518">
        <f t="shared" si="271"/>
        <v>227.27</v>
      </c>
      <c r="R3518" s="14">
        <f t="shared" si="272"/>
        <v>41856.010069444441</v>
      </c>
      <c r="S3518" s="14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t="s">
        <v>8275</v>
      </c>
      <c r="P3519">
        <f t="shared" si="270"/>
        <v>100</v>
      </c>
      <c r="Q3519">
        <f t="shared" si="271"/>
        <v>307.69</v>
      </c>
      <c r="R3519" s="14">
        <f t="shared" si="272"/>
        <v>41794.817523148151</v>
      </c>
      <c r="S3519" s="14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8274</v>
      </c>
      <c r="O3520" t="s">
        <v>8275</v>
      </c>
      <c r="P3520">
        <f t="shared" si="270"/>
        <v>110</v>
      </c>
      <c r="Q3520">
        <f t="shared" si="271"/>
        <v>50.02</v>
      </c>
      <c r="R3520" s="14">
        <f t="shared" si="272"/>
        <v>41893.783553240741</v>
      </c>
      <c r="S3520" s="14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8274</v>
      </c>
      <c r="O3521" t="s">
        <v>8275</v>
      </c>
      <c r="P3521">
        <f t="shared" si="270"/>
        <v>101</v>
      </c>
      <c r="Q3521">
        <f t="shared" si="271"/>
        <v>72.39</v>
      </c>
      <c r="R3521" s="14">
        <f t="shared" si="272"/>
        <v>42037.598958333328</v>
      </c>
      <c r="S3521" s="14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8274</v>
      </c>
      <c r="O3522" t="s">
        <v>8275</v>
      </c>
      <c r="P3522">
        <f t="shared" ref="P3522:P3585" si="275">ROUND(E3522/D3522*100,0)</f>
        <v>101</v>
      </c>
      <c r="Q3522">
        <f t="shared" si="271"/>
        <v>95.95</v>
      </c>
      <c r="R3522" s="14">
        <f t="shared" si="272"/>
        <v>42227.824212962965</v>
      </c>
      <c r="S3522" s="14">
        <f t="shared" si="273"/>
        <v>42253.57430555555</v>
      </c>
      <c r="T3522">
        <f t="shared" si="274"/>
        <v>2015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8274</v>
      </c>
      <c r="O3523" t="s">
        <v>8275</v>
      </c>
      <c r="P3523">
        <f t="shared" si="275"/>
        <v>169</v>
      </c>
      <c r="Q3523">
        <f t="shared" ref="Q3523:Q3586" si="276">IFERROR(ROUND(E3523/L3523,2),0)</f>
        <v>45.62</v>
      </c>
      <c r="R3523" s="14">
        <f t="shared" ref="R3523:R3586" si="277">(((J3523/60)/60)/24)+DATE(1970,1,1)</f>
        <v>41881.361342592594</v>
      </c>
      <c r="S3523" s="14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t="s">
        <v>8275</v>
      </c>
      <c r="P3524">
        <f t="shared" si="275"/>
        <v>100</v>
      </c>
      <c r="Q3524">
        <f t="shared" si="276"/>
        <v>41.03</v>
      </c>
      <c r="R3524" s="14">
        <f t="shared" si="277"/>
        <v>42234.789884259255</v>
      </c>
      <c r="S3524" s="14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8274</v>
      </c>
      <c r="O3525" t="s">
        <v>8275</v>
      </c>
      <c r="P3525">
        <f t="shared" si="275"/>
        <v>114</v>
      </c>
      <c r="Q3525">
        <f t="shared" si="276"/>
        <v>56.83</v>
      </c>
      <c r="R3525" s="14">
        <f t="shared" si="277"/>
        <v>42581.397546296299</v>
      </c>
      <c r="S3525" s="14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8274</v>
      </c>
      <c r="O3526" t="s">
        <v>8275</v>
      </c>
      <c r="P3526">
        <f t="shared" si="275"/>
        <v>102</v>
      </c>
      <c r="Q3526">
        <f t="shared" si="276"/>
        <v>137.24</v>
      </c>
      <c r="R3526" s="14">
        <f t="shared" si="277"/>
        <v>41880.76357638889</v>
      </c>
      <c r="S3526" s="14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8274</v>
      </c>
      <c r="O3527" t="s">
        <v>8275</v>
      </c>
      <c r="P3527">
        <f t="shared" si="275"/>
        <v>106</v>
      </c>
      <c r="Q3527">
        <f t="shared" si="276"/>
        <v>75.709999999999994</v>
      </c>
      <c r="R3527" s="14">
        <f t="shared" si="277"/>
        <v>42214.6956712963</v>
      </c>
      <c r="S3527" s="14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8274</v>
      </c>
      <c r="O3528" t="s">
        <v>8275</v>
      </c>
      <c r="P3528">
        <f t="shared" si="275"/>
        <v>102</v>
      </c>
      <c r="Q3528">
        <f t="shared" si="276"/>
        <v>99</v>
      </c>
      <c r="R3528" s="14">
        <f t="shared" si="277"/>
        <v>42460.335312499999</v>
      </c>
      <c r="S3528" s="14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8274</v>
      </c>
      <c r="O3529" t="s">
        <v>8275</v>
      </c>
      <c r="P3529">
        <f t="shared" si="275"/>
        <v>117</v>
      </c>
      <c r="Q3529">
        <f t="shared" si="276"/>
        <v>81.569999999999993</v>
      </c>
      <c r="R3529" s="14">
        <f t="shared" si="277"/>
        <v>42167.023206018523</v>
      </c>
      <c r="S3529" s="14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8274</v>
      </c>
      <c r="O3530" t="s">
        <v>8275</v>
      </c>
      <c r="P3530">
        <f t="shared" si="275"/>
        <v>101</v>
      </c>
      <c r="Q3530">
        <f t="shared" si="276"/>
        <v>45.11</v>
      </c>
      <c r="R3530" s="14">
        <f t="shared" si="277"/>
        <v>42733.50136574074</v>
      </c>
      <c r="S3530" s="14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8274</v>
      </c>
      <c r="O3531" t="s">
        <v>8275</v>
      </c>
      <c r="P3531">
        <f t="shared" si="275"/>
        <v>132</v>
      </c>
      <c r="Q3531">
        <f t="shared" si="276"/>
        <v>36.67</v>
      </c>
      <c r="R3531" s="14">
        <f t="shared" si="277"/>
        <v>42177.761782407411</v>
      </c>
      <c r="S3531" s="14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t="s">
        <v>8275</v>
      </c>
      <c r="P3532">
        <f t="shared" si="275"/>
        <v>100</v>
      </c>
      <c r="Q3532">
        <f t="shared" si="276"/>
        <v>125</v>
      </c>
      <c r="R3532" s="14">
        <f t="shared" si="277"/>
        <v>42442.623344907406</v>
      </c>
      <c r="S3532" s="14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8274</v>
      </c>
      <c r="O3533" t="s">
        <v>8275</v>
      </c>
      <c r="P3533">
        <f t="shared" si="275"/>
        <v>128</v>
      </c>
      <c r="Q3533">
        <f t="shared" si="276"/>
        <v>49.23</v>
      </c>
      <c r="R3533" s="14">
        <f t="shared" si="277"/>
        <v>42521.654328703706</v>
      </c>
      <c r="S3533" s="14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8274</v>
      </c>
      <c r="O3534" t="s">
        <v>8275</v>
      </c>
      <c r="P3534">
        <f t="shared" si="275"/>
        <v>119</v>
      </c>
      <c r="Q3534">
        <f t="shared" si="276"/>
        <v>42.3</v>
      </c>
      <c r="R3534" s="14">
        <f t="shared" si="277"/>
        <v>41884.599849537037</v>
      </c>
      <c r="S3534" s="14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8274</v>
      </c>
      <c r="O3535" t="s">
        <v>8275</v>
      </c>
      <c r="P3535">
        <f t="shared" si="275"/>
        <v>126</v>
      </c>
      <c r="Q3535">
        <f t="shared" si="276"/>
        <v>78.88</v>
      </c>
      <c r="R3535" s="14">
        <f t="shared" si="277"/>
        <v>42289.761192129634</v>
      </c>
      <c r="S3535" s="14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8274</v>
      </c>
      <c r="O3536" t="s">
        <v>8275</v>
      </c>
      <c r="P3536">
        <f t="shared" si="275"/>
        <v>156</v>
      </c>
      <c r="Q3536">
        <f t="shared" si="276"/>
        <v>38.28</v>
      </c>
      <c r="R3536" s="14">
        <f t="shared" si="277"/>
        <v>42243.6252662037</v>
      </c>
      <c r="S3536" s="14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8274</v>
      </c>
      <c r="O3537" t="s">
        <v>8275</v>
      </c>
      <c r="P3537">
        <f t="shared" si="275"/>
        <v>103</v>
      </c>
      <c r="Q3537">
        <f t="shared" si="276"/>
        <v>44.85</v>
      </c>
      <c r="R3537" s="14">
        <f t="shared" si="277"/>
        <v>42248.640162037031</v>
      </c>
      <c r="S3537" s="14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8274</v>
      </c>
      <c r="O3538" t="s">
        <v>8275</v>
      </c>
      <c r="P3538">
        <f t="shared" si="275"/>
        <v>153</v>
      </c>
      <c r="Q3538">
        <f t="shared" si="276"/>
        <v>13.53</v>
      </c>
      <c r="R3538" s="14">
        <f t="shared" si="277"/>
        <v>42328.727141203708</v>
      </c>
      <c r="S3538" s="14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8274</v>
      </c>
      <c r="O3539" t="s">
        <v>8275</v>
      </c>
      <c r="P3539">
        <f t="shared" si="275"/>
        <v>180</v>
      </c>
      <c r="Q3539">
        <f t="shared" si="276"/>
        <v>43.5</v>
      </c>
      <c r="R3539" s="14">
        <f t="shared" si="277"/>
        <v>41923.354351851849</v>
      </c>
      <c r="S3539" s="14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8274</v>
      </c>
      <c r="O3540" t="s">
        <v>8275</v>
      </c>
      <c r="P3540">
        <f t="shared" si="275"/>
        <v>128</v>
      </c>
      <c r="Q3540">
        <f t="shared" si="276"/>
        <v>30.95</v>
      </c>
      <c r="R3540" s="14">
        <f t="shared" si="277"/>
        <v>42571.420601851853</v>
      </c>
      <c r="S3540" s="14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8274</v>
      </c>
      <c r="O3541" t="s">
        <v>8275</v>
      </c>
      <c r="P3541">
        <f t="shared" si="275"/>
        <v>120</v>
      </c>
      <c r="Q3541">
        <f t="shared" si="276"/>
        <v>55.23</v>
      </c>
      <c r="R3541" s="14">
        <f t="shared" si="277"/>
        <v>42600.756041666667</v>
      </c>
      <c r="S3541" s="14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8274</v>
      </c>
      <c r="O3542" t="s">
        <v>8275</v>
      </c>
      <c r="P3542">
        <f t="shared" si="275"/>
        <v>123</v>
      </c>
      <c r="Q3542">
        <f t="shared" si="276"/>
        <v>46.13</v>
      </c>
      <c r="R3542" s="14">
        <f t="shared" si="277"/>
        <v>42517.003368055557</v>
      </c>
      <c r="S3542" s="14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8274</v>
      </c>
      <c r="O3543" t="s">
        <v>8275</v>
      </c>
      <c r="P3543">
        <f t="shared" si="275"/>
        <v>105</v>
      </c>
      <c r="Q3543">
        <f t="shared" si="276"/>
        <v>39.380000000000003</v>
      </c>
      <c r="R3543" s="14">
        <f t="shared" si="277"/>
        <v>42222.730034722219</v>
      </c>
      <c r="S3543" s="14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8274</v>
      </c>
      <c r="O3544" t="s">
        <v>8275</v>
      </c>
      <c r="P3544">
        <f t="shared" si="275"/>
        <v>102</v>
      </c>
      <c r="Q3544">
        <f t="shared" si="276"/>
        <v>66.150000000000006</v>
      </c>
      <c r="R3544" s="14">
        <f t="shared" si="277"/>
        <v>41829.599791666667</v>
      </c>
      <c r="S3544" s="14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8274</v>
      </c>
      <c r="O3545" t="s">
        <v>8275</v>
      </c>
      <c r="P3545">
        <f t="shared" si="275"/>
        <v>105</v>
      </c>
      <c r="Q3545">
        <f t="shared" si="276"/>
        <v>54.14</v>
      </c>
      <c r="R3545" s="14">
        <f t="shared" si="277"/>
        <v>42150.755312499998</v>
      </c>
      <c r="S3545" s="14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t="s">
        <v>8275</v>
      </c>
      <c r="P3546">
        <f t="shared" si="275"/>
        <v>100</v>
      </c>
      <c r="Q3546">
        <f t="shared" si="276"/>
        <v>104.17</v>
      </c>
      <c r="R3546" s="14">
        <f t="shared" si="277"/>
        <v>42040.831678240742</v>
      </c>
      <c r="S3546" s="14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8274</v>
      </c>
      <c r="O3547" t="s">
        <v>8275</v>
      </c>
      <c r="P3547">
        <f t="shared" si="275"/>
        <v>100</v>
      </c>
      <c r="Q3547">
        <f t="shared" si="276"/>
        <v>31.38</v>
      </c>
      <c r="R3547" s="14">
        <f t="shared" si="277"/>
        <v>42075.807395833333</v>
      </c>
      <c r="S3547" s="14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8274</v>
      </c>
      <c r="O3548" t="s">
        <v>8275</v>
      </c>
      <c r="P3548">
        <f t="shared" si="275"/>
        <v>102</v>
      </c>
      <c r="Q3548">
        <f t="shared" si="276"/>
        <v>59.21</v>
      </c>
      <c r="R3548" s="14">
        <f t="shared" si="277"/>
        <v>42073.660694444443</v>
      </c>
      <c r="S3548" s="14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8274</v>
      </c>
      <c r="O3549" t="s">
        <v>8275</v>
      </c>
      <c r="P3549">
        <f t="shared" si="275"/>
        <v>114</v>
      </c>
      <c r="Q3549">
        <f t="shared" si="276"/>
        <v>119.18</v>
      </c>
      <c r="R3549" s="14">
        <f t="shared" si="277"/>
        <v>42480.078715277778</v>
      </c>
      <c r="S3549" s="14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8274</v>
      </c>
      <c r="O3550" t="s">
        <v>8275</v>
      </c>
      <c r="P3550">
        <f t="shared" si="275"/>
        <v>102</v>
      </c>
      <c r="Q3550">
        <f t="shared" si="276"/>
        <v>164.62</v>
      </c>
      <c r="R3550" s="14">
        <f t="shared" si="277"/>
        <v>42411.942291666666</v>
      </c>
      <c r="S3550" s="14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8274</v>
      </c>
      <c r="O3551" t="s">
        <v>8275</v>
      </c>
      <c r="P3551">
        <f t="shared" si="275"/>
        <v>102</v>
      </c>
      <c r="Q3551">
        <f t="shared" si="276"/>
        <v>24.29</v>
      </c>
      <c r="R3551" s="14">
        <f t="shared" si="277"/>
        <v>42223.394363425927</v>
      </c>
      <c r="S3551" s="14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8274</v>
      </c>
      <c r="O3552" t="s">
        <v>8275</v>
      </c>
      <c r="P3552">
        <f t="shared" si="275"/>
        <v>105</v>
      </c>
      <c r="Q3552">
        <f t="shared" si="276"/>
        <v>40.94</v>
      </c>
      <c r="R3552" s="14">
        <f t="shared" si="277"/>
        <v>42462.893495370372</v>
      </c>
      <c r="S3552" s="14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8274</v>
      </c>
      <c r="O3553" t="s">
        <v>8275</v>
      </c>
      <c r="P3553">
        <f t="shared" si="275"/>
        <v>102</v>
      </c>
      <c r="Q3553">
        <f t="shared" si="276"/>
        <v>61.1</v>
      </c>
      <c r="R3553" s="14">
        <f t="shared" si="277"/>
        <v>41753.515856481477</v>
      </c>
      <c r="S3553" s="14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t="s">
        <v>8275</v>
      </c>
      <c r="P3554">
        <f t="shared" si="275"/>
        <v>100</v>
      </c>
      <c r="Q3554">
        <f t="shared" si="276"/>
        <v>38.65</v>
      </c>
      <c r="R3554" s="14">
        <f t="shared" si="277"/>
        <v>41788.587083333332</v>
      </c>
      <c r="S3554" s="14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8274</v>
      </c>
      <c r="O3555" t="s">
        <v>8275</v>
      </c>
      <c r="P3555">
        <f t="shared" si="275"/>
        <v>106</v>
      </c>
      <c r="Q3555">
        <f t="shared" si="276"/>
        <v>56.2</v>
      </c>
      <c r="R3555" s="14">
        <f t="shared" si="277"/>
        <v>42196.028703703705</v>
      </c>
      <c r="S3555" s="14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8274</v>
      </c>
      <c r="O3556" t="s">
        <v>8275</v>
      </c>
      <c r="P3556">
        <f t="shared" si="275"/>
        <v>113</v>
      </c>
      <c r="Q3556">
        <f t="shared" si="276"/>
        <v>107</v>
      </c>
      <c r="R3556" s="14">
        <f t="shared" si="277"/>
        <v>42016.050451388888</v>
      </c>
      <c r="S3556" s="14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t="s">
        <v>8275</v>
      </c>
      <c r="P3557">
        <f t="shared" si="275"/>
        <v>100</v>
      </c>
      <c r="Q3557">
        <f t="shared" si="276"/>
        <v>171.43</v>
      </c>
      <c r="R3557" s="14">
        <f t="shared" si="277"/>
        <v>42661.442060185189</v>
      </c>
      <c r="S3557" s="14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8274</v>
      </c>
      <c r="O3558" t="s">
        <v>8275</v>
      </c>
      <c r="P3558">
        <f t="shared" si="275"/>
        <v>100</v>
      </c>
      <c r="Q3558">
        <f t="shared" si="276"/>
        <v>110.5</v>
      </c>
      <c r="R3558" s="14">
        <f t="shared" si="277"/>
        <v>41808.649583333332</v>
      </c>
      <c r="S3558" s="14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8274</v>
      </c>
      <c r="O3559" t="s">
        <v>8275</v>
      </c>
      <c r="P3559">
        <f t="shared" si="275"/>
        <v>100</v>
      </c>
      <c r="Q3559">
        <f t="shared" si="276"/>
        <v>179.28</v>
      </c>
      <c r="R3559" s="14">
        <f t="shared" si="277"/>
        <v>41730.276747685188</v>
      </c>
      <c r="S3559" s="14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8274</v>
      </c>
      <c r="O3560" t="s">
        <v>8275</v>
      </c>
      <c r="P3560">
        <f t="shared" si="275"/>
        <v>144</v>
      </c>
      <c r="Q3560">
        <f t="shared" si="276"/>
        <v>22.91</v>
      </c>
      <c r="R3560" s="14">
        <f t="shared" si="277"/>
        <v>42139.816840277781</v>
      </c>
      <c r="S3560" s="14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8274</v>
      </c>
      <c r="O3561" t="s">
        <v>8275</v>
      </c>
      <c r="P3561">
        <f t="shared" si="275"/>
        <v>104</v>
      </c>
      <c r="Q3561">
        <f t="shared" si="276"/>
        <v>43.13</v>
      </c>
      <c r="R3561" s="14">
        <f t="shared" si="277"/>
        <v>42194.096157407403</v>
      </c>
      <c r="S3561" s="14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8274</v>
      </c>
      <c r="O3562" t="s">
        <v>8275</v>
      </c>
      <c r="P3562">
        <f t="shared" si="275"/>
        <v>108</v>
      </c>
      <c r="Q3562">
        <f t="shared" si="276"/>
        <v>46.89</v>
      </c>
      <c r="R3562" s="14">
        <f t="shared" si="277"/>
        <v>42115.889652777783</v>
      </c>
      <c r="S3562" s="14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8274</v>
      </c>
      <c r="O3563" t="s">
        <v>8275</v>
      </c>
      <c r="P3563">
        <f t="shared" si="275"/>
        <v>102</v>
      </c>
      <c r="Q3563">
        <f t="shared" si="276"/>
        <v>47.41</v>
      </c>
      <c r="R3563" s="14">
        <f t="shared" si="277"/>
        <v>42203.680300925931</v>
      </c>
      <c r="S3563" s="14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8274</v>
      </c>
      <c r="O3564" t="s">
        <v>8275</v>
      </c>
      <c r="P3564">
        <f t="shared" si="275"/>
        <v>149</v>
      </c>
      <c r="Q3564">
        <f t="shared" si="276"/>
        <v>15.13</v>
      </c>
      <c r="R3564" s="14">
        <f t="shared" si="277"/>
        <v>42433.761886574073</v>
      </c>
      <c r="S3564" s="14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8274</v>
      </c>
      <c r="O3565" t="s">
        <v>8275</v>
      </c>
      <c r="P3565">
        <f t="shared" si="275"/>
        <v>105</v>
      </c>
      <c r="Q3565">
        <f t="shared" si="276"/>
        <v>21.1</v>
      </c>
      <c r="R3565" s="14">
        <f t="shared" si="277"/>
        <v>42555.671944444446</v>
      </c>
      <c r="S3565" s="14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8274</v>
      </c>
      <c r="O3566" t="s">
        <v>8275</v>
      </c>
      <c r="P3566">
        <f t="shared" si="275"/>
        <v>101</v>
      </c>
      <c r="Q3566">
        <f t="shared" si="276"/>
        <v>59.12</v>
      </c>
      <c r="R3566" s="14">
        <f t="shared" si="277"/>
        <v>42236.623252314821</v>
      </c>
      <c r="S3566" s="14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8274</v>
      </c>
      <c r="O3567" t="s">
        <v>8275</v>
      </c>
      <c r="P3567">
        <f t="shared" si="275"/>
        <v>131</v>
      </c>
      <c r="Q3567">
        <f t="shared" si="276"/>
        <v>97.92</v>
      </c>
      <c r="R3567" s="14">
        <f t="shared" si="277"/>
        <v>41974.743148148147</v>
      </c>
      <c r="S3567" s="14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8274</v>
      </c>
      <c r="O3568" t="s">
        <v>8275</v>
      </c>
      <c r="P3568">
        <f t="shared" si="275"/>
        <v>105</v>
      </c>
      <c r="Q3568">
        <f t="shared" si="276"/>
        <v>55.13</v>
      </c>
      <c r="R3568" s="14">
        <f t="shared" si="277"/>
        <v>41997.507905092592</v>
      </c>
      <c r="S3568" s="14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8274</v>
      </c>
      <c r="O3569" t="s">
        <v>8275</v>
      </c>
      <c r="P3569">
        <f t="shared" si="275"/>
        <v>109</v>
      </c>
      <c r="Q3569">
        <f t="shared" si="276"/>
        <v>26.54</v>
      </c>
      <c r="R3569" s="14">
        <f t="shared" si="277"/>
        <v>42135.810694444444</v>
      </c>
      <c r="S3569" s="14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8274</v>
      </c>
      <c r="O3570" t="s">
        <v>8275</v>
      </c>
      <c r="P3570">
        <f t="shared" si="275"/>
        <v>111</v>
      </c>
      <c r="Q3570">
        <f t="shared" si="276"/>
        <v>58.42</v>
      </c>
      <c r="R3570" s="14">
        <f t="shared" si="277"/>
        <v>41869.740671296298</v>
      </c>
      <c r="S3570" s="14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8274</v>
      </c>
      <c r="O3571" t="s">
        <v>8275</v>
      </c>
      <c r="P3571">
        <f t="shared" si="275"/>
        <v>100</v>
      </c>
      <c r="Q3571">
        <f t="shared" si="276"/>
        <v>122.54</v>
      </c>
      <c r="R3571" s="14">
        <f t="shared" si="277"/>
        <v>41982.688611111109</v>
      </c>
      <c r="S3571" s="14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8274</v>
      </c>
      <c r="O3572" t="s">
        <v>8275</v>
      </c>
      <c r="P3572">
        <f t="shared" si="275"/>
        <v>114</v>
      </c>
      <c r="Q3572">
        <f t="shared" si="276"/>
        <v>87.96</v>
      </c>
      <c r="R3572" s="14">
        <f t="shared" si="277"/>
        <v>41976.331979166673</v>
      </c>
      <c r="S3572" s="14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8274</v>
      </c>
      <c r="O3573" t="s">
        <v>8275</v>
      </c>
      <c r="P3573">
        <f t="shared" si="275"/>
        <v>122</v>
      </c>
      <c r="Q3573">
        <f t="shared" si="276"/>
        <v>73.239999999999995</v>
      </c>
      <c r="R3573" s="14">
        <f t="shared" si="277"/>
        <v>41912.858946759261</v>
      </c>
      <c r="S3573" s="14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t="s">
        <v>8275</v>
      </c>
      <c r="P3574">
        <f t="shared" si="275"/>
        <v>100</v>
      </c>
      <c r="Q3574">
        <f t="shared" si="276"/>
        <v>55.56</v>
      </c>
      <c r="R3574" s="14">
        <f t="shared" si="277"/>
        <v>42146.570393518516</v>
      </c>
      <c r="S3574" s="14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8274</v>
      </c>
      <c r="O3575" t="s">
        <v>8275</v>
      </c>
      <c r="P3575">
        <f t="shared" si="275"/>
        <v>103</v>
      </c>
      <c r="Q3575">
        <f t="shared" si="276"/>
        <v>39.54</v>
      </c>
      <c r="R3575" s="14">
        <f t="shared" si="277"/>
        <v>41921.375532407408</v>
      </c>
      <c r="S3575" s="14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8274</v>
      </c>
      <c r="O3576" t="s">
        <v>8275</v>
      </c>
      <c r="P3576">
        <f t="shared" si="275"/>
        <v>106</v>
      </c>
      <c r="Q3576">
        <f t="shared" si="276"/>
        <v>136.78</v>
      </c>
      <c r="R3576" s="14">
        <f t="shared" si="277"/>
        <v>41926.942685185182</v>
      </c>
      <c r="S3576" s="14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8274</v>
      </c>
      <c r="O3577" t="s">
        <v>8275</v>
      </c>
      <c r="P3577">
        <f t="shared" si="275"/>
        <v>101</v>
      </c>
      <c r="Q3577">
        <f t="shared" si="276"/>
        <v>99.34</v>
      </c>
      <c r="R3577" s="14">
        <f t="shared" si="277"/>
        <v>42561.783877314811</v>
      </c>
      <c r="S3577" s="14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8274</v>
      </c>
      <c r="O3578" t="s">
        <v>8275</v>
      </c>
      <c r="P3578">
        <f t="shared" si="275"/>
        <v>100</v>
      </c>
      <c r="Q3578">
        <f t="shared" si="276"/>
        <v>20</v>
      </c>
      <c r="R3578" s="14">
        <f t="shared" si="277"/>
        <v>42649.54923611111</v>
      </c>
      <c r="S3578" s="14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8274</v>
      </c>
      <c r="O3579" t="s">
        <v>8275</v>
      </c>
      <c r="P3579">
        <f t="shared" si="275"/>
        <v>130</v>
      </c>
      <c r="Q3579">
        <f t="shared" si="276"/>
        <v>28.89</v>
      </c>
      <c r="R3579" s="14">
        <f t="shared" si="277"/>
        <v>42093.786840277782</v>
      </c>
      <c r="S3579" s="14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8274</v>
      </c>
      <c r="O3580" t="s">
        <v>8275</v>
      </c>
      <c r="P3580">
        <f t="shared" si="275"/>
        <v>100</v>
      </c>
      <c r="Q3580">
        <f t="shared" si="276"/>
        <v>40.549999999999997</v>
      </c>
      <c r="R3580" s="14">
        <f t="shared" si="277"/>
        <v>42460.733530092592</v>
      </c>
      <c r="S3580" s="14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t="s">
        <v>8275</v>
      </c>
      <c r="P3581">
        <f t="shared" si="275"/>
        <v>100</v>
      </c>
      <c r="Q3581">
        <f t="shared" si="276"/>
        <v>35.71</v>
      </c>
      <c r="R3581" s="14">
        <f t="shared" si="277"/>
        <v>42430.762222222227</v>
      </c>
      <c r="S3581" s="14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8274</v>
      </c>
      <c r="O3582" t="s">
        <v>8275</v>
      </c>
      <c r="P3582">
        <f t="shared" si="275"/>
        <v>114</v>
      </c>
      <c r="Q3582">
        <f t="shared" si="276"/>
        <v>37.96</v>
      </c>
      <c r="R3582" s="14">
        <f t="shared" si="277"/>
        <v>42026.176180555558</v>
      </c>
      <c r="S3582" s="14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t="s">
        <v>8275</v>
      </c>
      <c r="P3583">
        <f t="shared" si="275"/>
        <v>100</v>
      </c>
      <c r="Q3583">
        <f t="shared" si="276"/>
        <v>33.33</v>
      </c>
      <c r="R3583" s="14">
        <f t="shared" si="277"/>
        <v>41836.471180555556</v>
      </c>
      <c r="S3583" s="14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8274</v>
      </c>
      <c r="O3584" t="s">
        <v>8275</v>
      </c>
      <c r="P3584">
        <f t="shared" si="275"/>
        <v>287</v>
      </c>
      <c r="Q3584">
        <f t="shared" si="276"/>
        <v>58.57</v>
      </c>
      <c r="R3584" s="14">
        <f t="shared" si="277"/>
        <v>42451.095856481479</v>
      </c>
      <c r="S3584" s="14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8274</v>
      </c>
      <c r="O3585" t="s">
        <v>8275</v>
      </c>
      <c r="P3585">
        <f t="shared" si="275"/>
        <v>109</v>
      </c>
      <c r="Q3585">
        <f t="shared" si="276"/>
        <v>135.63</v>
      </c>
      <c r="R3585" s="14">
        <f t="shared" si="277"/>
        <v>42418.425983796296</v>
      </c>
      <c r="S3585" s="14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8274</v>
      </c>
      <c r="O3586" t="s">
        <v>8275</v>
      </c>
      <c r="P3586">
        <f t="shared" ref="P3586:P3649" si="280">ROUND(E3586/D3586*100,0)</f>
        <v>116</v>
      </c>
      <c r="Q3586">
        <f t="shared" si="276"/>
        <v>30.94</v>
      </c>
      <c r="R3586" s="14">
        <f t="shared" si="277"/>
        <v>42168.316481481481</v>
      </c>
      <c r="S3586" s="14">
        <f t="shared" si="278"/>
        <v>42198.316481481481</v>
      </c>
      <c r="T3586">
        <f t="shared" si="279"/>
        <v>2015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8274</v>
      </c>
      <c r="O3587" t="s">
        <v>8275</v>
      </c>
      <c r="P3587">
        <f t="shared" si="280"/>
        <v>119</v>
      </c>
      <c r="Q3587">
        <f t="shared" ref="Q3587:Q3650" si="281">IFERROR(ROUND(E3587/L3587,2),0)</f>
        <v>176.09</v>
      </c>
      <c r="R3587" s="14">
        <f t="shared" ref="R3587:R3650" si="282">(((J3587/60)/60)/24)+DATE(1970,1,1)</f>
        <v>41964.716319444444</v>
      </c>
      <c r="S3587" s="14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8274</v>
      </c>
      <c r="O3588" t="s">
        <v>8275</v>
      </c>
      <c r="P3588">
        <f t="shared" si="280"/>
        <v>109</v>
      </c>
      <c r="Q3588">
        <f t="shared" si="281"/>
        <v>151.97999999999999</v>
      </c>
      <c r="R3588" s="14">
        <f t="shared" si="282"/>
        <v>42576.697569444441</v>
      </c>
      <c r="S3588" s="14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8274</v>
      </c>
      <c r="O3589" t="s">
        <v>8275</v>
      </c>
      <c r="P3589">
        <f t="shared" si="280"/>
        <v>127</v>
      </c>
      <c r="Q3589">
        <f t="shared" si="281"/>
        <v>22.61</v>
      </c>
      <c r="R3589" s="14">
        <f t="shared" si="282"/>
        <v>42503.539976851855</v>
      </c>
      <c r="S3589" s="14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8274</v>
      </c>
      <c r="O3590" t="s">
        <v>8275</v>
      </c>
      <c r="P3590">
        <f t="shared" si="280"/>
        <v>101</v>
      </c>
      <c r="Q3590">
        <f t="shared" si="281"/>
        <v>18.27</v>
      </c>
      <c r="R3590" s="14">
        <f t="shared" si="282"/>
        <v>42101.828819444447</v>
      </c>
      <c r="S3590" s="14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8274</v>
      </c>
      <c r="O3591" t="s">
        <v>8275</v>
      </c>
      <c r="P3591">
        <f t="shared" si="280"/>
        <v>128</v>
      </c>
      <c r="Q3591">
        <f t="shared" si="281"/>
        <v>82.26</v>
      </c>
      <c r="R3591" s="14">
        <f t="shared" si="282"/>
        <v>42125.647534722222</v>
      </c>
      <c r="S3591" s="14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8274</v>
      </c>
      <c r="O3592" t="s">
        <v>8275</v>
      </c>
      <c r="P3592">
        <f t="shared" si="280"/>
        <v>100</v>
      </c>
      <c r="Q3592">
        <f t="shared" si="281"/>
        <v>68.53</v>
      </c>
      <c r="R3592" s="14">
        <f t="shared" si="282"/>
        <v>41902.333726851852</v>
      </c>
      <c r="S3592" s="14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8274</v>
      </c>
      <c r="O3593" t="s">
        <v>8275</v>
      </c>
      <c r="P3593">
        <f t="shared" si="280"/>
        <v>175</v>
      </c>
      <c r="Q3593">
        <f t="shared" si="281"/>
        <v>68.06</v>
      </c>
      <c r="R3593" s="14">
        <f t="shared" si="282"/>
        <v>42003.948425925926</v>
      </c>
      <c r="S3593" s="14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8274</v>
      </c>
      <c r="O3594" t="s">
        <v>8275</v>
      </c>
      <c r="P3594">
        <f t="shared" si="280"/>
        <v>127</v>
      </c>
      <c r="Q3594">
        <f t="shared" si="281"/>
        <v>72.709999999999994</v>
      </c>
      <c r="R3594" s="14">
        <f t="shared" si="282"/>
        <v>41988.829942129625</v>
      </c>
      <c r="S3594" s="14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8274</v>
      </c>
      <c r="O3595" t="s">
        <v>8275</v>
      </c>
      <c r="P3595">
        <f t="shared" si="280"/>
        <v>111</v>
      </c>
      <c r="Q3595">
        <f t="shared" si="281"/>
        <v>77.19</v>
      </c>
      <c r="R3595" s="14">
        <f t="shared" si="282"/>
        <v>41974.898599537039</v>
      </c>
      <c r="S3595" s="14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8274</v>
      </c>
      <c r="O3596" t="s">
        <v>8275</v>
      </c>
      <c r="P3596">
        <f t="shared" si="280"/>
        <v>126</v>
      </c>
      <c r="Q3596">
        <f t="shared" si="281"/>
        <v>55.97</v>
      </c>
      <c r="R3596" s="14">
        <f t="shared" si="282"/>
        <v>42592.066921296297</v>
      </c>
      <c r="S3596" s="14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8274</v>
      </c>
      <c r="O3597" t="s">
        <v>8275</v>
      </c>
      <c r="P3597">
        <f t="shared" si="280"/>
        <v>119</v>
      </c>
      <c r="Q3597">
        <f t="shared" si="281"/>
        <v>49.69</v>
      </c>
      <c r="R3597" s="14">
        <f t="shared" si="282"/>
        <v>42050.008368055554</v>
      </c>
      <c r="S3597" s="14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8274</v>
      </c>
      <c r="O3598" t="s">
        <v>8275</v>
      </c>
      <c r="P3598">
        <f t="shared" si="280"/>
        <v>108</v>
      </c>
      <c r="Q3598">
        <f t="shared" si="281"/>
        <v>79</v>
      </c>
      <c r="R3598" s="14">
        <f t="shared" si="282"/>
        <v>41856.715069444443</v>
      </c>
      <c r="S3598" s="14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8274</v>
      </c>
      <c r="O3599" t="s">
        <v>8275</v>
      </c>
      <c r="P3599">
        <f t="shared" si="280"/>
        <v>103</v>
      </c>
      <c r="Q3599">
        <f t="shared" si="281"/>
        <v>77.73</v>
      </c>
      <c r="R3599" s="14">
        <f t="shared" si="282"/>
        <v>42417.585532407407</v>
      </c>
      <c r="S3599" s="14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8274</v>
      </c>
      <c r="O3600" t="s">
        <v>8275</v>
      </c>
      <c r="P3600">
        <f t="shared" si="280"/>
        <v>110</v>
      </c>
      <c r="Q3600">
        <f t="shared" si="281"/>
        <v>40.78</v>
      </c>
      <c r="R3600" s="14">
        <f t="shared" si="282"/>
        <v>41866.79886574074</v>
      </c>
      <c r="S3600" s="14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8274</v>
      </c>
      <c r="O3601" t="s">
        <v>8275</v>
      </c>
      <c r="P3601">
        <f t="shared" si="280"/>
        <v>202</v>
      </c>
      <c r="Q3601">
        <f t="shared" si="281"/>
        <v>59.41</v>
      </c>
      <c r="R3601" s="14">
        <f t="shared" si="282"/>
        <v>42220.79487268519</v>
      </c>
      <c r="S3601" s="14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8274</v>
      </c>
      <c r="O3602" t="s">
        <v>8275</v>
      </c>
      <c r="P3602">
        <f t="shared" si="280"/>
        <v>130</v>
      </c>
      <c r="Q3602">
        <f t="shared" si="281"/>
        <v>3.25</v>
      </c>
      <c r="R3602" s="14">
        <f t="shared" si="282"/>
        <v>42628.849120370374</v>
      </c>
      <c r="S3602" s="14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8274</v>
      </c>
      <c r="O3603" t="s">
        <v>8275</v>
      </c>
      <c r="P3603">
        <f t="shared" si="280"/>
        <v>104</v>
      </c>
      <c r="Q3603">
        <f t="shared" si="281"/>
        <v>39.380000000000003</v>
      </c>
      <c r="R3603" s="14">
        <f t="shared" si="282"/>
        <v>41990.99863425926</v>
      </c>
      <c r="S3603" s="14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8274</v>
      </c>
      <c r="O3604" t="s">
        <v>8275</v>
      </c>
      <c r="P3604">
        <f t="shared" si="280"/>
        <v>100</v>
      </c>
      <c r="Q3604">
        <f t="shared" si="281"/>
        <v>81.67</v>
      </c>
      <c r="R3604" s="14">
        <f t="shared" si="282"/>
        <v>42447.894432870366</v>
      </c>
      <c r="S3604" s="14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8274</v>
      </c>
      <c r="O3605" t="s">
        <v>8275</v>
      </c>
      <c r="P3605">
        <f t="shared" si="280"/>
        <v>171</v>
      </c>
      <c r="Q3605">
        <f t="shared" si="281"/>
        <v>44.91</v>
      </c>
      <c r="R3605" s="14">
        <f t="shared" si="282"/>
        <v>42283.864351851851</v>
      </c>
      <c r="S3605" s="14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8274</v>
      </c>
      <c r="O3606" t="s">
        <v>8275</v>
      </c>
      <c r="P3606">
        <f t="shared" si="280"/>
        <v>113</v>
      </c>
      <c r="Q3606">
        <f t="shared" si="281"/>
        <v>49.06</v>
      </c>
      <c r="R3606" s="14">
        <f t="shared" si="282"/>
        <v>42483.015694444446</v>
      </c>
      <c r="S3606" s="14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8274</v>
      </c>
      <c r="O3607" t="s">
        <v>8275</v>
      </c>
      <c r="P3607">
        <f t="shared" si="280"/>
        <v>184</v>
      </c>
      <c r="Q3607">
        <f t="shared" si="281"/>
        <v>30.67</v>
      </c>
      <c r="R3607" s="14">
        <f t="shared" si="282"/>
        <v>42383.793124999997</v>
      </c>
      <c r="S3607" s="14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8274</v>
      </c>
      <c r="O3608" t="s">
        <v>8275</v>
      </c>
      <c r="P3608">
        <f t="shared" si="280"/>
        <v>130</v>
      </c>
      <c r="Q3608">
        <f t="shared" si="281"/>
        <v>61.06</v>
      </c>
      <c r="R3608" s="14">
        <f t="shared" si="282"/>
        <v>42566.604826388888</v>
      </c>
      <c r="S3608" s="14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8274</v>
      </c>
      <c r="O3609" t="s">
        <v>8275</v>
      </c>
      <c r="P3609">
        <f t="shared" si="280"/>
        <v>105</v>
      </c>
      <c r="Q3609">
        <f t="shared" si="281"/>
        <v>29</v>
      </c>
      <c r="R3609" s="14">
        <f t="shared" si="282"/>
        <v>42338.963912037041</v>
      </c>
      <c r="S3609" s="14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t="s">
        <v>8275</v>
      </c>
      <c r="P3610">
        <f t="shared" si="280"/>
        <v>100</v>
      </c>
      <c r="Q3610">
        <f t="shared" si="281"/>
        <v>29.63</v>
      </c>
      <c r="R3610" s="14">
        <f t="shared" si="282"/>
        <v>42506.709375000006</v>
      </c>
      <c r="S3610" s="14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8274</v>
      </c>
      <c r="O3611" t="s">
        <v>8275</v>
      </c>
      <c r="P3611">
        <f t="shared" si="280"/>
        <v>153</v>
      </c>
      <c r="Q3611">
        <f t="shared" si="281"/>
        <v>143.1</v>
      </c>
      <c r="R3611" s="14">
        <f t="shared" si="282"/>
        <v>42429.991724537031</v>
      </c>
      <c r="S3611" s="14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8274</v>
      </c>
      <c r="O3612" t="s">
        <v>8275</v>
      </c>
      <c r="P3612">
        <f t="shared" si="280"/>
        <v>162</v>
      </c>
      <c r="Q3612">
        <f t="shared" si="281"/>
        <v>52.35</v>
      </c>
      <c r="R3612" s="14">
        <f t="shared" si="282"/>
        <v>42203.432129629626</v>
      </c>
      <c r="S3612" s="14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8274</v>
      </c>
      <c r="O3613" t="s">
        <v>8275</v>
      </c>
      <c r="P3613">
        <f t="shared" si="280"/>
        <v>136</v>
      </c>
      <c r="Q3613">
        <f t="shared" si="281"/>
        <v>66.67</v>
      </c>
      <c r="R3613" s="14">
        <f t="shared" si="282"/>
        <v>42072.370381944449</v>
      </c>
      <c r="S3613" s="14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8274</v>
      </c>
      <c r="O3614" t="s">
        <v>8275</v>
      </c>
      <c r="P3614">
        <f t="shared" si="280"/>
        <v>144</v>
      </c>
      <c r="Q3614">
        <f t="shared" si="281"/>
        <v>126.67</v>
      </c>
      <c r="R3614" s="14">
        <f t="shared" si="282"/>
        <v>41789.726979166669</v>
      </c>
      <c r="S3614" s="14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t="s">
        <v>8275</v>
      </c>
      <c r="P3615">
        <f t="shared" si="280"/>
        <v>100</v>
      </c>
      <c r="Q3615">
        <f t="shared" si="281"/>
        <v>62.5</v>
      </c>
      <c r="R3615" s="14">
        <f t="shared" si="282"/>
        <v>41788.58997685185</v>
      </c>
      <c r="S3615" s="14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8274</v>
      </c>
      <c r="O3616" t="s">
        <v>8275</v>
      </c>
      <c r="P3616">
        <f t="shared" si="280"/>
        <v>101</v>
      </c>
      <c r="Q3616">
        <f t="shared" si="281"/>
        <v>35.49</v>
      </c>
      <c r="R3616" s="14">
        <f t="shared" si="282"/>
        <v>42144.041851851856</v>
      </c>
      <c r="S3616" s="14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8274</v>
      </c>
      <c r="O3617" t="s">
        <v>8275</v>
      </c>
      <c r="P3617">
        <f t="shared" si="280"/>
        <v>107</v>
      </c>
      <c r="Q3617">
        <f t="shared" si="281"/>
        <v>37.08</v>
      </c>
      <c r="R3617" s="14">
        <f t="shared" si="282"/>
        <v>42318.593703703707</v>
      </c>
      <c r="S3617" s="14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8274</v>
      </c>
      <c r="O3618" t="s">
        <v>8275</v>
      </c>
      <c r="P3618">
        <f t="shared" si="280"/>
        <v>125</v>
      </c>
      <c r="Q3618">
        <f t="shared" si="281"/>
        <v>69.33</v>
      </c>
      <c r="R3618" s="14">
        <f t="shared" si="282"/>
        <v>42052.949814814812</v>
      </c>
      <c r="S3618" s="14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8274</v>
      </c>
      <c r="O3619" t="s">
        <v>8275</v>
      </c>
      <c r="P3619">
        <f t="shared" si="280"/>
        <v>119</v>
      </c>
      <c r="Q3619">
        <f t="shared" si="281"/>
        <v>17.25</v>
      </c>
      <c r="R3619" s="14">
        <f t="shared" si="282"/>
        <v>42779.610289351855</v>
      </c>
      <c r="S3619" s="14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8274</v>
      </c>
      <c r="O3620" t="s">
        <v>8275</v>
      </c>
      <c r="P3620">
        <f t="shared" si="280"/>
        <v>101</v>
      </c>
      <c r="Q3620">
        <f t="shared" si="281"/>
        <v>36.07</v>
      </c>
      <c r="R3620" s="14">
        <f t="shared" si="282"/>
        <v>42128.627893518518</v>
      </c>
      <c r="S3620" s="14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8274</v>
      </c>
      <c r="O3621" t="s">
        <v>8275</v>
      </c>
      <c r="P3621">
        <f t="shared" si="280"/>
        <v>113</v>
      </c>
      <c r="Q3621">
        <f t="shared" si="281"/>
        <v>66.47</v>
      </c>
      <c r="R3621" s="14">
        <f t="shared" si="282"/>
        <v>42661.132245370376</v>
      </c>
      <c r="S3621" s="14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8274</v>
      </c>
      <c r="O3622" t="s">
        <v>8275</v>
      </c>
      <c r="P3622">
        <f t="shared" si="280"/>
        <v>105</v>
      </c>
      <c r="Q3622">
        <f t="shared" si="281"/>
        <v>56.07</v>
      </c>
      <c r="R3622" s="14">
        <f t="shared" si="282"/>
        <v>42037.938206018516</v>
      </c>
      <c r="S3622" s="14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8274</v>
      </c>
      <c r="O3623" t="s">
        <v>8275</v>
      </c>
      <c r="P3623">
        <f t="shared" si="280"/>
        <v>110</v>
      </c>
      <c r="Q3623">
        <f t="shared" si="281"/>
        <v>47.03</v>
      </c>
      <c r="R3623" s="14">
        <f t="shared" si="282"/>
        <v>42619.935694444444</v>
      </c>
      <c r="S3623" s="14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8274</v>
      </c>
      <c r="O3624" t="s">
        <v>8275</v>
      </c>
      <c r="P3624">
        <f t="shared" si="280"/>
        <v>100</v>
      </c>
      <c r="Q3624">
        <f t="shared" si="281"/>
        <v>47.67</v>
      </c>
      <c r="R3624" s="14">
        <f t="shared" si="282"/>
        <v>41877.221886574072</v>
      </c>
      <c r="S3624" s="14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8274</v>
      </c>
      <c r="O3625" t="s">
        <v>8275</v>
      </c>
      <c r="P3625">
        <f t="shared" si="280"/>
        <v>120</v>
      </c>
      <c r="Q3625">
        <f t="shared" si="281"/>
        <v>88.24</v>
      </c>
      <c r="R3625" s="14">
        <f t="shared" si="282"/>
        <v>41828.736921296295</v>
      </c>
      <c r="S3625" s="14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8274</v>
      </c>
      <c r="O3626" t="s">
        <v>8275</v>
      </c>
      <c r="P3626">
        <f t="shared" si="280"/>
        <v>105</v>
      </c>
      <c r="Q3626">
        <f t="shared" si="281"/>
        <v>80.72</v>
      </c>
      <c r="R3626" s="14">
        <f t="shared" si="282"/>
        <v>42545.774189814809</v>
      </c>
      <c r="S3626" s="14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8274</v>
      </c>
      <c r="O3627" t="s">
        <v>8275</v>
      </c>
      <c r="P3627">
        <f t="shared" si="280"/>
        <v>103</v>
      </c>
      <c r="Q3627">
        <f t="shared" si="281"/>
        <v>39.49</v>
      </c>
      <c r="R3627" s="14">
        <f t="shared" si="282"/>
        <v>42157.652511574073</v>
      </c>
      <c r="S3627" s="14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8274</v>
      </c>
      <c r="O3628" t="s">
        <v>8275</v>
      </c>
      <c r="P3628">
        <f t="shared" si="280"/>
        <v>102</v>
      </c>
      <c r="Q3628">
        <f t="shared" si="281"/>
        <v>84.85</v>
      </c>
      <c r="R3628" s="14">
        <f t="shared" si="282"/>
        <v>41846.667326388888</v>
      </c>
      <c r="S3628" s="14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t="s">
        <v>8275</v>
      </c>
      <c r="P3629">
        <f t="shared" si="280"/>
        <v>100</v>
      </c>
      <c r="Q3629">
        <f t="shared" si="281"/>
        <v>68.97</v>
      </c>
      <c r="R3629" s="14">
        <f t="shared" si="282"/>
        <v>42460.741747685184</v>
      </c>
      <c r="S3629" s="14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t="s">
        <v>8316</v>
      </c>
      <c r="P3630">
        <f t="shared" si="280"/>
        <v>0</v>
      </c>
      <c r="Q3630">
        <f t="shared" si="281"/>
        <v>0</v>
      </c>
      <c r="R3630" s="14">
        <f t="shared" si="282"/>
        <v>42291.833287037036</v>
      </c>
      <c r="S3630" s="14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8274</v>
      </c>
      <c r="O3631" t="s">
        <v>8316</v>
      </c>
      <c r="P3631">
        <f t="shared" si="280"/>
        <v>0</v>
      </c>
      <c r="Q3631">
        <f t="shared" si="281"/>
        <v>1</v>
      </c>
      <c r="R3631" s="14">
        <f t="shared" si="282"/>
        <v>42437.094490740739</v>
      </c>
      <c r="S3631" s="14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t="s">
        <v>8316</v>
      </c>
      <c r="P3632">
        <f t="shared" si="280"/>
        <v>0</v>
      </c>
      <c r="Q3632">
        <f t="shared" si="281"/>
        <v>1</v>
      </c>
      <c r="R3632" s="14">
        <f t="shared" si="282"/>
        <v>41942.84710648148</v>
      </c>
      <c r="S3632" s="14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8274</v>
      </c>
      <c r="O3633" t="s">
        <v>8316</v>
      </c>
      <c r="P3633">
        <f t="shared" si="280"/>
        <v>51</v>
      </c>
      <c r="Q3633">
        <f t="shared" si="281"/>
        <v>147.88</v>
      </c>
      <c r="R3633" s="14">
        <f t="shared" si="282"/>
        <v>41880.753437499996</v>
      </c>
      <c r="S3633" s="14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8274</v>
      </c>
      <c r="O3634" t="s">
        <v>8316</v>
      </c>
      <c r="P3634">
        <f t="shared" si="280"/>
        <v>20</v>
      </c>
      <c r="Q3634">
        <f t="shared" si="281"/>
        <v>100</v>
      </c>
      <c r="R3634" s="14">
        <f t="shared" si="282"/>
        <v>41946.936909722222</v>
      </c>
      <c r="S3634" s="14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8274</v>
      </c>
      <c r="O3635" t="s">
        <v>8316</v>
      </c>
      <c r="P3635">
        <f t="shared" si="280"/>
        <v>35</v>
      </c>
      <c r="Q3635">
        <f t="shared" si="281"/>
        <v>56.84</v>
      </c>
      <c r="R3635" s="14">
        <f t="shared" si="282"/>
        <v>42649.623460648145</v>
      </c>
      <c r="S3635" s="14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8274</v>
      </c>
      <c r="O3636" t="s">
        <v>8316</v>
      </c>
      <c r="P3636">
        <f t="shared" si="280"/>
        <v>4</v>
      </c>
      <c r="Q3636">
        <f t="shared" si="281"/>
        <v>176.94</v>
      </c>
      <c r="R3636" s="14">
        <f t="shared" si="282"/>
        <v>42701.166365740741</v>
      </c>
      <c r="S3636" s="14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8274</v>
      </c>
      <c r="O3637" t="s">
        <v>8316</v>
      </c>
      <c r="P3637">
        <f t="shared" si="280"/>
        <v>36</v>
      </c>
      <c r="Q3637">
        <f t="shared" si="281"/>
        <v>127.6</v>
      </c>
      <c r="R3637" s="14">
        <f t="shared" si="282"/>
        <v>42450.88282407407</v>
      </c>
      <c r="S3637" s="14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t="s">
        <v>8316</v>
      </c>
      <c r="P3638">
        <f t="shared" si="280"/>
        <v>0</v>
      </c>
      <c r="Q3638">
        <f t="shared" si="281"/>
        <v>0</v>
      </c>
      <c r="R3638" s="14">
        <f t="shared" si="282"/>
        <v>42226.694780092599</v>
      </c>
      <c r="S3638" s="14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8274</v>
      </c>
      <c r="O3639" t="s">
        <v>8316</v>
      </c>
      <c r="P3639">
        <f t="shared" si="280"/>
        <v>31</v>
      </c>
      <c r="Q3639">
        <f t="shared" si="281"/>
        <v>66.14</v>
      </c>
      <c r="R3639" s="14">
        <f t="shared" si="282"/>
        <v>41975.700636574074</v>
      </c>
      <c r="S3639" s="14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8274</v>
      </c>
      <c r="O3640" t="s">
        <v>8316</v>
      </c>
      <c r="P3640">
        <f t="shared" si="280"/>
        <v>7</v>
      </c>
      <c r="Q3640">
        <f t="shared" si="281"/>
        <v>108</v>
      </c>
      <c r="R3640" s="14">
        <f t="shared" si="282"/>
        <v>42053.672824074078</v>
      </c>
      <c r="S3640" s="14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8274</v>
      </c>
      <c r="O3641" t="s">
        <v>8316</v>
      </c>
      <c r="P3641">
        <f t="shared" si="280"/>
        <v>0</v>
      </c>
      <c r="Q3641">
        <f t="shared" si="281"/>
        <v>1</v>
      </c>
      <c r="R3641" s="14">
        <f t="shared" si="282"/>
        <v>42590.677152777775</v>
      </c>
      <c r="S3641" s="14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8274</v>
      </c>
      <c r="O3642" t="s">
        <v>8316</v>
      </c>
      <c r="P3642">
        <f t="shared" si="280"/>
        <v>6</v>
      </c>
      <c r="Q3642">
        <f t="shared" si="281"/>
        <v>18.329999999999998</v>
      </c>
      <c r="R3642" s="14">
        <f t="shared" si="282"/>
        <v>42104.781597222223</v>
      </c>
      <c r="S3642" s="14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t="s">
        <v>8316</v>
      </c>
      <c r="P3643">
        <f t="shared" si="280"/>
        <v>0</v>
      </c>
      <c r="Q3643">
        <f t="shared" si="281"/>
        <v>0</v>
      </c>
      <c r="R3643" s="14">
        <f t="shared" si="282"/>
        <v>41899.627071759263</v>
      </c>
      <c r="S3643" s="14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8274</v>
      </c>
      <c r="O3644" t="s">
        <v>8316</v>
      </c>
      <c r="P3644">
        <f t="shared" si="280"/>
        <v>2</v>
      </c>
      <c r="Q3644">
        <f t="shared" si="281"/>
        <v>7.5</v>
      </c>
      <c r="R3644" s="14">
        <f t="shared" si="282"/>
        <v>42297.816284722227</v>
      </c>
      <c r="S3644" s="14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t="s">
        <v>8316</v>
      </c>
      <c r="P3645">
        <f t="shared" si="280"/>
        <v>0</v>
      </c>
      <c r="Q3645">
        <f t="shared" si="281"/>
        <v>0</v>
      </c>
      <c r="R3645" s="14">
        <f t="shared" si="282"/>
        <v>42285.143969907411</v>
      </c>
      <c r="S3645" s="14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8274</v>
      </c>
      <c r="O3646" t="s">
        <v>8316</v>
      </c>
      <c r="P3646">
        <f t="shared" si="280"/>
        <v>16</v>
      </c>
      <c r="Q3646">
        <f t="shared" si="281"/>
        <v>68.42</v>
      </c>
      <c r="R3646" s="14">
        <f t="shared" si="282"/>
        <v>42409.241747685184</v>
      </c>
      <c r="S3646" s="14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8274</v>
      </c>
      <c r="O3647" t="s">
        <v>8316</v>
      </c>
      <c r="P3647">
        <f t="shared" si="280"/>
        <v>0</v>
      </c>
      <c r="Q3647">
        <f t="shared" si="281"/>
        <v>1</v>
      </c>
      <c r="R3647" s="14">
        <f t="shared" si="282"/>
        <v>42665.970347222217</v>
      </c>
      <c r="S3647" s="14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8274</v>
      </c>
      <c r="O3648" t="s">
        <v>8316</v>
      </c>
      <c r="P3648">
        <f t="shared" si="280"/>
        <v>5</v>
      </c>
      <c r="Q3648">
        <f t="shared" si="281"/>
        <v>60.13</v>
      </c>
      <c r="R3648" s="14">
        <f t="shared" si="282"/>
        <v>42140.421319444446</v>
      </c>
      <c r="S3648" s="14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8274</v>
      </c>
      <c r="O3649" t="s">
        <v>8316</v>
      </c>
      <c r="P3649">
        <f t="shared" si="280"/>
        <v>6</v>
      </c>
      <c r="Q3649">
        <f t="shared" si="281"/>
        <v>15</v>
      </c>
      <c r="R3649" s="14">
        <f t="shared" si="282"/>
        <v>42598.749155092592</v>
      </c>
      <c r="S3649" s="14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8274</v>
      </c>
      <c r="O3650" t="s">
        <v>8275</v>
      </c>
      <c r="P3650">
        <f t="shared" ref="P3650:P3713" si="285">ROUND(E3650/D3650*100,0)</f>
        <v>100</v>
      </c>
      <c r="Q3650">
        <f t="shared" si="281"/>
        <v>550.04</v>
      </c>
      <c r="R3650" s="14">
        <f t="shared" si="282"/>
        <v>41887.292187500003</v>
      </c>
      <c r="S3650" s="14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8274</v>
      </c>
      <c r="O3651" t="s">
        <v>8275</v>
      </c>
      <c r="P3651">
        <f t="shared" si="285"/>
        <v>104</v>
      </c>
      <c r="Q3651">
        <f t="shared" ref="Q3651:Q3714" si="286">IFERROR(ROUND(E3651/L3651,2),0)</f>
        <v>97.5</v>
      </c>
      <c r="R3651" s="14">
        <f t="shared" ref="R3651:R3714" si="287">(((J3651/60)/60)/24)+DATE(1970,1,1)</f>
        <v>41780.712893518517</v>
      </c>
      <c r="S3651" s="14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t="s">
        <v>8275</v>
      </c>
      <c r="P3652">
        <f t="shared" si="285"/>
        <v>100</v>
      </c>
      <c r="Q3652">
        <f t="shared" si="286"/>
        <v>29.41</v>
      </c>
      <c r="R3652" s="14">
        <f t="shared" si="287"/>
        <v>42381.478981481487</v>
      </c>
      <c r="S3652" s="14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8274</v>
      </c>
      <c r="O3653" t="s">
        <v>8275</v>
      </c>
      <c r="P3653">
        <f t="shared" si="285"/>
        <v>104</v>
      </c>
      <c r="Q3653">
        <f t="shared" si="286"/>
        <v>57.78</v>
      </c>
      <c r="R3653" s="14">
        <f t="shared" si="287"/>
        <v>41828.646319444444</v>
      </c>
      <c r="S3653" s="14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8274</v>
      </c>
      <c r="O3654" t="s">
        <v>8275</v>
      </c>
      <c r="P3654">
        <f t="shared" si="285"/>
        <v>251</v>
      </c>
      <c r="Q3654">
        <f t="shared" si="286"/>
        <v>44.24</v>
      </c>
      <c r="R3654" s="14">
        <f t="shared" si="287"/>
        <v>42596.644699074073</v>
      </c>
      <c r="S3654" s="14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8274</v>
      </c>
      <c r="O3655" t="s">
        <v>8275</v>
      </c>
      <c r="P3655">
        <f t="shared" si="285"/>
        <v>101</v>
      </c>
      <c r="Q3655">
        <f t="shared" si="286"/>
        <v>60.91</v>
      </c>
      <c r="R3655" s="14">
        <f t="shared" si="287"/>
        <v>42191.363506944443</v>
      </c>
      <c r="S3655" s="14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8274</v>
      </c>
      <c r="O3656" t="s">
        <v>8275</v>
      </c>
      <c r="P3656">
        <f t="shared" si="285"/>
        <v>174</v>
      </c>
      <c r="Q3656">
        <f t="shared" si="286"/>
        <v>68.84</v>
      </c>
      <c r="R3656" s="14">
        <f t="shared" si="287"/>
        <v>42440.416504629626</v>
      </c>
      <c r="S3656" s="14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8274</v>
      </c>
      <c r="O3657" t="s">
        <v>8275</v>
      </c>
      <c r="P3657">
        <f t="shared" si="285"/>
        <v>116</v>
      </c>
      <c r="Q3657">
        <f t="shared" si="286"/>
        <v>73.58</v>
      </c>
      <c r="R3657" s="14">
        <f t="shared" si="287"/>
        <v>42173.803217592591</v>
      </c>
      <c r="S3657" s="14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8274</v>
      </c>
      <c r="O3658" t="s">
        <v>8275</v>
      </c>
      <c r="P3658">
        <f t="shared" si="285"/>
        <v>106</v>
      </c>
      <c r="Q3658">
        <f t="shared" si="286"/>
        <v>115.02</v>
      </c>
      <c r="R3658" s="14">
        <f t="shared" si="287"/>
        <v>42737.910138888896</v>
      </c>
      <c r="S3658" s="14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8274</v>
      </c>
      <c r="O3659" t="s">
        <v>8275</v>
      </c>
      <c r="P3659">
        <f t="shared" si="285"/>
        <v>111</v>
      </c>
      <c r="Q3659">
        <f t="shared" si="286"/>
        <v>110.75</v>
      </c>
      <c r="R3659" s="14">
        <f t="shared" si="287"/>
        <v>42499.629849537043</v>
      </c>
      <c r="S3659" s="14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8274</v>
      </c>
      <c r="O3660" t="s">
        <v>8275</v>
      </c>
      <c r="P3660">
        <f t="shared" si="285"/>
        <v>101</v>
      </c>
      <c r="Q3660">
        <f t="shared" si="286"/>
        <v>75.5</v>
      </c>
      <c r="R3660" s="14">
        <f t="shared" si="287"/>
        <v>41775.858564814815</v>
      </c>
      <c r="S3660" s="14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8274</v>
      </c>
      <c r="O3661" t="s">
        <v>8275</v>
      </c>
      <c r="P3661">
        <f t="shared" si="285"/>
        <v>102</v>
      </c>
      <c r="Q3661">
        <f t="shared" si="286"/>
        <v>235.46</v>
      </c>
      <c r="R3661" s="14">
        <f t="shared" si="287"/>
        <v>42055.277199074073</v>
      </c>
      <c r="S3661" s="14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8274</v>
      </c>
      <c r="O3662" t="s">
        <v>8275</v>
      </c>
      <c r="P3662">
        <f t="shared" si="285"/>
        <v>100</v>
      </c>
      <c r="Q3662">
        <f t="shared" si="286"/>
        <v>11.36</v>
      </c>
      <c r="R3662" s="14">
        <f t="shared" si="287"/>
        <v>41971.881076388891</v>
      </c>
      <c r="S3662" s="14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8274</v>
      </c>
      <c r="O3663" t="s">
        <v>8275</v>
      </c>
      <c r="P3663">
        <f t="shared" si="285"/>
        <v>111</v>
      </c>
      <c r="Q3663">
        <f t="shared" si="286"/>
        <v>92.5</v>
      </c>
      <c r="R3663" s="14">
        <f t="shared" si="287"/>
        <v>42447.896666666667</v>
      </c>
      <c r="S3663" s="14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8274</v>
      </c>
      <c r="O3664" t="s">
        <v>8275</v>
      </c>
      <c r="P3664">
        <f t="shared" si="285"/>
        <v>101</v>
      </c>
      <c r="Q3664">
        <f t="shared" si="286"/>
        <v>202.85</v>
      </c>
      <c r="R3664" s="14">
        <f t="shared" si="287"/>
        <v>42064.220069444447</v>
      </c>
      <c r="S3664" s="14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8274</v>
      </c>
      <c r="O3665" t="s">
        <v>8275</v>
      </c>
      <c r="P3665">
        <f t="shared" si="285"/>
        <v>104</v>
      </c>
      <c r="Q3665">
        <f t="shared" si="286"/>
        <v>26</v>
      </c>
      <c r="R3665" s="14">
        <f t="shared" si="287"/>
        <v>42665.451736111107</v>
      </c>
      <c r="S3665" s="14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8274</v>
      </c>
      <c r="O3666" t="s">
        <v>8275</v>
      </c>
      <c r="P3666">
        <f t="shared" si="285"/>
        <v>109</v>
      </c>
      <c r="Q3666">
        <f t="shared" si="286"/>
        <v>46.05</v>
      </c>
      <c r="R3666" s="14">
        <f t="shared" si="287"/>
        <v>42523.248715277776</v>
      </c>
      <c r="S3666" s="14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8274</v>
      </c>
      <c r="O3667" t="s">
        <v>8275</v>
      </c>
      <c r="P3667">
        <f t="shared" si="285"/>
        <v>115</v>
      </c>
      <c r="Q3667">
        <f t="shared" si="286"/>
        <v>51</v>
      </c>
      <c r="R3667" s="14">
        <f t="shared" si="287"/>
        <v>42294.808124999996</v>
      </c>
      <c r="S3667" s="14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t="s">
        <v>8275</v>
      </c>
      <c r="P3668">
        <f t="shared" si="285"/>
        <v>100</v>
      </c>
      <c r="Q3668">
        <f t="shared" si="286"/>
        <v>31.58</v>
      </c>
      <c r="R3668" s="14">
        <f t="shared" si="287"/>
        <v>41822.90488425926</v>
      </c>
      <c r="S3668" s="14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8274</v>
      </c>
      <c r="O3669" t="s">
        <v>8275</v>
      </c>
      <c r="P3669">
        <f t="shared" si="285"/>
        <v>103</v>
      </c>
      <c r="Q3669">
        <f t="shared" si="286"/>
        <v>53.36</v>
      </c>
      <c r="R3669" s="14">
        <f t="shared" si="287"/>
        <v>42173.970127314817</v>
      </c>
      <c r="S3669" s="14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8274</v>
      </c>
      <c r="O3670" t="s">
        <v>8275</v>
      </c>
      <c r="P3670">
        <f t="shared" si="285"/>
        <v>104</v>
      </c>
      <c r="Q3670">
        <f t="shared" si="286"/>
        <v>36.96</v>
      </c>
      <c r="R3670" s="14">
        <f t="shared" si="287"/>
        <v>42185.556157407409</v>
      </c>
      <c r="S3670" s="14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8274</v>
      </c>
      <c r="O3671" t="s">
        <v>8275</v>
      </c>
      <c r="P3671">
        <f t="shared" si="285"/>
        <v>138</v>
      </c>
      <c r="Q3671">
        <f t="shared" si="286"/>
        <v>81.290000000000006</v>
      </c>
      <c r="R3671" s="14">
        <f t="shared" si="287"/>
        <v>42136.675196759257</v>
      </c>
      <c r="S3671" s="14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8274</v>
      </c>
      <c r="O3672" t="s">
        <v>8275</v>
      </c>
      <c r="P3672">
        <f t="shared" si="285"/>
        <v>110</v>
      </c>
      <c r="Q3672">
        <f t="shared" si="286"/>
        <v>20.079999999999998</v>
      </c>
      <c r="R3672" s="14">
        <f t="shared" si="287"/>
        <v>42142.514016203699</v>
      </c>
      <c r="S3672" s="14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8274</v>
      </c>
      <c r="O3673" t="s">
        <v>8275</v>
      </c>
      <c r="P3673">
        <f t="shared" si="285"/>
        <v>101</v>
      </c>
      <c r="Q3673">
        <f t="shared" si="286"/>
        <v>88.25</v>
      </c>
      <c r="R3673" s="14">
        <f t="shared" si="287"/>
        <v>41820.62809027778</v>
      </c>
      <c r="S3673" s="14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8274</v>
      </c>
      <c r="O3674" t="s">
        <v>8275</v>
      </c>
      <c r="P3674">
        <f t="shared" si="285"/>
        <v>102</v>
      </c>
      <c r="Q3674">
        <f t="shared" si="286"/>
        <v>53.44</v>
      </c>
      <c r="R3674" s="14">
        <f t="shared" si="287"/>
        <v>41878.946574074071</v>
      </c>
      <c r="S3674" s="14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8274</v>
      </c>
      <c r="O3675" t="s">
        <v>8275</v>
      </c>
      <c r="P3675">
        <f t="shared" si="285"/>
        <v>114</v>
      </c>
      <c r="Q3675">
        <f t="shared" si="286"/>
        <v>39.869999999999997</v>
      </c>
      <c r="R3675" s="14">
        <f t="shared" si="287"/>
        <v>41914.295104166667</v>
      </c>
      <c r="S3675" s="14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t="s">
        <v>8275</v>
      </c>
      <c r="P3676">
        <f t="shared" si="285"/>
        <v>100</v>
      </c>
      <c r="Q3676">
        <f t="shared" si="286"/>
        <v>145.16</v>
      </c>
      <c r="R3676" s="14">
        <f t="shared" si="287"/>
        <v>42556.873020833329</v>
      </c>
      <c r="S3676" s="14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8274</v>
      </c>
      <c r="O3677" t="s">
        <v>8275</v>
      </c>
      <c r="P3677">
        <f t="shared" si="285"/>
        <v>140</v>
      </c>
      <c r="Q3677">
        <f t="shared" si="286"/>
        <v>23.33</v>
      </c>
      <c r="R3677" s="14">
        <f t="shared" si="287"/>
        <v>42493.597013888888</v>
      </c>
      <c r="S3677" s="14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8274</v>
      </c>
      <c r="O3678" t="s">
        <v>8275</v>
      </c>
      <c r="P3678">
        <f t="shared" si="285"/>
        <v>129</v>
      </c>
      <c r="Q3678">
        <f t="shared" si="286"/>
        <v>64.38</v>
      </c>
      <c r="R3678" s="14">
        <f t="shared" si="287"/>
        <v>41876.815787037034</v>
      </c>
      <c r="S3678" s="14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8274</v>
      </c>
      <c r="O3679" t="s">
        <v>8275</v>
      </c>
      <c r="P3679">
        <f t="shared" si="285"/>
        <v>103</v>
      </c>
      <c r="Q3679">
        <f t="shared" si="286"/>
        <v>62.05</v>
      </c>
      <c r="R3679" s="14">
        <f t="shared" si="287"/>
        <v>41802.574282407404</v>
      </c>
      <c r="S3679" s="14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8274</v>
      </c>
      <c r="O3680" t="s">
        <v>8275</v>
      </c>
      <c r="P3680">
        <f t="shared" si="285"/>
        <v>103</v>
      </c>
      <c r="Q3680">
        <f t="shared" si="286"/>
        <v>66.13</v>
      </c>
      <c r="R3680" s="14">
        <f t="shared" si="287"/>
        <v>42120.531226851846</v>
      </c>
      <c r="S3680" s="14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8274</v>
      </c>
      <c r="O3681" t="s">
        <v>8275</v>
      </c>
      <c r="P3681">
        <f t="shared" si="285"/>
        <v>110</v>
      </c>
      <c r="Q3681">
        <f t="shared" si="286"/>
        <v>73.400000000000006</v>
      </c>
      <c r="R3681" s="14">
        <f t="shared" si="287"/>
        <v>41786.761354166665</v>
      </c>
      <c r="S3681" s="14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8274</v>
      </c>
      <c r="O3682" t="s">
        <v>8275</v>
      </c>
      <c r="P3682">
        <f t="shared" si="285"/>
        <v>113</v>
      </c>
      <c r="Q3682">
        <f t="shared" si="286"/>
        <v>99.5</v>
      </c>
      <c r="R3682" s="14">
        <f t="shared" si="287"/>
        <v>42627.454097222217</v>
      </c>
      <c r="S3682" s="14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8274</v>
      </c>
      <c r="O3683" t="s">
        <v>8275</v>
      </c>
      <c r="P3683">
        <f t="shared" si="285"/>
        <v>112</v>
      </c>
      <c r="Q3683">
        <f t="shared" si="286"/>
        <v>62.17</v>
      </c>
      <c r="R3683" s="14">
        <f t="shared" si="287"/>
        <v>42374.651504629626</v>
      </c>
      <c r="S3683" s="14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8274</v>
      </c>
      <c r="O3684" t="s">
        <v>8275</v>
      </c>
      <c r="P3684">
        <f t="shared" si="285"/>
        <v>139</v>
      </c>
      <c r="Q3684">
        <f t="shared" si="286"/>
        <v>62.33</v>
      </c>
      <c r="R3684" s="14">
        <f t="shared" si="287"/>
        <v>41772.685393518521</v>
      </c>
      <c r="S3684" s="14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8274</v>
      </c>
      <c r="O3685" t="s">
        <v>8275</v>
      </c>
      <c r="P3685">
        <f t="shared" si="285"/>
        <v>111</v>
      </c>
      <c r="Q3685">
        <f t="shared" si="286"/>
        <v>58.79</v>
      </c>
      <c r="R3685" s="14">
        <f t="shared" si="287"/>
        <v>42633.116851851853</v>
      </c>
      <c r="S3685" s="14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8274</v>
      </c>
      <c r="O3686" t="s">
        <v>8275</v>
      </c>
      <c r="P3686">
        <f t="shared" si="285"/>
        <v>139</v>
      </c>
      <c r="Q3686">
        <f t="shared" si="286"/>
        <v>45.35</v>
      </c>
      <c r="R3686" s="14">
        <f t="shared" si="287"/>
        <v>42219.180393518516</v>
      </c>
      <c r="S3686" s="14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8274</v>
      </c>
      <c r="O3687" t="s">
        <v>8275</v>
      </c>
      <c r="P3687">
        <f t="shared" si="285"/>
        <v>106</v>
      </c>
      <c r="Q3687">
        <f t="shared" si="286"/>
        <v>41.94</v>
      </c>
      <c r="R3687" s="14">
        <f t="shared" si="287"/>
        <v>41753.593275462961</v>
      </c>
      <c r="S3687" s="14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8274</v>
      </c>
      <c r="O3688" t="s">
        <v>8275</v>
      </c>
      <c r="P3688">
        <f t="shared" si="285"/>
        <v>101</v>
      </c>
      <c r="Q3688">
        <f t="shared" si="286"/>
        <v>59.17</v>
      </c>
      <c r="R3688" s="14">
        <f t="shared" si="287"/>
        <v>42230.662731481483</v>
      </c>
      <c r="S3688" s="14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8274</v>
      </c>
      <c r="O3689" t="s">
        <v>8275</v>
      </c>
      <c r="P3689">
        <f t="shared" si="285"/>
        <v>100</v>
      </c>
      <c r="Q3689">
        <f t="shared" si="286"/>
        <v>200.49</v>
      </c>
      <c r="R3689" s="14">
        <f t="shared" si="287"/>
        <v>41787.218229166669</v>
      </c>
      <c r="S3689" s="14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8274</v>
      </c>
      <c r="O3690" t="s">
        <v>8275</v>
      </c>
      <c r="P3690">
        <f t="shared" si="285"/>
        <v>109</v>
      </c>
      <c r="Q3690">
        <f t="shared" si="286"/>
        <v>83.97</v>
      </c>
      <c r="R3690" s="14">
        <f t="shared" si="287"/>
        <v>41829.787083333329</v>
      </c>
      <c r="S3690" s="14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8274</v>
      </c>
      <c r="O3691" t="s">
        <v>8275</v>
      </c>
      <c r="P3691">
        <f t="shared" si="285"/>
        <v>118</v>
      </c>
      <c r="Q3691">
        <f t="shared" si="286"/>
        <v>57.26</v>
      </c>
      <c r="R3691" s="14">
        <f t="shared" si="287"/>
        <v>42147.826840277776</v>
      </c>
      <c r="S3691" s="14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8274</v>
      </c>
      <c r="O3692" t="s">
        <v>8275</v>
      </c>
      <c r="P3692">
        <f t="shared" si="285"/>
        <v>120</v>
      </c>
      <c r="Q3692">
        <f t="shared" si="286"/>
        <v>58.06</v>
      </c>
      <c r="R3692" s="14">
        <f t="shared" si="287"/>
        <v>41940.598182870373</v>
      </c>
      <c r="S3692" s="14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8274</v>
      </c>
      <c r="O3693" t="s">
        <v>8275</v>
      </c>
      <c r="P3693">
        <f t="shared" si="285"/>
        <v>128</v>
      </c>
      <c r="Q3693">
        <f t="shared" si="286"/>
        <v>186.8</v>
      </c>
      <c r="R3693" s="14">
        <f t="shared" si="287"/>
        <v>42020.700567129628</v>
      </c>
      <c r="S3693" s="14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8274</v>
      </c>
      <c r="O3694" t="s">
        <v>8275</v>
      </c>
      <c r="P3694">
        <f t="shared" si="285"/>
        <v>126</v>
      </c>
      <c r="Q3694">
        <f t="shared" si="286"/>
        <v>74.12</v>
      </c>
      <c r="R3694" s="14">
        <f t="shared" si="287"/>
        <v>41891.96503472222</v>
      </c>
      <c r="S3694" s="14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8274</v>
      </c>
      <c r="O3695" t="s">
        <v>8275</v>
      </c>
      <c r="P3695">
        <f t="shared" si="285"/>
        <v>129</v>
      </c>
      <c r="Q3695">
        <f t="shared" si="286"/>
        <v>30.71</v>
      </c>
      <c r="R3695" s="14">
        <f t="shared" si="287"/>
        <v>42309.191307870366</v>
      </c>
      <c r="S3695" s="14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8274</v>
      </c>
      <c r="O3696" t="s">
        <v>8275</v>
      </c>
      <c r="P3696">
        <f t="shared" si="285"/>
        <v>107</v>
      </c>
      <c r="Q3696">
        <f t="shared" si="286"/>
        <v>62.67</v>
      </c>
      <c r="R3696" s="14">
        <f t="shared" si="287"/>
        <v>42490.133877314816</v>
      </c>
      <c r="S3696" s="14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8274</v>
      </c>
      <c r="O3697" t="s">
        <v>8275</v>
      </c>
      <c r="P3697">
        <f t="shared" si="285"/>
        <v>100</v>
      </c>
      <c r="Q3697">
        <f t="shared" si="286"/>
        <v>121.36</v>
      </c>
      <c r="R3697" s="14">
        <f t="shared" si="287"/>
        <v>41995.870486111111</v>
      </c>
      <c r="S3697" s="14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8274</v>
      </c>
      <c r="O3698" t="s">
        <v>8275</v>
      </c>
      <c r="P3698">
        <f t="shared" si="285"/>
        <v>155</v>
      </c>
      <c r="Q3698">
        <f t="shared" si="286"/>
        <v>39.74</v>
      </c>
      <c r="R3698" s="14">
        <f t="shared" si="287"/>
        <v>41988.617083333331</v>
      </c>
      <c r="S3698" s="14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8274</v>
      </c>
      <c r="O3699" t="s">
        <v>8275</v>
      </c>
      <c r="P3699">
        <f t="shared" si="285"/>
        <v>108</v>
      </c>
      <c r="Q3699">
        <f t="shared" si="286"/>
        <v>72</v>
      </c>
      <c r="R3699" s="14">
        <f t="shared" si="287"/>
        <v>42479.465833333335</v>
      </c>
      <c r="S3699" s="14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8274</v>
      </c>
      <c r="O3700" t="s">
        <v>8275</v>
      </c>
      <c r="P3700">
        <f t="shared" si="285"/>
        <v>111</v>
      </c>
      <c r="Q3700">
        <f t="shared" si="286"/>
        <v>40.630000000000003</v>
      </c>
      <c r="R3700" s="14">
        <f t="shared" si="287"/>
        <v>42401.806562500002</v>
      </c>
      <c r="S3700" s="14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8274</v>
      </c>
      <c r="O3701" t="s">
        <v>8275</v>
      </c>
      <c r="P3701">
        <f t="shared" si="285"/>
        <v>101</v>
      </c>
      <c r="Q3701">
        <f t="shared" si="286"/>
        <v>63</v>
      </c>
      <c r="R3701" s="14">
        <f t="shared" si="287"/>
        <v>41897.602037037039</v>
      </c>
      <c r="S3701" s="14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8274</v>
      </c>
      <c r="O3702" t="s">
        <v>8275</v>
      </c>
      <c r="P3702">
        <f t="shared" si="285"/>
        <v>121</v>
      </c>
      <c r="Q3702">
        <f t="shared" si="286"/>
        <v>33.67</v>
      </c>
      <c r="R3702" s="14">
        <f t="shared" si="287"/>
        <v>41882.585648148146</v>
      </c>
      <c r="S3702" s="14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8274</v>
      </c>
      <c r="O3703" t="s">
        <v>8275</v>
      </c>
      <c r="P3703">
        <f t="shared" si="285"/>
        <v>100</v>
      </c>
      <c r="Q3703">
        <f t="shared" si="286"/>
        <v>38.590000000000003</v>
      </c>
      <c r="R3703" s="14">
        <f t="shared" si="287"/>
        <v>42129.541585648149</v>
      </c>
      <c r="S3703" s="14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8274</v>
      </c>
      <c r="O3704" t="s">
        <v>8275</v>
      </c>
      <c r="P3704">
        <f t="shared" si="285"/>
        <v>109</v>
      </c>
      <c r="Q3704">
        <f t="shared" si="286"/>
        <v>155.94999999999999</v>
      </c>
      <c r="R3704" s="14">
        <f t="shared" si="287"/>
        <v>42524.53800925926</v>
      </c>
      <c r="S3704" s="14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8274</v>
      </c>
      <c r="O3705" t="s">
        <v>8275</v>
      </c>
      <c r="P3705">
        <f t="shared" si="285"/>
        <v>123</v>
      </c>
      <c r="Q3705">
        <f t="shared" si="286"/>
        <v>43.2</v>
      </c>
      <c r="R3705" s="14">
        <f t="shared" si="287"/>
        <v>42556.504490740743</v>
      </c>
      <c r="S3705" s="14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8274</v>
      </c>
      <c r="O3706" t="s">
        <v>8275</v>
      </c>
      <c r="P3706">
        <f t="shared" si="285"/>
        <v>136</v>
      </c>
      <c r="Q3706">
        <f t="shared" si="286"/>
        <v>15.15</v>
      </c>
      <c r="R3706" s="14">
        <f t="shared" si="287"/>
        <v>42461.689745370371</v>
      </c>
      <c r="S3706" s="14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8274</v>
      </c>
      <c r="O3707" t="s">
        <v>8275</v>
      </c>
      <c r="P3707">
        <f t="shared" si="285"/>
        <v>103</v>
      </c>
      <c r="Q3707">
        <f t="shared" si="286"/>
        <v>83.57</v>
      </c>
      <c r="R3707" s="14">
        <f t="shared" si="287"/>
        <v>41792.542986111112</v>
      </c>
      <c r="S3707" s="14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8274</v>
      </c>
      <c r="O3708" t="s">
        <v>8275</v>
      </c>
      <c r="P3708">
        <f t="shared" si="285"/>
        <v>121</v>
      </c>
      <c r="Q3708">
        <f t="shared" si="286"/>
        <v>140</v>
      </c>
      <c r="R3708" s="14">
        <f t="shared" si="287"/>
        <v>41879.913761574076</v>
      </c>
      <c r="S3708" s="14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8274</v>
      </c>
      <c r="O3709" t="s">
        <v>8275</v>
      </c>
      <c r="P3709">
        <f t="shared" si="285"/>
        <v>186</v>
      </c>
      <c r="Q3709">
        <f t="shared" si="286"/>
        <v>80.87</v>
      </c>
      <c r="R3709" s="14">
        <f t="shared" si="287"/>
        <v>42552.048356481479</v>
      </c>
      <c r="S3709" s="14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8274</v>
      </c>
      <c r="O3710" t="s">
        <v>8275</v>
      </c>
      <c r="P3710">
        <f t="shared" si="285"/>
        <v>300</v>
      </c>
      <c r="Q3710">
        <f t="shared" si="286"/>
        <v>53.85</v>
      </c>
      <c r="R3710" s="14">
        <f t="shared" si="287"/>
        <v>41810.142199074071</v>
      </c>
      <c r="S3710" s="14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8274</v>
      </c>
      <c r="O3711" t="s">
        <v>8275</v>
      </c>
      <c r="P3711">
        <f t="shared" si="285"/>
        <v>108</v>
      </c>
      <c r="Q3711">
        <f t="shared" si="286"/>
        <v>30.93</v>
      </c>
      <c r="R3711" s="14">
        <f t="shared" si="287"/>
        <v>41785.707708333335</v>
      </c>
      <c r="S3711" s="14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8274</v>
      </c>
      <c r="O3712" t="s">
        <v>8275</v>
      </c>
      <c r="P3712">
        <f t="shared" si="285"/>
        <v>141</v>
      </c>
      <c r="Q3712">
        <f t="shared" si="286"/>
        <v>67.959999999999994</v>
      </c>
      <c r="R3712" s="14">
        <f t="shared" si="287"/>
        <v>42072.576249999998</v>
      </c>
      <c r="S3712" s="14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8274</v>
      </c>
      <c r="O3713" t="s">
        <v>8275</v>
      </c>
      <c r="P3713">
        <f t="shared" si="285"/>
        <v>114</v>
      </c>
      <c r="Q3713">
        <f t="shared" si="286"/>
        <v>27.14</v>
      </c>
      <c r="R3713" s="14">
        <f t="shared" si="287"/>
        <v>41779.724224537036</v>
      </c>
      <c r="S3713" s="14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8274</v>
      </c>
      <c r="O3714" t="s">
        <v>8275</v>
      </c>
      <c r="P3714">
        <f t="shared" ref="P3714:P3777" si="290">ROUND(E3714/D3714*100,0)</f>
        <v>154</v>
      </c>
      <c r="Q3714">
        <f t="shared" si="286"/>
        <v>110.87</v>
      </c>
      <c r="R3714" s="14">
        <f t="shared" si="287"/>
        <v>42134.172071759262</v>
      </c>
      <c r="S3714" s="14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8274</v>
      </c>
      <c r="O3715" t="s">
        <v>8275</v>
      </c>
      <c r="P3715">
        <f t="shared" si="290"/>
        <v>102</v>
      </c>
      <c r="Q3715">
        <f t="shared" ref="Q3715:Q3778" si="291">IFERROR(ROUND(E3715/L3715,2),0)</f>
        <v>106.84</v>
      </c>
      <c r="R3715" s="14">
        <f t="shared" ref="R3715:R3778" si="292">(((J3715/60)/60)/24)+DATE(1970,1,1)</f>
        <v>42505.738032407404</v>
      </c>
      <c r="S3715" s="14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8274</v>
      </c>
      <c r="O3716" t="s">
        <v>8275</v>
      </c>
      <c r="P3716">
        <f t="shared" si="290"/>
        <v>102</v>
      </c>
      <c r="Q3716">
        <f t="shared" si="291"/>
        <v>105.52</v>
      </c>
      <c r="R3716" s="14">
        <f t="shared" si="292"/>
        <v>42118.556331018524</v>
      </c>
      <c r="S3716" s="14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8274</v>
      </c>
      <c r="O3717" t="s">
        <v>8275</v>
      </c>
      <c r="P3717">
        <f t="shared" si="290"/>
        <v>103</v>
      </c>
      <c r="Q3717">
        <f t="shared" si="291"/>
        <v>132.96</v>
      </c>
      <c r="R3717" s="14">
        <f t="shared" si="292"/>
        <v>42036.995590277773</v>
      </c>
      <c r="S3717" s="14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8274</v>
      </c>
      <c r="O3718" t="s">
        <v>8275</v>
      </c>
      <c r="P3718">
        <f t="shared" si="290"/>
        <v>156</v>
      </c>
      <c r="Q3718">
        <f t="shared" si="291"/>
        <v>51.92</v>
      </c>
      <c r="R3718" s="14">
        <f t="shared" si="292"/>
        <v>42360.887835648144</v>
      </c>
      <c r="S3718" s="14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8274</v>
      </c>
      <c r="O3719" t="s">
        <v>8275</v>
      </c>
      <c r="P3719">
        <f t="shared" si="290"/>
        <v>101</v>
      </c>
      <c r="Q3719">
        <f t="shared" si="291"/>
        <v>310</v>
      </c>
      <c r="R3719" s="14">
        <f t="shared" si="292"/>
        <v>42102.866307870368</v>
      </c>
      <c r="S3719" s="14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8274</v>
      </c>
      <c r="O3720" t="s">
        <v>8275</v>
      </c>
      <c r="P3720">
        <f t="shared" si="290"/>
        <v>239</v>
      </c>
      <c r="Q3720">
        <f t="shared" si="291"/>
        <v>26.02</v>
      </c>
      <c r="R3720" s="14">
        <f t="shared" si="292"/>
        <v>42032.716145833328</v>
      </c>
      <c r="S3720" s="14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8274</v>
      </c>
      <c r="O3721" t="s">
        <v>8275</v>
      </c>
      <c r="P3721">
        <f t="shared" si="290"/>
        <v>210</v>
      </c>
      <c r="Q3721">
        <f t="shared" si="291"/>
        <v>105</v>
      </c>
      <c r="R3721" s="14">
        <f t="shared" si="292"/>
        <v>42147.729930555557</v>
      </c>
      <c r="S3721" s="14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8274</v>
      </c>
      <c r="O3722" t="s">
        <v>8275</v>
      </c>
      <c r="P3722">
        <f t="shared" si="290"/>
        <v>105</v>
      </c>
      <c r="Q3722">
        <f t="shared" si="291"/>
        <v>86.23</v>
      </c>
      <c r="R3722" s="14">
        <f t="shared" si="292"/>
        <v>42165.993125000001</v>
      </c>
      <c r="S3722" s="14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8274</v>
      </c>
      <c r="O3723" t="s">
        <v>8275</v>
      </c>
      <c r="P3723">
        <f t="shared" si="290"/>
        <v>101</v>
      </c>
      <c r="Q3723">
        <f t="shared" si="291"/>
        <v>114.55</v>
      </c>
      <c r="R3723" s="14">
        <f t="shared" si="292"/>
        <v>41927.936157407406</v>
      </c>
      <c r="S3723" s="14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8274</v>
      </c>
      <c r="O3724" t="s">
        <v>8275</v>
      </c>
      <c r="P3724">
        <f t="shared" si="290"/>
        <v>111</v>
      </c>
      <c r="Q3724">
        <f t="shared" si="291"/>
        <v>47.66</v>
      </c>
      <c r="R3724" s="14">
        <f t="shared" si="292"/>
        <v>42381.671840277777</v>
      </c>
      <c r="S3724" s="14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8274</v>
      </c>
      <c r="O3725" t="s">
        <v>8275</v>
      </c>
      <c r="P3725">
        <f t="shared" si="290"/>
        <v>102</v>
      </c>
      <c r="Q3725">
        <f t="shared" si="291"/>
        <v>72.89</v>
      </c>
      <c r="R3725" s="14">
        <f t="shared" si="292"/>
        <v>41943.753032407411</v>
      </c>
      <c r="S3725" s="14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8274</v>
      </c>
      <c r="O3726" t="s">
        <v>8275</v>
      </c>
      <c r="P3726">
        <f t="shared" si="290"/>
        <v>103</v>
      </c>
      <c r="Q3726">
        <f t="shared" si="291"/>
        <v>49.55</v>
      </c>
      <c r="R3726" s="14">
        <f t="shared" si="292"/>
        <v>42465.491435185191</v>
      </c>
      <c r="S3726" s="14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8274</v>
      </c>
      <c r="O3727" t="s">
        <v>8275</v>
      </c>
      <c r="P3727">
        <f t="shared" si="290"/>
        <v>127</v>
      </c>
      <c r="Q3727">
        <f t="shared" si="291"/>
        <v>25.4</v>
      </c>
      <c r="R3727" s="14">
        <f t="shared" si="292"/>
        <v>42401.945219907408</v>
      </c>
      <c r="S3727" s="14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8274</v>
      </c>
      <c r="O3728" t="s">
        <v>8275</v>
      </c>
      <c r="P3728">
        <f t="shared" si="290"/>
        <v>339</v>
      </c>
      <c r="Q3728">
        <f t="shared" si="291"/>
        <v>62.59</v>
      </c>
      <c r="R3728" s="14">
        <f t="shared" si="292"/>
        <v>42462.140868055561</v>
      </c>
      <c r="S3728" s="14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8274</v>
      </c>
      <c r="O3729" t="s">
        <v>8275</v>
      </c>
      <c r="P3729">
        <f t="shared" si="290"/>
        <v>101</v>
      </c>
      <c r="Q3729">
        <f t="shared" si="291"/>
        <v>61.06</v>
      </c>
      <c r="R3729" s="14">
        <f t="shared" si="292"/>
        <v>42632.348310185189</v>
      </c>
      <c r="S3729" s="14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8274</v>
      </c>
      <c r="O3730" t="s">
        <v>8275</v>
      </c>
      <c r="P3730">
        <f t="shared" si="290"/>
        <v>9</v>
      </c>
      <c r="Q3730">
        <f t="shared" si="291"/>
        <v>60.06</v>
      </c>
      <c r="R3730" s="14">
        <f t="shared" si="292"/>
        <v>42205.171018518522</v>
      </c>
      <c r="S3730" s="14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8274</v>
      </c>
      <c r="O3731" t="s">
        <v>8275</v>
      </c>
      <c r="P3731">
        <f t="shared" si="290"/>
        <v>7</v>
      </c>
      <c r="Q3731">
        <f t="shared" si="291"/>
        <v>72.400000000000006</v>
      </c>
      <c r="R3731" s="14">
        <f t="shared" si="292"/>
        <v>42041.205000000002</v>
      </c>
      <c r="S3731" s="14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8274</v>
      </c>
      <c r="O3732" t="s">
        <v>8275</v>
      </c>
      <c r="P3732">
        <f t="shared" si="290"/>
        <v>10</v>
      </c>
      <c r="Q3732">
        <f t="shared" si="291"/>
        <v>100</v>
      </c>
      <c r="R3732" s="14">
        <f t="shared" si="292"/>
        <v>42203.677766203706</v>
      </c>
      <c r="S3732" s="14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8274</v>
      </c>
      <c r="O3733" t="s">
        <v>8275</v>
      </c>
      <c r="P3733">
        <f t="shared" si="290"/>
        <v>11</v>
      </c>
      <c r="Q3733">
        <f t="shared" si="291"/>
        <v>51.67</v>
      </c>
      <c r="R3733" s="14">
        <f t="shared" si="292"/>
        <v>41983.752847222218</v>
      </c>
      <c r="S3733" s="14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8274</v>
      </c>
      <c r="O3734" t="s">
        <v>8275</v>
      </c>
      <c r="P3734">
        <f t="shared" si="290"/>
        <v>15</v>
      </c>
      <c r="Q3734">
        <f t="shared" si="291"/>
        <v>32.75</v>
      </c>
      <c r="R3734" s="14">
        <f t="shared" si="292"/>
        <v>41968.677465277782</v>
      </c>
      <c r="S3734" s="14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8274</v>
      </c>
      <c r="O3735" t="s">
        <v>8275</v>
      </c>
      <c r="P3735">
        <f t="shared" si="290"/>
        <v>0</v>
      </c>
      <c r="Q3735">
        <f t="shared" si="291"/>
        <v>0</v>
      </c>
      <c r="R3735" s="14">
        <f t="shared" si="292"/>
        <v>42103.024398148147</v>
      </c>
      <c r="S3735" s="14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8274</v>
      </c>
      <c r="O3736" t="s">
        <v>8275</v>
      </c>
      <c r="P3736">
        <f t="shared" si="290"/>
        <v>28</v>
      </c>
      <c r="Q3736">
        <f t="shared" si="291"/>
        <v>61</v>
      </c>
      <c r="R3736" s="14">
        <f t="shared" si="292"/>
        <v>42089.901574074072</v>
      </c>
      <c r="S3736" s="14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8274</v>
      </c>
      <c r="O3737" t="s">
        <v>8275</v>
      </c>
      <c r="P3737">
        <f t="shared" si="290"/>
        <v>13</v>
      </c>
      <c r="Q3737">
        <f t="shared" si="291"/>
        <v>10</v>
      </c>
      <c r="R3737" s="14">
        <f t="shared" si="292"/>
        <v>42122.693159722221</v>
      </c>
      <c r="S3737" s="14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8274</v>
      </c>
      <c r="O3738" t="s">
        <v>8275</v>
      </c>
      <c r="P3738">
        <f t="shared" si="290"/>
        <v>1</v>
      </c>
      <c r="Q3738">
        <f t="shared" si="291"/>
        <v>10</v>
      </c>
      <c r="R3738" s="14">
        <f t="shared" si="292"/>
        <v>42048.711724537032</v>
      </c>
      <c r="S3738" s="14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8274</v>
      </c>
      <c r="O3739" t="s">
        <v>8275</v>
      </c>
      <c r="P3739">
        <f t="shared" si="290"/>
        <v>21</v>
      </c>
      <c r="Q3739">
        <f t="shared" si="291"/>
        <v>37.5</v>
      </c>
      <c r="R3739" s="14">
        <f t="shared" si="292"/>
        <v>42297.691006944442</v>
      </c>
      <c r="S3739" s="14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8274</v>
      </c>
      <c r="O3740" t="s">
        <v>8275</v>
      </c>
      <c r="P3740">
        <f t="shared" si="290"/>
        <v>18</v>
      </c>
      <c r="Q3740">
        <f t="shared" si="291"/>
        <v>45</v>
      </c>
      <c r="R3740" s="14">
        <f t="shared" si="292"/>
        <v>41813.938715277778</v>
      </c>
      <c r="S3740" s="14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8274</v>
      </c>
      <c r="O3741" t="s">
        <v>8275</v>
      </c>
      <c r="P3741">
        <f t="shared" si="290"/>
        <v>20</v>
      </c>
      <c r="Q3741">
        <f t="shared" si="291"/>
        <v>100.63</v>
      </c>
      <c r="R3741" s="14">
        <f t="shared" si="292"/>
        <v>42548.449861111112</v>
      </c>
      <c r="S3741" s="14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8274</v>
      </c>
      <c r="O3742" t="s">
        <v>8275</v>
      </c>
      <c r="P3742">
        <f t="shared" si="290"/>
        <v>18</v>
      </c>
      <c r="Q3742">
        <f t="shared" si="291"/>
        <v>25.57</v>
      </c>
      <c r="R3742" s="14">
        <f t="shared" si="292"/>
        <v>41833.089756944442</v>
      </c>
      <c r="S3742" s="14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8274</v>
      </c>
      <c r="O3743" t="s">
        <v>8275</v>
      </c>
      <c r="P3743">
        <f t="shared" si="290"/>
        <v>0</v>
      </c>
      <c r="Q3743">
        <f t="shared" si="291"/>
        <v>0</v>
      </c>
      <c r="R3743" s="14">
        <f t="shared" si="292"/>
        <v>42325.920717592591</v>
      </c>
      <c r="S3743" s="14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8274</v>
      </c>
      <c r="O3744" t="s">
        <v>8275</v>
      </c>
      <c r="P3744">
        <f t="shared" si="290"/>
        <v>2</v>
      </c>
      <c r="Q3744">
        <f t="shared" si="291"/>
        <v>25</v>
      </c>
      <c r="R3744" s="14">
        <f t="shared" si="292"/>
        <v>41858.214629629627</v>
      </c>
      <c r="S3744" s="14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8274</v>
      </c>
      <c r="O3745" t="s">
        <v>8275</v>
      </c>
      <c r="P3745">
        <f t="shared" si="290"/>
        <v>0</v>
      </c>
      <c r="Q3745">
        <f t="shared" si="291"/>
        <v>0</v>
      </c>
      <c r="R3745" s="14">
        <f t="shared" si="292"/>
        <v>41793.710231481484</v>
      </c>
      <c r="S3745" s="14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8274</v>
      </c>
      <c r="O3746" t="s">
        <v>8275</v>
      </c>
      <c r="P3746">
        <f t="shared" si="290"/>
        <v>0</v>
      </c>
      <c r="Q3746">
        <f t="shared" si="291"/>
        <v>0</v>
      </c>
      <c r="R3746" s="14">
        <f t="shared" si="292"/>
        <v>41793.814259259263</v>
      </c>
      <c r="S3746" s="14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8274</v>
      </c>
      <c r="O3747" t="s">
        <v>8275</v>
      </c>
      <c r="P3747">
        <f t="shared" si="290"/>
        <v>10</v>
      </c>
      <c r="Q3747">
        <f t="shared" si="291"/>
        <v>10</v>
      </c>
      <c r="R3747" s="14">
        <f t="shared" si="292"/>
        <v>41831.697939814818</v>
      </c>
      <c r="S3747" s="14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8274</v>
      </c>
      <c r="O3748" t="s">
        <v>8275</v>
      </c>
      <c r="P3748">
        <f t="shared" si="290"/>
        <v>2</v>
      </c>
      <c r="Q3748">
        <f t="shared" si="291"/>
        <v>202</v>
      </c>
      <c r="R3748" s="14">
        <f t="shared" si="292"/>
        <v>42621.389340277776</v>
      </c>
      <c r="S3748" s="14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8274</v>
      </c>
      <c r="O3749" t="s">
        <v>8275</v>
      </c>
      <c r="P3749">
        <f t="shared" si="290"/>
        <v>1</v>
      </c>
      <c r="Q3749">
        <f t="shared" si="291"/>
        <v>25</v>
      </c>
      <c r="R3749" s="14">
        <f t="shared" si="292"/>
        <v>42164.299722222218</v>
      </c>
      <c r="S3749" s="14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8274</v>
      </c>
      <c r="O3750" t="s">
        <v>8316</v>
      </c>
      <c r="P3750">
        <f t="shared" si="290"/>
        <v>104</v>
      </c>
      <c r="Q3750">
        <f t="shared" si="291"/>
        <v>99.54</v>
      </c>
      <c r="R3750" s="14">
        <f t="shared" si="292"/>
        <v>42395.706435185188</v>
      </c>
      <c r="S3750" s="14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8274</v>
      </c>
      <c r="O3751" t="s">
        <v>8316</v>
      </c>
      <c r="P3751">
        <f t="shared" si="290"/>
        <v>105</v>
      </c>
      <c r="Q3751">
        <f t="shared" si="291"/>
        <v>75</v>
      </c>
      <c r="R3751" s="14">
        <f t="shared" si="292"/>
        <v>42458.127175925925</v>
      </c>
      <c r="S3751" s="14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8274</v>
      </c>
      <c r="O3752" t="s">
        <v>8316</v>
      </c>
      <c r="P3752">
        <f t="shared" si="290"/>
        <v>100</v>
      </c>
      <c r="Q3752">
        <f t="shared" si="291"/>
        <v>215.25</v>
      </c>
      <c r="R3752" s="14">
        <f t="shared" si="292"/>
        <v>42016.981574074074</v>
      </c>
      <c r="S3752" s="14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8274</v>
      </c>
      <c r="O3753" t="s">
        <v>8316</v>
      </c>
      <c r="P3753">
        <f t="shared" si="290"/>
        <v>133</v>
      </c>
      <c r="Q3753">
        <f t="shared" si="291"/>
        <v>120.55</v>
      </c>
      <c r="R3753" s="14">
        <f t="shared" si="292"/>
        <v>42403.035567129627</v>
      </c>
      <c r="S3753" s="14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8274</v>
      </c>
      <c r="O3754" t="s">
        <v>8316</v>
      </c>
      <c r="P3754">
        <f t="shared" si="290"/>
        <v>113</v>
      </c>
      <c r="Q3754">
        <f t="shared" si="291"/>
        <v>37.67</v>
      </c>
      <c r="R3754" s="14">
        <f t="shared" si="292"/>
        <v>42619.802488425921</v>
      </c>
      <c r="S3754" s="14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8274</v>
      </c>
      <c r="O3755" t="s">
        <v>8316</v>
      </c>
      <c r="P3755">
        <f t="shared" si="290"/>
        <v>103</v>
      </c>
      <c r="Q3755">
        <f t="shared" si="291"/>
        <v>172.23</v>
      </c>
      <c r="R3755" s="14">
        <f t="shared" si="292"/>
        <v>42128.824074074073</v>
      </c>
      <c r="S3755" s="14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8274</v>
      </c>
      <c r="O3756" t="s">
        <v>8316</v>
      </c>
      <c r="P3756">
        <f t="shared" si="290"/>
        <v>120</v>
      </c>
      <c r="Q3756">
        <f t="shared" si="291"/>
        <v>111.11</v>
      </c>
      <c r="R3756" s="14">
        <f t="shared" si="292"/>
        <v>41808.881215277775</v>
      </c>
      <c r="S3756" s="14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8274</v>
      </c>
      <c r="O3757" t="s">
        <v>8316</v>
      </c>
      <c r="P3757">
        <f t="shared" si="290"/>
        <v>130</v>
      </c>
      <c r="Q3757">
        <f t="shared" si="291"/>
        <v>25.46</v>
      </c>
      <c r="R3757" s="14">
        <f t="shared" si="292"/>
        <v>42445.866979166662</v>
      </c>
      <c r="S3757" s="14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8274</v>
      </c>
      <c r="O3758" t="s">
        <v>8316</v>
      </c>
      <c r="P3758">
        <f t="shared" si="290"/>
        <v>101</v>
      </c>
      <c r="Q3758">
        <f t="shared" si="291"/>
        <v>267.64999999999998</v>
      </c>
      <c r="R3758" s="14">
        <f t="shared" si="292"/>
        <v>41771.814791666664</v>
      </c>
      <c r="S3758" s="14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8274</v>
      </c>
      <c r="O3759" t="s">
        <v>8316</v>
      </c>
      <c r="P3759">
        <f t="shared" si="290"/>
        <v>109</v>
      </c>
      <c r="Q3759">
        <f t="shared" si="291"/>
        <v>75.959999999999994</v>
      </c>
      <c r="R3759" s="14">
        <f t="shared" si="292"/>
        <v>41954.850868055553</v>
      </c>
      <c r="S3759" s="14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8274</v>
      </c>
      <c r="O3760" t="s">
        <v>8316</v>
      </c>
      <c r="P3760">
        <f t="shared" si="290"/>
        <v>102</v>
      </c>
      <c r="Q3760">
        <f t="shared" si="291"/>
        <v>59.04</v>
      </c>
      <c r="R3760" s="14">
        <f t="shared" si="292"/>
        <v>41747.471504629626</v>
      </c>
      <c r="S3760" s="14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8274</v>
      </c>
      <c r="O3761" t="s">
        <v>8316</v>
      </c>
      <c r="P3761">
        <f t="shared" si="290"/>
        <v>110</v>
      </c>
      <c r="Q3761">
        <f t="shared" si="291"/>
        <v>50.11</v>
      </c>
      <c r="R3761" s="14">
        <f t="shared" si="292"/>
        <v>42182.108252314814</v>
      </c>
      <c r="S3761" s="14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8274</v>
      </c>
      <c r="O3762" t="s">
        <v>8316</v>
      </c>
      <c r="P3762">
        <f t="shared" si="290"/>
        <v>101</v>
      </c>
      <c r="Q3762">
        <f t="shared" si="291"/>
        <v>55.5</v>
      </c>
      <c r="R3762" s="14">
        <f t="shared" si="292"/>
        <v>41739.525300925925</v>
      </c>
      <c r="S3762" s="14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t="s">
        <v>8316</v>
      </c>
      <c r="P3763">
        <f t="shared" si="290"/>
        <v>100</v>
      </c>
      <c r="Q3763">
        <f t="shared" si="291"/>
        <v>166.67</v>
      </c>
      <c r="R3763" s="14">
        <f t="shared" si="292"/>
        <v>42173.466863425929</v>
      </c>
      <c r="S3763" s="14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8274</v>
      </c>
      <c r="O3764" t="s">
        <v>8316</v>
      </c>
      <c r="P3764">
        <f t="shared" si="290"/>
        <v>106</v>
      </c>
      <c r="Q3764">
        <f t="shared" si="291"/>
        <v>47.43</v>
      </c>
      <c r="R3764" s="14">
        <f t="shared" si="292"/>
        <v>42193.813530092593</v>
      </c>
      <c r="S3764" s="14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t="s">
        <v>8316</v>
      </c>
      <c r="P3765">
        <f t="shared" si="290"/>
        <v>100</v>
      </c>
      <c r="Q3765">
        <f t="shared" si="291"/>
        <v>64.94</v>
      </c>
      <c r="R3765" s="14">
        <f t="shared" si="292"/>
        <v>42065.750300925924</v>
      </c>
      <c r="S3765" s="14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t="s">
        <v>8316</v>
      </c>
      <c r="P3766">
        <f t="shared" si="290"/>
        <v>100</v>
      </c>
      <c r="Q3766">
        <f t="shared" si="291"/>
        <v>55.56</v>
      </c>
      <c r="R3766" s="14">
        <f t="shared" si="292"/>
        <v>42499.842962962968</v>
      </c>
      <c r="S3766" s="14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8274</v>
      </c>
      <c r="O3767" t="s">
        <v>8316</v>
      </c>
      <c r="P3767">
        <f t="shared" si="290"/>
        <v>113</v>
      </c>
      <c r="Q3767">
        <f t="shared" si="291"/>
        <v>74.22</v>
      </c>
      <c r="R3767" s="14">
        <f t="shared" si="292"/>
        <v>41820.776412037041</v>
      </c>
      <c r="S3767" s="14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8274</v>
      </c>
      <c r="O3768" t="s">
        <v>8316</v>
      </c>
      <c r="P3768">
        <f t="shared" si="290"/>
        <v>103</v>
      </c>
      <c r="Q3768">
        <f t="shared" si="291"/>
        <v>106.93</v>
      </c>
      <c r="R3768" s="14">
        <f t="shared" si="292"/>
        <v>41788.167187500003</v>
      </c>
      <c r="S3768" s="14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8274</v>
      </c>
      <c r="O3769" t="s">
        <v>8316</v>
      </c>
      <c r="P3769">
        <f t="shared" si="290"/>
        <v>117</v>
      </c>
      <c r="Q3769">
        <f t="shared" si="291"/>
        <v>41.7</v>
      </c>
      <c r="R3769" s="14">
        <f t="shared" si="292"/>
        <v>42050.019641203704</v>
      </c>
      <c r="S3769" s="14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8274</v>
      </c>
      <c r="O3770" t="s">
        <v>8316</v>
      </c>
      <c r="P3770">
        <f t="shared" si="290"/>
        <v>108</v>
      </c>
      <c r="Q3770">
        <f t="shared" si="291"/>
        <v>74.239999999999995</v>
      </c>
      <c r="R3770" s="14">
        <f t="shared" si="292"/>
        <v>41772.727893518517</v>
      </c>
      <c r="S3770" s="14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t="s">
        <v>8316</v>
      </c>
      <c r="P3771">
        <f t="shared" si="290"/>
        <v>100</v>
      </c>
      <c r="Q3771">
        <f t="shared" si="291"/>
        <v>73.33</v>
      </c>
      <c r="R3771" s="14">
        <f t="shared" si="292"/>
        <v>42445.598136574074</v>
      </c>
      <c r="S3771" s="14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t="s">
        <v>8316</v>
      </c>
      <c r="P3772">
        <f t="shared" si="290"/>
        <v>100</v>
      </c>
      <c r="Q3772">
        <f t="shared" si="291"/>
        <v>100</v>
      </c>
      <c r="R3772" s="14">
        <f t="shared" si="292"/>
        <v>42138.930671296301</v>
      </c>
      <c r="S3772" s="14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8274</v>
      </c>
      <c r="O3773" t="s">
        <v>8316</v>
      </c>
      <c r="P3773">
        <f t="shared" si="290"/>
        <v>146</v>
      </c>
      <c r="Q3773">
        <f t="shared" si="291"/>
        <v>38.42</v>
      </c>
      <c r="R3773" s="14">
        <f t="shared" si="292"/>
        <v>42493.857083333336</v>
      </c>
      <c r="S3773" s="14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8274</v>
      </c>
      <c r="O3774" t="s">
        <v>8316</v>
      </c>
      <c r="P3774">
        <f t="shared" si="290"/>
        <v>110</v>
      </c>
      <c r="Q3774">
        <f t="shared" si="291"/>
        <v>166.97</v>
      </c>
      <c r="R3774" s="14">
        <f t="shared" si="292"/>
        <v>42682.616967592592</v>
      </c>
      <c r="S3774" s="14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8274</v>
      </c>
      <c r="O3775" t="s">
        <v>8316</v>
      </c>
      <c r="P3775">
        <f t="shared" si="290"/>
        <v>108</v>
      </c>
      <c r="Q3775">
        <f t="shared" si="291"/>
        <v>94.91</v>
      </c>
      <c r="R3775" s="14">
        <f t="shared" si="292"/>
        <v>42656.005173611105</v>
      </c>
      <c r="S3775" s="14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t="s">
        <v>8316</v>
      </c>
      <c r="P3776">
        <f t="shared" si="290"/>
        <v>100</v>
      </c>
      <c r="Q3776">
        <f t="shared" si="291"/>
        <v>100</v>
      </c>
      <c r="R3776" s="14">
        <f t="shared" si="292"/>
        <v>42087.792303240742</v>
      </c>
      <c r="S3776" s="14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8274</v>
      </c>
      <c r="O3777" t="s">
        <v>8316</v>
      </c>
      <c r="P3777">
        <f t="shared" si="290"/>
        <v>100</v>
      </c>
      <c r="Q3777">
        <f t="shared" si="291"/>
        <v>143.21</v>
      </c>
      <c r="R3777" s="14">
        <f t="shared" si="292"/>
        <v>42075.942627314813</v>
      </c>
      <c r="S3777" s="14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8274</v>
      </c>
      <c r="O3778" t="s">
        <v>8316</v>
      </c>
      <c r="P3778">
        <f t="shared" ref="P3778:P3841" si="295">ROUND(E3778/D3778*100,0)</f>
        <v>107</v>
      </c>
      <c r="Q3778">
        <f t="shared" si="291"/>
        <v>90.82</v>
      </c>
      <c r="R3778" s="14">
        <f t="shared" si="292"/>
        <v>41814.367800925924</v>
      </c>
      <c r="S3778" s="14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8274</v>
      </c>
      <c r="O3779" t="s">
        <v>8316</v>
      </c>
      <c r="P3779">
        <f t="shared" si="295"/>
        <v>143</v>
      </c>
      <c r="Q3779">
        <f t="shared" ref="Q3779:Q3842" si="296">IFERROR(ROUND(E3779/L3779,2),0)</f>
        <v>48.54</v>
      </c>
      <c r="R3779" s="14">
        <f t="shared" ref="R3779:R3842" si="297">(((J3779/60)/60)/24)+DATE(1970,1,1)</f>
        <v>41887.111354166671</v>
      </c>
      <c r="S3779" s="14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8274</v>
      </c>
      <c r="O3780" t="s">
        <v>8316</v>
      </c>
      <c r="P3780">
        <f t="shared" si="295"/>
        <v>105</v>
      </c>
      <c r="Q3780">
        <f t="shared" si="296"/>
        <v>70.03</v>
      </c>
      <c r="R3780" s="14">
        <f t="shared" si="297"/>
        <v>41989.819212962961</v>
      </c>
      <c r="S3780" s="14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8274</v>
      </c>
      <c r="O3781" t="s">
        <v>8316</v>
      </c>
      <c r="P3781">
        <f t="shared" si="295"/>
        <v>104</v>
      </c>
      <c r="Q3781">
        <f t="shared" si="296"/>
        <v>135.63</v>
      </c>
      <c r="R3781" s="14">
        <f t="shared" si="297"/>
        <v>42425.735416666663</v>
      </c>
      <c r="S3781" s="14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8274</v>
      </c>
      <c r="O3782" t="s">
        <v>8316</v>
      </c>
      <c r="P3782">
        <f t="shared" si="295"/>
        <v>120</v>
      </c>
      <c r="Q3782">
        <f t="shared" si="296"/>
        <v>100</v>
      </c>
      <c r="R3782" s="14">
        <f t="shared" si="297"/>
        <v>42166.219733796301</v>
      </c>
      <c r="S3782" s="14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8274</v>
      </c>
      <c r="O3783" t="s">
        <v>8316</v>
      </c>
      <c r="P3783">
        <f t="shared" si="295"/>
        <v>110</v>
      </c>
      <c r="Q3783">
        <f t="shared" si="296"/>
        <v>94.9</v>
      </c>
      <c r="R3783" s="14">
        <f t="shared" si="297"/>
        <v>41865.882928240739</v>
      </c>
      <c r="S3783" s="14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8274</v>
      </c>
      <c r="O3784" t="s">
        <v>8316</v>
      </c>
      <c r="P3784">
        <f t="shared" si="295"/>
        <v>102</v>
      </c>
      <c r="Q3784">
        <f t="shared" si="296"/>
        <v>75.37</v>
      </c>
      <c r="R3784" s="14">
        <f t="shared" si="297"/>
        <v>42546.862233796302</v>
      </c>
      <c r="S3784" s="14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8274</v>
      </c>
      <c r="O3785" t="s">
        <v>8316</v>
      </c>
      <c r="P3785">
        <f t="shared" si="295"/>
        <v>129</v>
      </c>
      <c r="Q3785">
        <f t="shared" si="296"/>
        <v>64.459999999999994</v>
      </c>
      <c r="R3785" s="14">
        <f t="shared" si="297"/>
        <v>42420.140277777777</v>
      </c>
      <c r="S3785" s="14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8274</v>
      </c>
      <c r="O3786" t="s">
        <v>8316</v>
      </c>
      <c r="P3786">
        <f t="shared" si="295"/>
        <v>115</v>
      </c>
      <c r="Q3786">
        <f t="shared" si="296"/>
        <v>115</v>
      </c>
      <c r="R3786" s="14">
        <f t="shared" si="297"/>
        <v>42531.980694444443</v>
      </c>
      <c r="S3786" s="14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8274</v>
      </c>
      <c r="O3787" t="s">
        <v>8316</v>
      </c>
      <c r="P3787">
        <f t="shared" si="295"/>
        <v>151</v>
      </c>
      <c r="Q3787">
        <f t="shared" si="296"/>
        <v>100.5</v>
      </c>
      <c r="R3787" s="14">
        <f t="shared" si="297"/>
        <v>42548.63853009259</v>
      </c>
      <c r="S3787" s="14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8274</v>
      </c>
      <c r="O3788" t="s">
        <v>8316</v>
      </c>
      <c r="P3788">
        <f t="shared" si="295"/>
        <v>111</v>
      </c>
      <c r="Q3788">
        <f t="shared" si="296"/>
        <v>93.77</v>
      </c>
      <c r="R3788" s="14">
        <f t="shared" si="297"/>
        <v>42487.037905092591</v>
      </c>
      <c r="S3788" s="14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8274</v>
      </c>
      <c r="O3789" t="s">
        <v>8316</v>
      </c>
      <c r="P3789">
        <f t="shared" si="295"/>
        <v>100</v>
      </c>
      <c r="Q3789">
        <f t="shared" si="296"/>
        <v>35.1</v>
      </c>
      <c r="R3789" s="14">
        <f t="shared" si="297"/>
        <v>42167.534791666665</v>
      </c>
      <c r="S3789" s="14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8274</v>
      </c>
      <c r="O3790" t="s">
        <v>8316</v>
      </c>
      <c r="P3790">
        <f t="shared" si="295"/>
        <v>1</v>
      </c>
      <c r="Q3790">
        <f t="shared" si="296"/>
        <v>500</v>
      </c>
      <c r="R3790" s="14">
        <f t="shared" si="297"/>
        <v>42333.695821759262</v>
      </c>
      <c r="S3790" s="14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8274</v>
      </c>
      <c r="O3791" t="s">
        <v>8316</v>
      </c>
      <c r="P3791">
        <f t="shared" si="295"/>
        <v>3</v>
      </c>
      <c r="Q3791">
        <f t="shared" si="296"/>
        <v>29</v>
      </c>
      <c r="R3791" s="14">
        <f t="shared" si="297"/>
        <v>42138.798819444448</v>
      </c>
      <c r="S3791" s="14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t="s">
        <v>8316</v>
      </c>
      <c r="P3792">
        <f t="shared" si="295"/>
        <v>0</v>
      </c>
      <c r="Q3792">
        <f t="shared" si="296"/>
        <v>0</v>
      </c>
      <c r="R3792" s="14">
        <f t="shared" si="297"/>
        <v>42666.666932870372</v>
      </c>
      <c r="S3792" s="14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t="s">
        <v>8316</v>
      </c>
      <c r="P3793">
        <f t="shared" si="295"/>
        <v>0</v>
      </c>
      <c r="Q3793">
        <f t="shared" si="296"/>
        <v>0</v>
      </c>
      <c r="R3793" s="14">
        <f t="shared" si="297"/>
        <v>41766.692037037035</v>
      </c>
      <c r="S3793" s="14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8274</v>
      </c>
      <c r="O3794" t="s">
        <v>8316</v>
      </c>
      <c r="P3794">
        <f t="shared" si="295"/>
        <v>0</v>
      </c>
      <c r="Q3794">
        <f t="shared" si="296"/>
        <v>17.5</v>
      </c>
      <c r="R3794" s="14">
        <f t="shared" si="297"/>
        <v>42170.447013888886</v>
      </c>
      <c r="S3794" s="14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8274</v>
      </c>
      <c r="O3795" t="s">
        <v>8316</v>
      </c>
      <c r="P3795">
        <f t="shared" si="295"/>
        <v>60</v>
      </c>
      <c r="Q3795">
        <f t="shared" si="296"/>
        <v>174</v>
      </c>
      <c r="R3795" s="14">
        <f t="shared" si="297"/>
        <v>41968.938993055555</v>
      </c>
      <c r="S3795" s="14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8274</v>
      </c>
      <c r="O3796" t="s">
        <v>8316</v>
      </c>
      <c r="P3796">
        <f t="shared" si="295"/>
        <v>1</v>
      </c>
      <c r="Q3796">
        <f t="shared" si="296"/>
        <v>50</v>
      </c>
      <c r="R3796" s="14">
        <f t="shared" si="297"/>
        <v>42132.58048611111</v>
      </c>
      <c r="S3796" s="14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8274</v>
      </c>
      <c r="O3797" t="s">
        <v>8316</v>
      </c>
      <c r="P3797">
        <f t="shared" si="295"/>
        <v>2</v>
      </c>
      <c r="Q3797">
        <f t="shared" si="296"/>
        <v>5</v>
      </c>
      <c r="R3797" s="14">
        <f t="shared" si="297"/>
        <v>42201.436226851853</v>
      </c>
      <c r="S3797" s="14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8274</v>
      </c>
      <c r="O3798" t="s">
        <v>8316</v>
      </c>
      <c r="P3798">
        <f t="shared" si="295"/>
        <v>0</v>
      </c>
      <c r="Q3798">
        <f t="shared" si="296"/>
        <v>1</v>
      </c>
      <c r="R3798" s="14">
        <f t="shared" si="297"/>
        <v>42689.029583333337</v>
      </c>
      <c r="S3798" s="14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8274</v>
      </c>
      <c r="O3799" t="s">
        <v>8316</v>
      </c>
      <c r="P3799">
        <f t="shared" si="295"/>
        <v>90</v>
      </c>
      <c r="Q3799">
        <f t="shared" si="296"/>
        <v>145.41</v>
      </c>
      <c r="R3799" s="14">
        <f t="shared" si="297"/>
        <v>42084.881539351853</v>
      </c>
      <c r="S3799" s="14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8274</v>
      </c>
      <c r="O3800" t="s">
        <v>8316</v>
      </c>
      <c r="P3800">
        <f t="shared" si="295"/>
        <v>1</v>
      </c>
      <c r="Q3800">
        <f t="shared" si="296"/>
        <v>205</v>
      </c>
      <c r="R3800" s="14">
        <f t="shared" si="297"/>
        <v>41831.722777777781</v>
      </c>
      <c r="S3800" s="14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8274</v>
      </c>
      <c r="O3801" t="s">
        <v>8316</v>
      </c>
      <c r="P3801">
        <f t="shared" si="295"/>
        <v>4</v>
      </c>
      <c r="Q3801">
        <f t="shared" si="296"/>
        <v>100.5</v>
      </c>
      <c r="R3801" s="14">
        <f t="shared" si="297"/>
        <v>42410.93105324074</v>
      </c>
      <c r="S3801" s="14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8274</v>
      </c>
      <c r="O3802" t="s">
        <v>8316</v>
      </c>
      <c r="P3802">
        <f t="shared" si="295"/>
        <v>4</v>
      </c>
      <c r="Q3802">
        <f t="shared" si="296"/>
        <v>55.06</v>
      </c>
      <c r="R3802" s="14">
        <f t="shared" si="297"/>
        <v>41982.737071759257</v>
      </c>
      <c r="S3802" s="14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8274</v>
      </c>
      <c r="O3803" t="s">
        <v>8316</v>
      </c>
      <c r="P3803">
        <f t="shared" si="295"/>
        <v>9</v>
      </c>
      <c r="Q3803">
        <f t="shared" si="296"/>
        <v>47.33</v>
      </c>
      <c r="R3803" s="14">
        <f t="shared" si="297"/>
        <v>41975.676111111112</v>
      </c>
      <c r="S3803" s="14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t="s">
        <v>8316</v>
      </c>
      <c r="P3804">
        <f t="shared" si="295"/>
        <v>0</v>
      </c>
      <c r="Q3804">
        <f t="shared" si="296"/>
        <v>0</v>
      </c>
      <c r="R3804" s="14">
        <f t="shared" si="297"/>
        <v>42269.126226851848</v>
      </c>
      <c r="S3804" s="14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8274</v>
      </c>
      <c r="O3805" t="s">
        <v>8316</v>
      </c>
      <c r="P3805">
        <f t="shared" si="295"/>
        <v>20</v>
      </c>
      <c r="Q3805">
        <f t="shared" si="296"/>
        <v>58.95</v>
      </c>
      <c r="R3805" s="14">
        <f t="shared" si="297"/>
        <v>42403.971851851849</v>
      </c>
      <c r="S3805" s="14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t="s">
        <v>8316</v>
      </c>
      <c r="P3806">
        <f t="shared" si="295"/>
        <v>0</v>
      </c>
      <c r="Q3806">
        <f t="shared" si="296"/>
        <v>0</v>
      </c>
      <c r="R3806" s="14">
        <f t="shared" si="297"/>
        <v>42527.00953703704</v>
      </c>
      <c r="S3806" s="14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8274</v>
      </c>
      <c r="O3807" t="s">
        <v>8316</v>
      </c>
      <c r="P3807">
        <f t="shared" si="295"/>
        <v>0</v>
      </c>
      <c r="Q3807">
        <f t="shared" si="296"/>
        <v>1.5</v>
      </c>
      <c r="R3807" s="14">
        <f t="shared" si="297"/>
        <v>41849.887037037035</v>
      </c>
      <c r="S3807" s="14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t="s">
        <v>8316</v>
      </c>
      <c r="P3808">
        <f t="shared" si="295"/>
        <v>0</v>
      </c>
      <c r="Q3808">
        <f t="shared" si="296"/>
        <v>5</v>
      </c>
      <c r="R3808" s="14">
        <f t="shared" si="297"/>
        <v>41799.259039351848</v>
      </c>
      <c r="S3808" s="14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8274</v>
      </c>
      <c r="O3809" t="s">
        <v>8316</v>
      </c>
      <c r="P3809">
        <f t="shared" si="295"/>
        <v>30</v>
      </c>
      <c r="Q3809">
        <f t="shared" si="296"/>
        <v>50.56</v>
      </c>
      <c r="R3809" s="14">
        <f t="shared" si="297"/>
        <v>42090.909016203703</v>
      </c>
      <c r="S3809" s="14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t="s">
        <v>8275</v>
      </c>
      <c r="P3810">
        <f t="shared" si="295"/>
        <v>100</v>
      </c>
      <c r="Q3810">
        <f t="shared" si="296"/>
        <v>41.67</v>
      </c>
      <c r="R3810" s="14">
        <f t="shared" si="297"/>
        <v>42059.453923611116</v>
      </c>
      <c r="S3810" s="14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8274</v>
      </c>
      <c r="O3811" t="s">
        <v>8275</v>
      </c>
      <c r="P3811">
        <f t="shared" si="295"/>
        <v>101</v>
      </c>
      <c r="Q3811">
        <f t="shared" si="296"/>
        <v>53.29</v>
      </c>
      <c r="R3811" s="14">
        <f t="shared" si="297"/>
        <v>41800.526701388888</v>
      </c>
      <c r="S3811" s="14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8274</v>
      </c>
      <c r="O3812" t="s">
        <v>8275</v>
      </c>
      <c r="P3812">
        <f t="shared" si="295"/>
        <v>122</v>
      </c>
      <c r="Q3812">
        <f t="shared" si="296"/>
        <v>70.23</v>
      </c>
      <c r="R3812" s="14">
        <f t="shared" si="297"/>
        <v>42054.849050925928</v>
      </c>
      <c r="S3812" s="14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8274</v>
      </c>
      <c r="O3813" t="s">
        <v>8275</v>
      </c>
      <c r="P3813">
        <f t="shared" si="295"/>
        <v>330</v>
      </c>
      <c r="Q3813">
        <f t="shared" si="296"/>
        <v>43.42</v>
      </c>
      <c r="R3813" s="14">
        <f t="shared" si="297"/>
        <v>42487.62700231481</v>
      </c>
      <c r="S3813" s="14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8274</v>
      </c>
      <c r="O3814" t="s">
        <v>8275</v>
      </c>
      <c r="P3814">
        <f t="shared" si="295"/>
        <v>110</v>
      </c>
      <c r="Q3814">
        <f t="shared" si="296"/>
        <v>199.18</v>
      </c>
      <c r="R3814" s="14">
        <f t="shared" si="297"/>
        <v>42109.751250000001</v>
      </c>
      <c r="S3814" s="14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8274</v>
      </c>
      <c r="O3815" t="s">
        <v>8275</v>
      </c>
      <c r="P3815">
        <f t="shared" si="295"/>
        <v>101</v>
      </c>
      <c r="Q3815">
        <f t="shared" si="296"/>
        <v>78.52</v>
      </c>
      <c r="R3815" s="14">
        <f t="shared" si="297"/>
        <v>42497.275706018518</v>
      </c>
      <c r="S3815" s="14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8274</v>
      </c>
      <c r="O3816" t="s">
        <v>8275</v>
      </c>
      <c r="P3816">
        <f t="shared" si="295"/>
        <v>140</v>
      </c>
      <c r="Q3816">
        <f t="shared" si="296"/>
        <v>61.82</v>
      </c>
      <c r="R3816" s="14">
        <f t="shared" si="297"/>
        <v>42058.904074074075</v>
      </c>
      <c r="S3816" s="14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t="s">
        <v>8275</v>
      </c>
      <c r="P3817">
        <f t="shared" si="295"/>
        <v>100</v>
      </c>
      <c r="Q3817">
        <f t="shared" si="296"/>
        <v>50</v>
      </c>
      <c r="R3817" s="14">
        <f t="shared" si="297"/>
        <v>42207.259918981479</v>
      </c>
      <c r="S3817" s="14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8274</v>
      </c>
      <c r="O3818" t="s">
        <v>8275</v>
      </c>
      <c r="P3818">
        <f t="shared" si="295"/>
        <v>119</v>
      </c>
      <c r="Q3818">
        <f t="shared" si="296"/>
        <v>48.34</v>
      </c>
      <c r="R3818" s="14">
        <f t="shared" si="297"/>
        <v>41807.690081018518</v>
      </c>
      <c r="S3818" s="14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8274</v>
      </c>
      <c r="O3819" t="s">
        <v>8275</v>
      </c>
      <c r="P3819">
        <f t="shared" si="295"/>
        <v>107</v>
      </c>
      <c r="Q3819">
        <f t="shared" si="296"/>
        <v>107.25</v>
      </c>
      <c r="R3819" s="14">
        <f t="shared" si="297"/>
        <v>42284.69694444444</v>
      </c>
      <c r="S3819" s="14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8274</v>
      </c>
      <c r="O3820" t="s">
        <v>8275</v>
      </c>
      <c r="P3820">
        <f t="shared" si="295"/>
        <v>228</v>
      </c>
      <c r="Q3820">
        <f t="shared" si="296"/>
        <v>57</v>
      </c>
      <c r="R3820" s="14">
        <f t="shared" si="297"/>
        <v>42045.84238425926</v>
      </c>
      <c r="S3820" s="14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8274</v>
      </c>
      <c r="O3821" t="s">
        <v>8275</v>
      </c>
      <c r="P3821">
        <f t="shared" si="295"/>
        <v>106</v>
      </c>
      <c r="Q3821">
        <f t="shared" si="296"/>
        <v>40.92</v>
      </c>
      <c r="R3821" s="14">
        <f t="shared" si="297"/>
        <v>42184.209537037037</v>
      </c>
      <c r="S3821" s="14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8274</v>
      </c>
      <c r="O3822" t="s">
        <v>8275</v>
      </c>
      <c r="P3822">
        <f t="shared" si="295"/>
        <v>143</v>
      </c>
      <c r="Q3822">
        <f t="shared" si="296"/>
        <v>21.5</v>
      </c>
      <c r="R3822" s="14">
        <f t="shared" si="297"/>
        <v>42160.651817129634</v>
      </c>
      <c r="S3822" s="14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8274</v>
      </c>
      <c r="O3823" t="s">
        <v>8275</v>
      </c>
      <c r="P3823">
        <f t="shared" si="295"/>
        <v>105</v>
      </c>
      <c r="Q3823">
        <f t="shared" si="296"/>
        <v>79.540000000000006</v>
      </c>
      <c r="R3823" s="14">
        <f t="shared" si="297"/>
        <v>42341.180636574078</v>
      </c>
      <c r="S3823" s="14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8274</v>
      </c>
      <c r="O3824" t="s">
        <v>8275</v>
      </c>
      <c r="P3824">
        <f t="shared" si="295"/>
        <v>110</v>
      </c>
      <c r="Q3824">
        <f t="shared" si="296"/>
        <v>72.38</v>
      </c>
      <c r="R3824" s="14">
        <f t="shared" si="297"/>
        <v>42329.838159722218</v>
      </c>
      <c r="S3824" s="14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8274</v>
      </c>
      <c r="O3825" t="s">
        <v>8275</v>
      </c>
      <c r="P3825">
        <f t="shared" si="295"/>
        <v>106</v>
      </c>
      <c r="Q3825">
        <f t="shared" si="296"/>
        <v>64.63</v>
      </c>
      <c r="R3825" s="14">
        <f t="shared" si="297"/>
        <v>42170.910231481481</v>
      </c>
      <c r="S3825" s="14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8274</v>
      </c>
      <c r="O3826" t="s">
        <v>8275</v>
      </c>
      <c r="P3826">
        <f t="shared" si="295"/>
        <v>108</v>
      </c>
      <c r="Q3826">
        <f t="shared" si="296"/>
        <v>38.57</v>
      </c>
      <c r="R3826" s="14">
        <f t="shared" si="297"/>
        <v>42571.626192129625</v>
      </c>
      <c r="S3826" s="14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8274</v>
      </c>
      <c r="O3827" t="s">
        <v>8275</v>
      </c>
      <c r="P3827">
        <f t="shared" si="295"/>
        <v>105</v>
      </c>
      <c r="Q3827">
        <f t="shared" si="296"/>
        <v>107.57</v>
      </c>
      <c r="R3827" s="14">
        <f t="shared" si="297"/>
        <v>42151.069606481484</v>
      </c>
      <c r="S3827" s="14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8274</v>
      </c>
      <c r="O3828" t="s">
        <v>8275</v>
      </c>
      <c r="P3828">
        <f t="shared" si="295"/>
        <v>119</v>
      </c>
      <c r="Q3828">
        <f t="shared" si="296"/>
        <v>27.5</v>
      </c>
      <c r="R3828" s="14">
        <f t="shared" si="297"/>
        <v>42101.423541666663</v>
      </c>
      <c r="S3828" s="14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8274</v>
      </c>
      <c r="O3829" t="s">
        <v>8275</v>
      </c>
      <c r="P3829">
        <f t="shared" si="295"/>
        <v>153</v>
      </c>
      <c r="Q3829">
        <f t="shared" si="296"/>
        <v>70.459999999999994</v>
      </c>
      <c r="R3829" s="14">
        <f t="shared" si="297"/>
        <v>42034.928252314814</v>
      </c>
      <c r="S3829" s="14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t="s">
        <v>8275</v>
      </c>
      <c r="P3830">
        <f t="shared" si="295"/>
        <v>100</v>
      </c>
      <c r="Q3830">
        <f t="shared" si="296"/>
        <v>178.57</v>
      </c>
      <c r="R3830" s="14">
        <f t="shared" si="297"/>
        <v>41944.527627314819</v>
      </c>
      <c r="S3830" s="14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8274</v>
      </c>
      <c r="O3831" t="s">
        <v>8275</v>
      </c>
      <c r="P3831">
        <f t="shared" si="295"/>
        <v>100</v>
      </c>
      <c r="Q3831">
        <f t="shared" si="296"/>
        <v>62.63</v>
      </c>
      <c r="R3831" s="14">
        <f t="shared" si="297"/>
        <v>42593.865405092598</v>
      </c>
      <c r="S3831" s="14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8274</v>
      </c>
      <c r="O3832" t="s">
        <v>8275</v>
      </c>
      <c r="P3832">
        <f t="shared" si="295"/>
        <v>225</v>
      </c>
      <c r="Q3832">
        <f t="shared" si="296"/>
        <v>75</v>
      </c>
      <c r="R3832" s="14">
        <f t="shared" si="297"/>
        <v>42503.740868055553</v>
      </c>
      <c r="S3832" s="14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8274</v>
      </c>
      <c r="O3833" t="s">
        <v>8275</v>
      </c>
      <c r="P3833">
        <f t="shared" si="295"/>
        <v>106</v>
      </c>
      <c r="Q3833">
        <f t="shared" si="296"/>
        <v>58.9</v>
      </c>
      <c r="R3833" s="14">
        <f t="shared" si="297"/>
        <v>41927.848900462966</v>
      </c>
      <c r="S3833" s="14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8274</v>
      </c>
      <c r="O3834" t="s">
        <v>8275</v>
      </c>
      <c r="P3834">
        <f t="shared" si="295"/>
        <v>105</v>
      </c>
      <c r="Q3834">
        <f t="shared" si="296"/>
        <v>139.56</v>
      </c>
      <c r="R3834" s="14">
        <f t="shared" si="297"/>
        <v>42375.114988425921</v>
      </c>
      <c r="S3834" s="14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8274</v>
      </c>
      <c r="O3835" t="s">
        <v>8275</v>
      </c>
      <c r="P3835">
        <f t="shared" si="295"/>
        <v>117</v>
      </c>
      <c r="Q3835">
        <f t="shared" si="296"/>
        <v>70</v>
      </c>
      <c r="R3835" s="14">
        <f t="shared" si="297"/>
        <v>41963.872361111105</v>
      </c>
      <c r="S3835" s="14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8274</v>
      </c>
      <c r="O3836" t="s">
        <v>8275</v>
      </c>
      <c r="P3836">
        <f t="shared" si="295"/>
        <v>109</v>
      </c>
      <c r="Q3836">
        <f t="shared" si="296"/>
        <v>57.39</v>
      </c>
      <c r="R3836" s="14">
        <f t="shared" si="297"/>
        <v>42143.445219907408</v>
      </c>
      <c r="S3836" s="14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8274</v>
      </c>
      <c r="O3837" t="s">
        <v>8275</v>
      </c>
      <c r="P3837">
        <f t="shared" si="295"/>
        <v>160</v>
      </c>
      <c r="Q3837">
        <f t="shared" si="296"/>
        <v>40</v>
      </c>
      <c r="R3837" s="14">
        <f t="shared" si="297"/>
        <v>42460.94222222222</v>
      </c>
      <c r="S3837" s="14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8274</v>
      </c>
      <c r="O3838" t="s">
        <v>8275</v>
      </c>
      <c r="P3838">
        <f t="shared" si="295"/>
        <v>113</v>
      </c>
      <c r="Q3838">
        <f t="shared" si="296"/>
        <v>64.290000000000006</v>
      </c>
      <c r="R3838" s="14">
        <f t="shared" si="297"/>
        <v>42553.926527777774</v>
      </c>
      <c r="S3838" s="14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8274</v>
      </c>
      <c r="O3839" t="s">
        <v>8275</v>
      </c>
      <c r="P3839">
        <f t="shared" si="295"/>
        <v>102</v>
      </c>
      <c r="Q3839">
        <f t="shared" si="296"/>
        <v>120.12</v>
      </c>
      <c r="R3839" s="14">
        <f t="shared" si="297"/>
        <v>42152.765717592592</v>
      </c>
      <c r="S3839" s="14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8274</v>
      </c>
      <c r="O3840" t="s">
        <v>8275</v>
      </c>
      <c r="P3840">
        <f t="shared" si="295"/>
        <v>101</v>
      </c>
      <c r="Q3840">
        <f t="shared" si="296"/>
        <v>1008.24</v>
      </c>
      <c r="R3840" s="14">
        <f t="shared" si="297"/>
        <v>42116.710752314815</v>
      </c>
      <c r="S3840" s="14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8274</v>
      </c>
      <c r="O3841" t="s">
        <v>8275</v>
      </c>
      <c r="P3841">
        <f t="shared" si="295"/>
        <v>101</v>
      </c>
      <c r="Q3841">
        <f t="shared" si="296"/>
        <v>63.28</v>
      </c>
      <c r="R3841" s="14">
        <f t="shared" si="297"/>
        <v>42155.142638888887</v>
      </c>
      <c r="S3841" s="14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8274</v>
      </c>
      <c r="O3842" t="s">
        <v>8275</v>
      </c>
      <c r="P3842">
        <f t="shared" ref="P3842:P3905" si="300">ROUND(E3842/D3842*100,0)</f>
        <v>6500</v>
      </c>
      <c r="Q3842">
        <f t="shared" si="296"/>
        <v>21.67</v>
      </c>
      <c r="R3842" s="14">
        <f t="shared" si="297"/>
        <v>42432.701724537037</v>
      </c>
      <c r="S3842" s="14">
        <f t="shared" si="298"/>
        <v>42457.660057870366</v>
      </c>
      <c r="T3842">
        <f t="shared" si="299"/>
        <v>2016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8274</v>
      </c>
      <c r="O3843" t="s">
        <v>8275</v>
      </c>
      <c r="P3843">
        <f t="shared" si="300"/>
        <v>9</v>
      </c>
      <c r="Q3843">
        <f t="shared" ref="Q3843:Q3906" si="301">IFERROR(ROUND(E3843/L3843,2),0)</f>
        <v>25.65</v>
      </c>
      <c r="R3843" s="14">
        <f t="shared" ref="R3843:R3906" si="302">(((J3843/60)/60)/24)+DATE(1970,1,1)</f>
        <v>41780.785729166666</v>
      </c>
      <c r="S3843" s="14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8274</v>
      </c>
      <c r="O3844" t="s">
        <v>8275</v>
      </c>
      <c r="P3844">
        <f t="shared" si="300"/>
        <v>22</v>
      </c>
      <c r="Q3844">
        <f t="shared" si="301"/>
        <v>47.7</v>
      </c>
      <c r="R3844" s="14">
        <f t="shared" si="302"/>
        <v>41740.493657407409</v>
      </c>
      <c r="S3844" s="14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8274</v>
      </c>
      <c r="O3845" t="s">
        <v>8275</v>
      </c>
      <c r="P3845">
        <f t="shared" si="300"/>
        <v>21</v>
      </c>
      <c r="Q3845">
        <f t="shared" si="301"/>
        <v>56.05</v>
      </c>
      <c r="R3845" s="14">
        <f t="shared" si="302"/>
        <v>41766.072500000002</v>
      </c>
      <c r="S3845" s="14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8274</v>
      </c>
      <c r="O3846" t="s">
        <v>8275</v>
      </c>
      <c r="P3846">
        <f t="shared" si="300"/>
        <v>41</v>
      </c>
      <c r="Q3846">
        <f t="shared" si="301"/>
        <v>81.319999999999993</v>
      </c>
      <c r="R3846" s="14">
        <f t="shared" si="302"/>
        <v>41766.617291666669</v>
      </c>
      <c r="S3846" s="14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8274</v>
      </c>
      <c r="O3847" t="s">
        <v>8275</v>
      </c>
      <c r="P3847">
        <f t="shared" si="300"/>
        <v>2</v>
      </c>
      <c r="Q3847">
        <f t="shared" si="301"/>
        <v>70.17</v>
      </c>
      <c r="R3847" s="14">
        <f t="shared" si="302"/>
        <v>42248.627013888887</v>
      </c>
      <c r="S3847" s="14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8274</v>
      </c>
      <c r="O3848" t="s">
        <v>8275</v>
      </c>
      <c r="P3848">
        <f t="shared" si="300"/>
        <v>3</v>
      </c>
      <c r="Q3848">
        <f t="shared" si="301"/>
        <v>23.63</v>
      </c>
      <c r="R3848" s="14">
        <f t="shared" si="302"/>
        <v>41885.221550925926</v>
      </c>
      <c r="S3848" s="14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8274</v>
      </c>
      <c r="O3849" t="s">
        <v>8275</v>
      </c>
      <c r="P3849">
        <f t="shared" si="300"/>
        <v>16</v>
      </c>
      <c r="Q3849">
        <f t="shared" si="301"/>
        <v>188.56</v>
      </c>
      <c r="R3849" s="14">
        <f t="shared" si="302"/>
        <v>42159.224432870367</v>
      </c>
      <c r="S3849" s="14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8274</v>
      </c>
      <c r="O3850" t="s">
        <v>8275</v>
      </c>
      <c r="P3850">
        <f t="shared" si="300"/>
        <v>16</v>
      </c>
      <c r="Q3850">
        <f t="shared" si="301"/>
        <v>49.51</v>
      </c>
      <c r="R3850" s="14">
        <f t="shared" si="302"/>
        <v>42265.817002314812</v>
      </c>
      <c r="S3850" s="14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8274</v>
      </c>
      <c r="O3851" t="s">
        <v>8275</v>
      </c>
      <c r="P3851">
        <f t="shared" si="300"/>
        <v>7</v>
      </c>
      <c r="Q3851">
        <f t="shared" si="301"/>
        <v>75.459999999999994</v>
      </c>
      <c r="R3851" s="14">
        <f t="shared" si="302"/>
        <v>42136.767175925925</v>
      </c>
      <c r="S3851" s="14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8274</v>
      </c>
      <c r="O3852" t="s">
        <v>8275</v>
      </c>
      <c r="P3852">
        <f t="shared" si="300"/>
        <v>4</v>
      </c>
      <c r="Q3852">
        <f t="shared" si="301"/>
        <v>9.5</v>
      </c>
      <c r="R3852" s="14">
        <f t="shared" si="302"/>
        <v>41975.124340277776</v>
      </c>
      <c r="S3852" s="14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8274</v>
      </c>
      <c r="O3853" t="s">
        <v>8275</v>
      </c>
      <c r="P3853">
        <f t="shared" si="300"/>
        <v>34</v>
      </c>
      <c r="Q3853">
        <f t="shared" si="301"/>
        <v>35.5</v>
      </c>
      <c r="R3853" s="14">
        <f t="shared" si="302"/>
        <v>42172.439571759256</v>
      </c>
      <c r="S3853" s="14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8274</v>
      </c>
      <c r="O3854" t="s">
        <v>8275</v>
      </c>
      <c r="P3854">
        <f t="shared" si="300"/>
        <v>0</v>
      </c>
      <c r="Q3854">
        <f t="shared" si="301"/>
        <v>10</v>
      </c>
      <c r="R3854" s="14">
        <f t="shared" si="302"/>
        <v>42065.190694444449</v>
      </c>
      <c r="S3854" s="14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t="s">
        <v>8275</v>
      </c>
      <c r="P3855">
        <f t="shared" si="300"/>
        <v>0</v>
      </c>
      <c r="Q3855">
        <f t="shared" si="301"/>
        <v>13</v>
      </c>
      <c r="R3855" s="14">
        <f t="shared" si="302"/>
        <v>41848.84002314815</v>
      </c>
      <c r="S3855" s="14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8274</v>
      </c>
      <c r="O3856" t="s">
        <v>8275</v>
      </c>
      <c r="P3856">
        <f t="shared" si="300"/>
        <v>16</v>
      </c>
      <c r="Q3856">
        <f t="shared" si="301"/>
        <v>89.4</v>
      </c>
      <c r="R3856" s="14">
        <f t="shared" si="302"/>
        <v>42103.884930555556</v>
      </c>
      <c r="S3856" s="14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8274</v>
      </c>
      <c r="O3857" t="s">
        <v>8275</v>
      </c>
      <c r="P3857">
        <f t="shared" si="300"/>
        <v>3</v>
      </c>
      <c r="Q3857">
        <f t="shared" si="301"/>
        <v>25</v>
      </c>
      <c r="R3857" s="14">
        <f t="shared" si="302"/>
        <v>42059.970729166671</v>
      </c>
      <c r="S3857" s="14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t="s">
        <v>8275</v>
      </c>
      <c r="P3858">
        <f t="shared" si="300"/>
        <v>0</v>
      </c>
      <c r="Q3858">
        <f t="shared" si="301"/>
        <v>1</v>
      </c>
      <c r="R3858" s="14">
        <f t="shared" si="302"/>
        <v>42041.743090277778</v>
      </c>
      <c r="S3858" s="14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8274</v>
      </c>
      <c r="O3859" t="s">
        <v>8275</v>
      </c>
      <c r="P3859">
        <f t="shared" si="300"/>
        <v>5</v>
      </c>
      <c r="Q3859">
        <f t="shared" si="301"/>
        <v>65</v>
      </c>
      <c r="R3859" s="14">
        <f t="shared" si="302"/>
        <v>41829.73715277778</v>
      </c>
      <c r="S3859" s="14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8274</v>
      </c>
      <c r="O3860" t="s">
        <v>8275</v>
      </c>
      <c r="P3860">
        <f t="shared" si="300"/>
        <v>2</v>
      </c>
      <c r="Q3860">
        <f t="shared" si="301"/>
        <v>10</v>
      </c>
      <c r="R3860" s="14">
        <f t="shared" si="302"/>
        <v>42128.431064814817</v>
      </c>
      <c r="S3860" s="14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t="s">
        <v>8275</v>
      </c>
      <c r="P3861">
        <f t="shared" si="300"/>
        <v>0</v>
      </c>
      <c r="Q3861">
        <f t="shared" si="301"/>
        <v>1</v>
      </c>
      <c r="R3861" s="14">
        <f t="shared" si="302"/>
        <v>41789.893599537041</v>
      </c>
      <c r="S3861" s="14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8274</v>
      </c>
      <c r="O3862" t="s">
        <v>8275</v>
      </c>
      <c r="P3862">
        <f t="shared" si="300"/>
        <v>18</v>
      </c>
      <c r="Q3862">
        <f t="shared" si="301"/>
        <v>81.540000000000006</v>
      </c>
      <c r="R3862" s="14">
        <f t="shared" si="302"/>
        <v>41833.660995370366</v>
      </c>
      <c r="S3862" s="14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8274</v>
      </c>
      <c r="O3863" t="s">
        <v>8275</v>
      </c>
      <c r="P3863">
        <f t="shared" si="300"/>
        <v>5</v>
      </c>
      <c r="Q3863">
        <f t="shared" si="301"/>
        <v>100</v>
      </c>
      <c r="R3863" s="14">
        <f t="shared" si="302"/>
        <v>41914.590011574073</v>
      </c>
      <c r="S3863" s="14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t="s">
        <v>8275</v>
      </c>
      <c r="P3864">
        <f t="shared" si="300"/>
        <v>0</v>
      </c>
      <c r="Q3864">
        <f t="shared" si="301"/>
        <v>1</v>
      </c>
      <c r="R3864" s="14">
        <f t="shared" si="302"/>
        <v>42611.261064814811</v>
      </c>
      <c r="S3864" s="14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8274</v>
      </c>
      <c r="O3865" t="s">
        <v>8275</v>
      </c>
      <c r="P3865">
        <f t="shared" si="300"/>
        <v>0</v>
      </c>
      <c r="Q3865">
        <f t="shared" si="301"/>
        <v>0</v>
      </c>
      <c r="R3865" s="14">
        <f t="shared" si="302"/>
        <v>42253.633159722223</v>
      </c>
      <c r="S3865" s="14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8274</v>
      </c>
      <c r="O3866" t="s">
        <v>8275</v>
      </c>
      <c r="P3866">
        <f t="shared" si="300"/>
        <v>1</v>
      </c>
      <c r="Q3866">
        <f t="shared" si="301"/>
        <v>20</v>
      </c>
      <c r="R3866" s="14">
        <f t="shared" si="302"/>
        <v>42295.891828703709</v>
      </c>
      <c r="S3866" s="14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8274</v>
      </c>
      <c r="O3867" t="s">
        <v>8275</v>
      </c>
      <c r="P3867">
        <f t="shared" si="300"/>
        <v>27</v>
      </c>
      <c r="Q3867">
        <f t="shared" si="301"/>
        <v>46.43</v>
      </c>
      <c r="R3867" s="14">
        <f t="shared" si="302"/>
        <v>41841.651597222226</v>
      </c>
      <c r="S3867" s="14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8274</v>
      </c>
      <c r="O3868" t="s">
        <v>8275</v>
      </c>
      <c r="P3868">
        <f t="shared" si="300"/>
        <v>1</v>
      </c>
      <c r="Q3868">
        <f t="shared" si="301"/>
        <v>5.5</v>
      </c>
      <c r="R3868" s="14">
        <f t="shared" si="302"/>
        <v>42402.947002314817</v>
      </c>
      <c r="S3868" s="14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8274</v>
      </c>
      <c r="O3869" t="s">
        <v>8275</v>
      </c>
      <c r="P3869">
        <f t="shared" si="300"/>
        <v>13</v>
      </c>
      <c r="Q3869">
        <f t="shared" si="301"/>
        <v>50.2</v>
      </c>
      <c r="R3869" s="14">
        <f t="shared" si="302"/>
        <v>42509.814108796301</v>
      </c>
      <c r="S3869" s="14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8274</v>
      </c>
      <c r="O3870" t="s">
        <v>8316</v>
      </c>
      <c r="P3870">
        <f t="shared" si="300"/>
        <v>0</v>
      </c>
      <c r="Q3870">
        <f t="shared" si="301"/>
        <v>10</v>
      </c>
      <c r="R3870" s="14">
        <f t="shared" si="302"/>
        <v>41865.659780092588</v>
      </c>
      <c r="S3870" s="14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8274</v>
      </c>
      <c r="O3871" t="s">
        <v>8316</v>
      </c>
      <c r="P3871">
        <f t="shared" si="300"/>
        <v>3</v>
      </c>
      <c r="Q3871">
        <f t="shared" si="301"/>
        <v>30.13</v>
      </c>
      <c r="R3871" s="14">
        <f t="shared" si="302"/>
        <v>42047.724444444444</v>
      </c>
      <c r="S3871" s="14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8274</v>
      </c>
      <c r="O3872" t="s">
        <v>8316</v>
      </c>
      <c r="P3872">
        <f t="shared" si="300"/>
        <v>15</v>
      </c>
      <c r="Q3872">
        <f t="shared" si="301"/>
        <v>150</v>
      </c>
      <c r="R3872" s="14">
        <f t="shared" si="302"/>
        <v>41793.17219907407</v>
      </c>
      <c r="S3872" s="14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8274</v>
      </c>
      <c r="O3873" t="s">
        <v>8316</v>
      </c>
      <c r="P3873">
        <f t="shared" si="300"/>
        <v>3</v>
      </c>
      <c r="Q3873">
        <f t="shared" si="301"/>
        <v>13.33</v>
      </c>
      <c r="R3873" s="14">
        <f t="shared" si="302"/>
        <v>42763.780671296292</v>
      </c>
      <c r="S3873" s="14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t="s">
        <v>8316</v>
      </c>
      <c r="P3874">
        <f t="shared" si="300"/>
        <v>0</v>
      </c>
      <c r="Q3874">
        <f t="shared" si="301"/>
        <v>0</v>
      </c>
      <c r="R3874" s="14">
        <f t="shared" si="302"/>
        <v>42180.145787037036</v>
      </c>
      <c r="S3874" s="14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t="s">
        <v>8316</v>
      </c>
      <c r="P3875">
        <f t="shared" si="300"/>
        <v>0</v>
      </c>
      <c r="Q3875">
        <f t="shared" si="301"/>
        <v>0</v>
      </c>
      <c r="R3875" s="14">
        <f t="shared" si="302"/>
        <v>42255.696006944447</v>
      </c>
      <c r="S3875" s="14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t="s">
        <v>8316</v>
      </c>
      <c r="P3876">
        <f t="shared" si="300"/>
        <v>0</v>
      </c>
      <c r="Q3876">
        <f t="shared" si="301"/>
        <v>0</v>
      </c>
      <c r="R3876" s="14">
        <f t="shared" si="302"/>
        <v>42007.016458333332</v>
      </c>
      <c r="S3876" s="14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t="s">
        <v>8316</v>
      </c>
      <c r="P3877">
        <f t="shared" si="300"/>
        <v>0</v>
      </c>
      <c r="Q3877">
        <f t="shared" si="301"/>
        <v>0</v>
      </c>
      <c r="R3877" s="14">
        <f t="shared" si="302"/>
        <v>42615.346817129626</v>
      </c>
      <c r="S3877" s="14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8274</v>
      </c>
      <c r="O3878" t="s">
        <v>8316</v>
      </c>
      <c r="P3878">
        <f t="shared" si="300"/>
        <v>53</v>
      </c>
      <c r="Q3878">
        <f t="shared" si="301"/>
        <v>44.76</v>
      </c>
      <c r="R3878" s="14">
        <f t="shared" si="302"/>
        <v>42372.624166666668</v>
      </c>
      <c r="S3878" s="14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8274</v>
      </c>
      <c r="O3879" t="s">
        <v>8316</v>
      </c>
      <c r="P3879">
        <f t="shared" si="300"/>
        <v>5</v>
      </c>
      <c r="Q3879">
        <f t="shared" si="301"/>
        <v>88.64</v>
      </c>
      <c r="R3879" s="14">
        <f t="shared" si="302"/>
        <v>42682.67768518519</v>
      </c>
      <c r="S3879" s="14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t="s">
        <v>8316</v>
      </c>
      <c r="P3880">
        <f t="shared" si="300"/>
        <v>0</v>
      </c>
      <c r="Q3880">
        <f t="shared" si="301"/>
        <v>10</v>
      </c>
      <c r="R3880" s="14">
        <f t="shared" si="302"/>
        <v>42154.818819444445</v>
      </c>
      <c r="S3880" s="14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t="s">
        <v>8316</v>
      </c>
      <c r="P3881">
        <f t="shared" si="300"/>
        <v>0</v>
      </c>
      <c r="Q3881">
        <f t="shared" si="301"/>
        <v>0</v>
      </c>
      <c r="R3881" s="14">
        <f t="shared" si="302"/>
        <v>41999.861064814817</v>
      </c>
      <c r="S3881" s="14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8274</v>
      </c>
      <c r="O3882" t="s">
        <v>8316</v>
      </c>
      <c r="P3882">
        <f t="shared" si="300"/>
        <v>13</v>
      </c>
      <c r="Q3882">
        <f t="shared" si="301"/>
        <v>57.65</v>
      </c>
      <c r="R3882" s="14">
        <f t="shared" si="302"/>
        <v>41815.815046296295</v>
      </c>
      <c r="S3882" s="14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8274</v>
      </c>
      <c r="O3883" t="s">
        <v>8316</v>
      </c>
      <c r="P3883">
        <f t="shared" si="300"/>
        <v>5</v>
      </c>
      <c r="Q3883">
        <f t="shared" si="301"/>
        <v>25</v>
      </c>
      <c r="R3883" s="14">
        <f t="shared" si="302"/>
        <v>42756.018506944441</v>
      </c>
      <c r="S3883" s="14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t="s">
        <v>8316</v>
      </c>
      <c r="P3884">
        <f t="shared" si="300"/>
        <v>0</v>
      </c>
      <c r="Q3884">
        <f t="shared" si="301"/>
        <v>0</v>
      </c>
      <c r="R3884" s="14">
        <f t="shared" si="302"/>
        <v>42373.983449074076</v>
      </c>
      <c r="S3884" s="14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t="s">
        <v>8316</v>
      </c>
      <c r="P3885">
        <f t="shared" si="300"/>
        <v>0</v>
      </c>
      <c r="Q3885">
        <f t="shared" si="301"/>
        <v>0</v>
      </c>
      <c r="R3885" s="14">
        <f t="shared" si="302"/>
        <v>41854.602650462963</v>
      </c>
      <c r="S3885" s="14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t="s">
        <v>8316</v>
      </c>
      <c r="P3886">
        <f t="shared" si="300"/>
        <v>0</v>
      </c>
      <c r="Q3886">
        <f t="shared" si="301"/>
        <v>0</v>
      </c>
      <c r="R3886" s="14">
        <f t="shared" si="302"/>
        <v>42065.791574074072</v>
      </c>
      <c r="S3886" s="14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t="s">
        <v>8316</v>
      </c>
      <c r="P3887">
        <f t="shared" si="300"/>
        <v>0</v>
      </c>
      <c r="Q3887">
        <f t="shared" si="301"/>
        <v>0</v>
      </c>
      <c r="R3887" s="14">
        <f t="shared" si="302"/>
        <v>42469.951284722221</v>
      </c>
      <c r="S3887" s="14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t="s">
        <v>8316</v>
      </c>
      <c r="P3888">
        <f t="shared" si="300"/>
        <v>0</v>
      </c>
      <c r="Q3888">
        <f t="shared" si="301"/>
        <v>0</v>
      </c>
      <c r="R3888" s="14">
        <f t="shared" si="302"/>
        <v>41954.228032407409</v>
      </c>
      <c r="S3888" s="14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8274</v>
      </c>
      <c r="O3889" t="s">
        <v>8316</v>
      </c>
      <c r="P3889">
        <f t="shared" si="300"/>
        <v>2</v>
      </c>
      <c r="Q3889">
        <f t="shared" si="301"/>
        <v>17.5</v>
      </c>
      <c r="R3889" s="14">
        <f t="shared" si="302"/>
        <v>42079.857974537037</v>
      </c>
      <c r="S3889" s="14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8274</v>
      </c>
      <c r="O3890" t="s">
        <v>8275</v>
      </c>
      <c r="P3890">
        <f t="shared" si="300"/>
        <v>27</v>
      </c>
      <c r="Q3890">
        <f t="shared" si="301"/>
        <v>38.71</v>
      </c>
      <c r="R3890" s="14">
        <f t="shared" si="302"/>
        <v>42762.545810185184</v>
      </c>
      <c r="S3890" s="14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8274</v>
      </c>
      <c r="O3891" t="s">
        <v>8275</v>
      </c>
      <c r="P3891">
        <f t="shared" si="300"/>
        <v>1</v>
      </c>
      <c r="Q3891">
        <f t="shared" si="301"/>
        <v>13.11</v>
      </c>
      <c r="R3891" s="14">
        <f t="shared" si="302"/>
        <v>41977.004976851851</v>
      </c>
      <c r="S3891" s="14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8274</v>
      </c>
      <c r="O3892" t="s">
        <v>8275</v>
      </c>
      <c r="P3892">
        <f t="shared" si="300"/>
        <v>17</v>
      </c>
      <c r="Q3892">
        <f t="shared" si="301"/>
        <v>315.5</v>
      </c>
      <c r="R3892" s="14">
        <f t="shared" si="302"/>
        <v>42171.758611111116</v>
      </c>
      <c r="S3892" s="14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8274</v>
      </c>
      <c r="O3893" t="s">
        <v>8275</v>
      </c>
      <c r="P3893">
        <f t="shared" si="300"/>
        <v>33</v>
      </c>
      <c r="Q3893">
        <f t="shared" si="301"/>
        <v>37.14</v>
      </c>
      <c r="R3893" s="14">
        <f t="shared" si="302"/>
        <v>42056.1324537037</v>
      </c>
      <c r="S3893" s="14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8274</v>
      </c>
      <c r="O3894" t="s">
        <v>8275</v>
      </c>
      <c r="P3894">
        <f t="shared" si="300"/>
        <v>0</v>
      </c>
      <c r="Q3894">
        <f t="shared" si="301"/>
        <v>0</v>
      </c>
      <c r="R3894" s="14">
        <f t="shared" si="302"/>
        <v>41867.652280092596</v>
      </c>
      <c r="S3894" s="14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8274</v>
      </c>
      <c r="O3895" t="s">
        <v>8275</v>
      </c>
      <c r="P3895">
        <f t="shared" si="300"/>
        <v>22</v>
      </c>
      <c r="Q3895">
        <f t="shared" si="301"/>
        <v>128.27000000000001</v>
      </c>
      <c r="R3895" s="14">
        <f t="shared" si="302"/>
        <v>41779.657870370371</v>
      </c>
      <c r="S3895" s="14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8274</v>
      </c>
      <c r="O3896" t="s">
        <v>8275</v>
      </c>
      <c r="P3896">
        <f t="shared" si="300"/>
        <v>3</v>
      </c>
      <c r="Q3896">
        <f t="shared" si="301"/>
        <v>47.27</v>
      </c>
      <c r="R3896" s="14">
        <f t="shared" si="302"/>
        <v>42679.958472222221</v>
      </c>
      <c r="S3896" s="14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8274</v>
      </c>
      <c r="O3897" t="s">
        <v>8275</v>
      </c>
      <c r="P3897">
        <f t="shared" si="300"/>
        <v>5</v>
      </c>
      <c r="Q3897">
        <f t="shared" si="301"/>
        <v>50</v>
      </c>
      <c r="R3897" s="14">
        <f t="shared" si="302"/>
        <v>42032.250208333338</v>
      </c>
      <c r="S3897" s="14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8274</v>
      </c>
      <c r="O3898" t="s">
        <v>8275</v>
      </c>
      <c r="P3898">
        <f t="shared" si="300"/>
        <v>11</v>
      </c>
      <c r="Q3898">
        <f t="shared" si="301"/>
        <v>42.5</v>
      </c>
      <c r="R3898" s="14">
        <f t="shared" si="302"/>
        <v>41793.191875000004</v>
      </c>
      <c r="S3898" s="14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8274</v>
      </c>
      <c r="O3899" t="s">
        <v>8275</v>
      </c>
      <c r="P3899">
        <f t="shared" si="300"/>
        <v>18</v>
      </c>
      <c r="Q3899">
        <f t="shared" si="301"/>
        <v>44</v>
      </c>
      <c r="R3899" s="14">
        <f t="shared" si="302"/>
        <v>41982.87364583333</v>
      </c>
      <c r="S3899" s="14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8274</v>
      </c>
      <c r="O3900" t="s">
        <v>8275</v>
      </c>
      <c r="P3900">
        <f t="shared" si="300"/>
        <v>33</v>
      </c>
      <c r="Q3900">
        <f t="shared" si="301"/>
        <v>50.88</v>
      </c>
      <c r="R3900" s="14">
        <f t="shared" si="302"/>
        <v>42193.482291666667</v>
      </c>
      <c r="S3900" s="14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8274</v>
      </c>
      <c r="O3901" t="s">
        <v>8275</v>
      </c>
      <c r="P3901">
        <f t="shared" si="300"/>
        <v>1</v>
      </c>
      <c r="Q3901">
        <f t="shared" si="301"/>
        <v>62.5</v>
      </c>
      <c r="R3901" s="14">
        <f t="shared" si="302"/>
        <v>41843.775011574071</v>
      </c>
      <c r="S3901" s="14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8274</v>
      </c>
      <c r="O3902" t="s">
        <v>8275</v>
      </c>
      <c r="P3902">
        <f t="shared" si="300"/>
        <v>5</v>
      </c>
      <c r="Q3902">
        <f t="shared" si="301"/>
        <v>27</v>
      </c>
      <c r="R3902" s="14">
        <f t="shared" si="302"/>
        <v>42136.092488425929</v>
      </c>
      <c r="S3902" s="14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8274</v>
      </c>
      <c r="O3903" t="s">
        <v>8275</v>
      </c>
      <c r="P3903">
        <f t="shared" si="300"/>
        <v>1</v>
      </c>
      <c r="Q3903">
        <f t="shared" si="301"/>
        <v>25</v>
      </c>
      <c r="R3903" s="14">
        <f t="shared" si="302"/>
        <v>42317.826377314821</v>
      </c>
      <c r="S3903" s="14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8274</v>
      </c>
      <c r="O3904" t="s">
        <v>8275</v>
      </c>
      <c r="P3904">
        <f t="shared" si="300"/>
        <v>49</v>
      </c>
      <c r="Q3904">
        <f t="shared" si="301"/>
        <v>47.26</v>
      </c>
      <c r="R3904" s="14">
        <f t="shared" si="302"/>
        <v>42663.468078703707</v>
      </c>
      <c r="S3904" s="14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8274</v>
      </c>
      <c r="O3905" t="s">
        <v>8275</v>
      </c>
      <c r="P3905">
        <f t="shared" si="300"/>
        <v>0</v>
      </c>
      <c r="Q3905">
        <f t="shared" si="301"/>
        <v>0</v>
      </c>
      <c r="R3905" s="14">
        <f t="shared" si="302"/>
        <v>42186.01116898148</v>
      </c>
      <c r="S3905" s="14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t="s">
        <v>8275</v>
      </c>
      <c r="P3906">
        <f t="shared" ref="P3906:P3969" si="305">ROUND(E3906/D3906*100,0)</f>
        <v>0</v>
      </c>
      <c r="Q3906">
        <f t="shared" si="301"/>
        <v>1.5</v>
      </c>
      <c r="R3906" s="14">
        <f t="shared" si="302"/>
        <v>42095.229166666672</v>
      </c>
      <c r="S3906" s="14">
        <f t="shared" si="303"/>
        <v>42109.211111111115</v>
      </c>
      <c r="T3906">
        <f t="shared" si="304"/>
        <v>2015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8274</v>
      </c>
      <c r="O3907" t="s">
        <v>8275</v>
      </c>
      <c r="P3907">
        <f t="shared" si="305"/>
        <v>12</v>
      </c>
      <c r="Q3907">
        <f t="shared" ref="Q3907:Q3970" si="306">IFERROR(ROUND(E3907/L3907,2),0)</f>
        <v>24.71</v>
      </c>
      <c r="R3907" s="14">
        <f t="shared" ref="R3907:R3970" si="307">(((J3907/60)/60)/24)+DATE(1970,1,1)</f>
        <v>42124.623877314814</v>
      </c>
      <c r="S3907" s="14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8274</v>
      </c>
      <c r="O3908" t="s">
        <v>8275</v>
      </c>
      <c r="P3908">
        <f t="shared" si="305"/>
        <v>67</v>
      </c>
      <c r="Q3908">
        <f t="shared" si="306"/>
        <v>63.13</v>
      </c>
      <c r="R3908" s="14">
        <f t="shared" si="307"/>
        <v>42143.917743055557</v>
      </c>
      <c r="S3908" s="14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8274</v>
      </c>
      <c r="O3909" t="s">
        <v>8275</v>
      </c>
      <c r="P3909">
        <f t="shared" si="305"/>
        <v>15</v>
      </c>
      <c r="Q3909">
        <f t="shared" si="306"/>
        <v>38.25</v>
      </c>
      <c r="R3909" s="14">
        <f t="shared" si="307"/>
        <v>41906.819513888891</v>
      </c>
      <c r="S3909" s="14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8274</v>
      </c>
      <c r="O3910" t="s">
        <v>8275</v>
      </c>
      <c r="P3910">
        <f t="shared" si="305"/>
        <v>9</v>
      </c>
      <c r="Q3910">
        <f t="shared" si="306"/>
        <v>16.25</v>
      </c>
      <c r="R3910" s="14">
        <f t="shared" si="307"/>
        <v>41834.135370370372</v>
      </c>
      <c r="S3910" s="14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8274</v>
      </c>
      <c r="O3911" t="s">
        <v>8275</v>
      </c>
      <c r="P3911">
        <f t="shared" si="305"/>
        <v>0</v>
      </c>
      <c r="Q3911">
        <f t="shared" si="306"/>
        <v>33.75</v>
      </c>
      <c r="R3911" s="14">
        <f t="shared" si="307"/>
        <v>41863.359282407408</v>
      </c>
      <c r="S3911" s="14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8274</v>
      </c>
      <c r="O3912" t="s">
        <v>8275</v>
      </c>
      <c r="P3912">
        <f t="shared" si="305"/>
        <v>3</v>
      </c>
      <c r="Q3912">
        <f t="shared" si="306"/>
        <v>61.67</v>
      </c>
      <c r="R3912" s="14">
        <f t="shared" si="307"/>
        <v>42224.756909722222</v>
      </c>
      <c r="S3912" s="14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8274</v>
      </c>
      <c r="O3913" t="s">
        <v>8275</v>
      </c>
      <c r="P3913">
        <f t="shared" si="305"/>
        <v>37</v>
      </c>
      <c r="Q3913">
        <f t="shared" si="306"/>
        <v>83.14</v>
      </c>
      <c r="R3913" s="14">
        <f t="shared" si="307"/>
        <v>41939.8122337963</v>
      </c>
      <c r="S3913" s="14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t="s">
        <v>8275</v>
      </c>
      <c r="P3914">
        <f t="shared" si="305"/>
        <v>0</v>
      </c>
      <c r="Q3914">
        <f t="shared" si="306"/>
        <v>1</v>
      </c>
      <c r="R3914" s="14">
        <f t="shared" si="307"/>
        <v>42059.270023148143</v>
      </c>
      <c r="S3914" s="14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8274</v>
      </c>
      <c r="O3915" t="s">
        <v>8275</v>
      </c>
      <c r="P3915">
        <f t="shared" si="305"/>
        <v>10</v>
      </c>
      <c r="Q3915">
        <f t="shared" si="306"/>
        <v>142.86000000000001</v>
      </c>
      <c r="R3915" s="14">
        <f t="shared" si="307"/>
        <v>42308.211215277777</v>
      </c>
      <c r="S3915" s="14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8274</v>
      </c>
      <c r="O3916" t="s">
        <v>8275</v>
      </c>
      <c r="P3916">
        <f t="shared" si="305"/>
        <v>36</v>
      </c>
      <c r="Q3916">
        <f t="shared" si="306"/>
        <v>33.67</v>
      </c>
      <c r="R3916" s="14">
        <f t="shared" si="307"/>
        <v>42114.818935185183</v>
      </c>
      <c r="S3916" s="14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8274</v>
      </c>
      <c r="O3917" t="s">
        <v>8275</v>
      </c>
      <c r="P3917">
        <f t="shared" si="305"/>
        <v>0</v>
      </c>
      <c r="Q3917">
        <f t="shared" si="306"/>
        <v>5</v>
      </c>
      <c r="R3917" s="14">
        <f t="shared" si="307"/>
        <v>42492.98505787037</v>
      </c>
      <c r="S3917" s="14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8274</v>
      </c>
      <c r="O3918" t="s">
        <v>8275</v>
      </c>
      <c r="P3918">
        <f t="shared" si="305"/>
        <v>0</v>
      </c>
      <c r="Q3918">
        <f t="shared" si="306"/>
        <v>0</v>
      </c>
      <c r="R3918" s="14">
        <f t="shared" si="307"/>
        <v>42494.471666666665</v>
      </c>
      <c r="S3918" s="14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8274</v>
      </c>
      <c r="O3919" t="s">
        <v>8275</v>
      </c>
      <c r="P3919">
        <f t="shared" si="305"/>
        <v>0</v>
      </c>
      <c r="Q3919">
        <f t="shared" si="306"/>
        <v>10</v>
      </c>
      <c r="R3919" s="14">
        <f t="shared" si="307"/>
        <v>41863.527326388888</v>
      </c>
      <c r="S3919" s="14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8274</v>
      </c>
      <c r="O3920" t="s">
        <v>8275</v>
      </c>
      <c r="P3920">
        <f t="shared" si="305"/>
        <v>0</v>
      </c>
      <c r="Q3920">
        <f t="shared" si="306"/>
        <v>40</v>
      </c>
      <c r="R3920" s="14">
        <f t="shared" si="307"/>
        <v>41843.664618055554</v>
      </c>
      <c r="S3920" s="14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8274</v>
      </c>
      <c r="O3921" t="s">
        <v>8275</v>
      </c>
      <c r="P3921">
        <f t="shared" si="305"/>
        <v>2</v>
      </c>
      <c r="Q3921">
        <f t="shared" si="306"/>
        <v>30</v>
      </c>
      <c r="R3921" s="14">
        <f t="shared" si="307"/>
        <v>42358.684872685189</v>
      </c>
      <c r="S3921" s="14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8274</v>
      </c>
      <c r="O3922" t="s">
        <v>8275</v>
      </c>
      <c r="P3922">
        <f t="shared" si="305"/>
        <v>5</v>
      </c>
      <c r="Q3922">
        <f t="shared" si="306"/>
        <v>45</v>
      </c>
      <c r="R3922" s="14">
        <f t="shared" si="307"/>
        <v>42657.38726851852</v>
      </c>
      <c r="S3922" s="14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8274</v>
      </c>
      <c r="O3923" t="s">
        <v>8275</v>
      </c>
      <c r="P3923">
        <f t="shared" si="305"/>
        <v>0</v>
      </c>
      <c r="Q3923">
        <f t="shared" si="306"/>
        <v>0</v>
      </c>
      <c r="R3923" s="14">
        <f t="shared" si="307"/>
        <v>41926.542303240742</v>
      </c>
      <c r="S3923" s="14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8274</v>
      </c>
      <c r="O3924" t="s">
        <v>8275</v>
      </c>
      <c r="P3924">
        <f t="shared" si="305"/>
        <v>8</v>
      </c>
      <c r="Q3924">
        <f t="shared" si="306"/>
        <v>10.17</v>
      </c>
      <c r="R3924" s="14">
        <f t="shared" si="307"/>
        <v>42020.768634259264</v>
      </c>
      <c r="S3924" s="14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8274</v>
      </c>
      <c r="O3925" t="s">
        <v>8275</v>
      </c>
      <c r="P3925">
        <f t="shared" si="305"/>
        <v>12</v>
      </c>
      <c r="Q3925">
        <f t="shared" si="306"/>
        <v>81.41</v>
      </c>
      <c r="R3925" s="14">
        <f t="shared" si="307"/>
        <v>42075.979988425926</v>
      </c>
      <c r="S3925" s="14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8274</v>
      </c>
      <c r="O3926" t="s">
        <v>8275</v>
      </c>
      <c r="P3926">
        <f t="shared" si="305"/>
        <v>15</v>
      </c>
      <c r="Q3926">
        <f t="shared" si="306"/>
        <v>57.25</v>
      </c>
      <c r="R3926" s="14">
        <f t="shared" si="307"/>
        <v>41786.959745370368</v>
      </c>
      <c r="S3926" s="14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8274</v>
      </c>
      <c r="O3927" t="s">
        <v>8275</v>
      </c>
      <c r="P3927">
        <f t="shared" si="305"/>
        <v>10</v>
      </c>
      <c r="Q3927">
        <f t="shared" si="306"/>
        <v>5</v>
      </c>
      <c r="R3927" s="14">
        <f t="shared" si="307"/>
        <v>41820.870821759258</v>
      </c>
      <c r="S3927" s="14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8274</v>
      </c>
      <c r="O3928" t="s">
        <v>8275</v>
      </c>
      <c r="P3928">
        <f t="shared" si="305"/>
        <v>0</v>
      </c>
      <c r="Q3928">
        <f t="shared" si="306"/>
        <v>15</v>
      </c>
      <c r="R3928" s="14">
        <f t="shared" si="307"/>
        <v>41970.085046296299</v>
      </c>
      <c r="S3928" s="14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8274</v>
      </c>
      <c r="O3929" t="s">
        <v>8275</v>
      </c>
      <c r="P3929">
        <f t="shared" si="305"/>
        <v>1</v>
      </c>
      <c r="Q3929">
        <f t="shared" si="306"/>
        <v>12.5</v>
      </c>
      <c r="R3929" s="14">
        <f t="shared" si="307"/>
        <v>41830.267407407409</v>
      </c>
      <c r="S3929" s="14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8274</v>
      </c>
      <c r="O3930" t="s">
        <v>8275</v>
      </c>
      <c r="P3930">
        <f t="shared" si="305"/>
        <v>13</v>
      </c>
      <c r="Q3930">
        <f t="shared" si="306"/>
        <v>93</v>
      </c>
      <c r="R3930" s="14">
        <f t="shared" si="307"/>
        <v>42265.683182870373</v>
      </c>
      <c r="S3930" s="14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8274</v>
      </c>
      <c r="O3931" t="s">
        <v>8275</v>
      </c>
      <c r="P3931">
        <f t="shared" si="305"/>
        <v>2</v>
      </c>
      <c r="Q3931">
        <f t="shared" si="306"/>
        <v>32.36</v>
      </c>
      <c r="R3931" s="14">
        <f t="shared" si="307"/>
        <v>42601.827141203699</v>
      </c>
      <c r="S3931" s="14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8274</v>
      </c>
      <c r="O3932" t="s">
        <v>8275</v>
      </c>
      <c r="P3932">
        <f t="shared" si="305"/>
        <v>0</v>
      </c>
      <c r="Q3932">
        <f t="shared" si="306"/>
        <v>0</v>
      </c>
      <c r="R3932" s="14">
        <f t="shared" si="307"/>
        <v>42433.338749999995</v>
      </c>
      <c r="S3932" s="14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8274</v>
      </c>
      <c r="O3933" t="s">
        <v>8275</v>
      </c>
      <c r="P3933">
        <f t="shared" si="305"/>
        <v>0</v>
      </c>
      <c r="Q3933">
        <f t="shared" si="306"/>
        <v>0</v>
      </c>
      <c r="R3933" s="14">
        <f t="shared" si="307"/>
        <v>42228.151701388888</v>
      </c>
      <c r="S3933" s="14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t="s">
        <v>8275</v>
      </c>
      <c r="P3934">
        <f t="shared" si="305"/>
        <v>0</v>
      </c>
      <c r="Q3934">
        <f t="shared" si="306"/>
        <v>1</v>
      </c>
      <c r="R3934" s="14">
        <f t="shared" si="307"/>
        <v>42415.168564814812</v>
      </c>
      <c r="S3934" s="14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8274</v>
      </c>
      <c r="O3935" t="s">
        <v>8275</v>
      </c>
      <c r="P3935">
        <f t="shared" si="305"/>
        <v>16</v>
      </c>
      <c r="Q3935">
        <f t="shared" si="306"/>
        <v>91.83</v>
      </c>
      <c r="R3935" s="14">
        <f t="shared" si="307"/>
        <v>42538.968310185184</v>
      </c>
      <c r="S3935" s="14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8274</v>
      </c>
      <c r="O3936" t="s">
        <v>8275</v>
      </c>
      <c r="P3936">
        <f t="shared" si="305"/>
        <v>11</v>
      </c>
      <c r="Q3936">
        <f t="shared" si="306"/>
        <v>45.83</v>
      </c>
      <c r="R3936" s="14">
        <f t="shared" si="307"/>
        <v>42233.671747685185</v>
      </c>
      <c r="S3936" s="14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8274</v>
      </c>
      <c r="O3937" t="s">
        <v>8275</v>
      </c>
      <c r="P3937">
        <f t="shared" si="305"/>
        <v>44</v>
      </c>
      <c r="Q3937">
        <f t="shared" si="306"/>
        <v>57.17</v>
      </c>
      <c r="R3937" s="14">
        <f t="shared" si="307"/>
        <v>42221.656782407401</v>
      </c>
      <c r="S3937" s="14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8274</v>
      </c>
      <c r="O3938" t="s">
        <v>8275</v>
      </c>
      <c r="P3938">
        <f t="shared" si="305"/>
        <v>0</v>
      </c>
      <c r="Q3938">
        <f t="shared" si="306"/>
        <v>0</v>
      </c>
      <c r="R3938" s="14">
        <f t="shared" si="307"/>
        <v>42675.262962962966</v>
      </c>
      <c r="S3938" s="14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8274</v>
      </c>
      <c r="O3939" t="s">
        <v>8275</v>
      </c>
      <c r="P3939">
        <f t="shared" si="305"/>
        <v>86</v>
      </c>
      <c r="Q3939">
        <f t="shared" si="306"/>
        <v>248.5</v>
      </c>
      <c r="R3939" s="14">
        <f t="shared" si="307"/>
        <v>42534.631481481483</v>
      </c>
      <c r="S3939" s="14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8274</v>
      </c>
      <c r="O3940" t="s">
        <v>8275</v>
      </c>
      <c r="P3940">
        <f t="shared" si="305"/>
        <v>12</v>
      </c>
      <c r="Q3940">
        <f t="shared" si="306"/>
        <v>79.400000000000006</v>
      </c>
      <c r="R3940" s="14">
        <f t="shared" si="307"/>
        <v>42151.905717592599</v>
      </c>
      <c r="S3940" s="14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8274</v>
      </c>
      <c r="O3941" t="s">
        <v>8275</v>
      </c>
      <c r="P3941">
        <f t="shared" si="305"/>
        <v>0</v>
      </c>
      <c r="Q3941">
        <f t="shared" si="306"/>
        <v>5</v>
      </c>
      <c r="R3941" s="14">
        <f t="shared" si="307"/>
        <v>41915.400219907409</v>
      </c>
      <c r="S3941" s="14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8274</v>
      </c>
      <c r="O3942" t="s">
        <v>8275</v>
      </c>
      <c r="P3942">
        <f t="shared" si="305"/>
        <v>0</v>
      </c>
      <c r="Q3942">
        <f t="shared" si="306"/>
        <v>5.5</v>
      </c>
      <c r="R3942" s="14">
        <f t="shared" si="307"/>
        <v>41961.492488425924</v>
      </c>
      <c r="S3942" s="14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8274</v>
      </c>
      <c r="O3943" t="s">
        <v>8275</v>
      </c>
      <c r="P3943">
        <f t="shared" si="305"/>
        <v>1</v>
      </c>
      <c r="Q3943">
        <f t="shared" si="306"/>
        <v>25</v>
      </c>
      <c r="R3943" s="14">
        <f t="shared" si="307"/>
        <v>41940.587233796294</v>
      </c>
      <c r="S3943" s="14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8274</v>
      </c>
      <c r="O3944" t="s">
        <v>8275</v>
      </c>
      <c r="P3944">
        <f t="shared" si="305"/>
        <v>0</v>
      </c>
      <c r="Q3944">
        <f t="shared" si="306"/>
        <v>0</v>
      </c>
      <c r="R3944" s="14">
        <f t="shared" si="307"/>
        <v>42111.904097222221</v>
      </c>
      <c r="S3944" s="14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8274</v>
      </c>
      <c r="O3945" t="s">
        <v>8275</v>
      </c>
      <c r="P3945">
        <f t="shared" si="305"/>
        <v>36</v>
      </c>
      <c r="Q3945">
        <f t="shared" si="306"/>
        <v>137.08000000000001</v>
      </c>
      <c r="R3945" s="14">
        <f t="shared" si="307"/>
        <v>42279.778564814813</v>
      </c>
      <c r="S3945" s="14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8274</v>
      </c>
      <c r="O3946" t="s">
        <v>8275</v>
      </c>
      <c r="P3946">
        <f t="shared" si="305"/>
        <v>0</v>
      </c>
      <c r="Q3946">
        <f t="shared" si="306"/>
        <v>0</v>
      </c>
      <c r="R3946" s="14">
        <f t="shared" si="307"/>
        <v>42213.662905092591</v>
      </c>
      <c r="S3946" s="14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8274</v>
      </c>
      <c r="O3947" t="s">
        <v>8275</v>
      </c>
      <c r="P3947">
        <f t="shared" si="305"/>
        <v>0</v>
      </c>
      <c r="Q3947">
        <f t="shared" si="306"/>
        <v>5</v>
      </c>
      <c r="R3947" s="14">
        <f t="shared" si="307"/>
        <v>42109.801712962959</v>
      </c>
      <c r="S3947" s="14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8274</v>
      </c>
      <c r="O3948" t="s">
        <v>8275</v>
      </c>
      <c r="P3948">
        <f t="shared" si="305"/>
        <v>3</v>
      </c>
      <c r="Q3948">
        <f t="shared" si="306"/>
        <v>39</v>
      </c>
      <c r="R3948" s="14">
        <f t="shared" si="307"/>
        <v>42031.833587962959</v>
      </c>
      <c r="S3948" s="14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8274</v>
      </c>
      <c r="O3949" t="s">
        <v>8275</v>
      </c>
      <c r="P3949">
        <f t="shared" si="305"/>
        <v>3</v>
      </c>
      <c r="Q3949">
        <f t="shared" si="306"/>
        <v>50.5</v>
      </c>
      <c r="R3949" s="14">
        <f t="shared" si="307"/>
        <v>42615.142870370371</v>
      </c>
      <c r="S3949" s="14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8274</v>
      </c>
      <c r="O3950" t="s">
        <v>8275</v>
      </c>
      <c r="P3950">
        <f t="shared" si="305"/>
        <v>0</v>
      </c>
      <c r="Q3950">
        <f t="shared" si="306"/>
        <v>0</v>
      </c>
      <c r="R3950" s="14">
        <f t="shared" si="307"/>
        <v>41829.325497685182</v>
      </c>
      <c r="S3950" s="14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8274</v>
      </c>
      <c r="O3951" t="s">
        <v>8275</v>
      </c>
      <c r="P3951">
        <f t="shared" si="305"/>
        <v>16</v>
      </c>
      <c r="Q3951">
        <f t="shared" si="306"/>
        <v>49.28</v>
      </c>
      <c r="R3951" s="14">
        <f t="shared" si="307"/>
        <v>42016.120613425926</v>
      </c>
      <c r="S3951" s="14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8274</v>
      </c>
      <c r="O3952" t="s">
        <v>8275</v>
      </c>
      <c r="P3952">
        <f t="shared" si="305"/>
        <v>1</v>
      </c>
      <c r="Q3952">
        <f t="shared" si="306"/>
        <v>25</v>
      </c>
      <c r="R3952" s="14">
        <f t="shared" si="307"/>
        <v>42439.702314814815</v>
      </c>
      <c r="S3952" s="14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8274</v>
      </c>
      <c r="O3953" t="s">
        <v>8275</v>
      </c>
      <c r="P3953">
        <f t="shared" si="305"/>
        <v>0</v>
      </c>
      <c r="Q3953">
        <f t="shared" si="306"/>
        <v>1</v>
      </c>
      <c r="R3953" s="14">
        <f t="shared" si="307"/>
        <v>42433.825717592597</v>
      </c>
      <c r="S3953" s="14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t="s">
        <v>8275</v>
      </c>
      <c r="P3954">
        <f t="shared" si="305"/>
        <v>0</v>
      </c>
      <c r="Q3954">
        <f t="shared" si="306"/>
        <v>25</v>
      </c>
      <c r="R3954" s="14">
        <f t="shared" si="307"/>
        <v>42243.790393518517</v>
      </c>
      <c r="S3954" s="14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8274</v>
      </c>
      <c r="O3955" t="s">
        <v>8275</v>
      </c>
      <c r="P3955">
        <f t="shared" si="305"/>
        <v>0</v>
      </c>
      <c r="Q3955">
        <f t="shared" si="306"/>
        <v>0</v>
      </c>
      <c r="R3955" s="14">
        <f t="shared" si="307"/>
        <v>42550.048449074078</v>
      </c>
      <c r="S3955" s="14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8274</v>
      </c>
      <c r="O3956" t="s">
        <v>8275</v>
      </c>
      <c r="P3956">
        <f t="shared" si="305"/>
        <v>0</v>
      </c>
      <c r="Q3956">
        <f t="shared" si="306"/>
        <v>0</v>
      </c>
      <c r="R3956" s="14">
        <f t="shared" si="307"/>
        <v>41774.651203703703</v>
      </c>
      <c r="S3956" s="14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8274</v>
      </c>
      <c r="O3957" t="s">
        <v>8275</v>
      </c>
      <c r="P3957">
        <f t="shared" si="305"/>
        <v>24</v>
      </c>
      <c r="Q3957">
        <f t="shared" si="306"/>
        <v>53.13</v>
      </c>
      <c r="R3957" s="14">
        <f t="shared" si="307"/>
        <v>42306.848854166667</v>
      </c>
      <c r="S3957" s="14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8274</v>
      </c>
      <c r="O3958" t="s">
        <v>8275</v>
      </c>
      <c r="P3958">
        <f t="shared" si="305"/>
        <v>0</v>
      </c>
      <c r="Q3958">
        <f t="shared" si="306"/>
        <v>0</v>
      </c>
      <c r="R3958" s="14">
        <f t="shared" si="307"/>
        <v>42457.932025462964</v>
      </c>
      <c r="S3958" s="14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t="s">
        <v>8275</v>
      </c>
      <c r="P3959">
        <f t="shared" si="305"/>
        <v>0</v>
      </c>
      <c r="Q3959">
        <f t="shared" si="306"/>
        <v>7</v>
      </c>
      <c r="R3959" s="14">
        <f t="shared" si="307"/>
        <v>42513.976319444439</v>
      </c>
      <c r="S3959" s="14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8274</v>
      </c>
      <c r="O3960" t="s">
        <v>8275</v>
      </c>
      <c r="P3960">
        <f t="shared" si="305"/>
        <v>32</v>
      </c>
      <c r="Q3960">
        <f t="shared" si="306"/>
        <v>40.06</v>
      </c>
      <c r="R3960" s="14">
        <f t="shared" si="307"/>
        <v>41816.950370370374</v>
      </c>
      <c r="S3960" s="14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8274</v>
      </c>
      <c r="O3961" t="s">
        <v>8275</v>
      </c>
      <c r="P3961">
        <f t="shared" si="305"/>
        <v>24</v>
      </c>
      <c r="Q3961">
        <f t="shared" si="306"/>
        <v>24.33</v>
      </c>
      <c r="R3961" s="14">
        <f t="shared" si="307"/>
        <v>41880.788842592592</v>
      </c>
      <c r="S3961" s="14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8274</v>
      </c>
      <c r="O3962" t="s">
        <v>8275</v>
      </c>
      <c r="P3962">
        <f t="shared" si="305"/>
        <v>2</v>
      </c>
      <c r="Q3962">
        <f t="shared" si="306"/>
        <v>11.25</v>
      </c>
      <c r="R3962" s="14">
        <f t="shared" si="307"/>
        <v>42342.845555555556</v>
      </c>
      <c r="S3962" s="14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8274</v>
      </c>
      <c r="O3963" t="s">
        <v>8275</v>
      </c>
      <c r="P3963">
        <f t="shared" si="305"/>
        <v>0</v>
      </c>
      <c r="Q3963">
        <f t="shared" si="306"/>
        <v>10.5</v>
      </c>
      <c r="R3963" s="14">
        <f t="shared" si="307"/>
        <v>41745.891319444447</v>
      </c>
      <c r="S3963" s="14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8274</v>
      </c>
      <c r="O3964" t="s">
        <v>8275</v>
      </c>
      <c r="P3964">
        <f t="shared" si="305"/>
        <v>3</v>
      </c>
      <c r="Q3964">
        <f t="shared" si="306"/>
        <v>15</v>
      </c>
      <c r="R3964" s="14">
        <f t="shared" si="307"/>
        <v>42311.621458333335</v>
      </c>
      <c r="S3964" s="14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8274</v>
      </c>
      <c r="O3965" t="s">
        <v>8275</v>
      </c>
      <c r="P3965">
        <f t="shared" si="305"/>
        <v>0</v>
      </c>
      <c r="Q3965">
        <f t="shared" si="306"/>
        <v>0</v>
      </c>
      <c r="R3965" s="14">
        <f t="shared" si="307"/>
        <v>42296.154131944444</v>
      </c>
      <c r="S3965" s="14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8274</v>
      </c>
      <c r="O3966" t="s">
        <v>8275</v>
      </c>
      <c r="P3966">
        <f t="shared" si="305"/>
        <v>6</v>
      </c>
      <c r="Q3966">
        <f t="shared" si="306"/>
        <v>42</v>
      </c>
      <c r="R3966" s="14">
        <f t="shared" si="307"/>
        <v>42053.722060185188</v>
      </c>
      <c r="S3966" s="14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8274</v>
      </c>
      <c r="O3967" t="s">
        <v>8275</v>
      </c>
      <c r="P3967">
        <f t="shared" si="305"/>
        <v>14</v>
      </c>
      <c r="Q3967">
        <f t="shared" si="306"/>
        <v>71.25</v>
      </c>
      <c r="R3967" s="14">
        <f t="shared" si="307"/>
        <v>42414.235879629632</v>
      </c>
      <c r="S3967" s="14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8274</v>
      </c>
      <c r="O3968" t="s">
        <v>8275</v>
      </c>
      <c r="P3968">
        <f t="shared" si="305"/>
        <v>1</v>
      </c>
      <c r="Q3968">
        <f t="shared" si="306"/>
        <v>22.5</v>
      </c>
      <c r="R3968" s="14">
        <f t="shared" si="307"/>
        <v>41801.711550925924</v>
      </c>
      <c r="S3968" s="14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8274</v>
      </c>
      <c r="O3969" t="s">
        <v>8275</v>
      </c>
      <c r="P3969">
        <f t="shared" si="305"/>
        <v>24</v>
      </c>
      <c r="Q3969">
        <f t="shared" si="306"/>
        <v>41</v>
      </c>
      <c r="R3969" s="14">
        <f t="shared" si="307"/>
        <v>42770.290590277778</v>
      </c>
      <c r="S3969" s="14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8274</v>
      </c>
      <c r="O3970" t="s">
        <v>8275</v>
      </c>
      <c r="P3970">
        <f t="shared" ref="P3970:P4033" si="310">ROUND(E3970/D3970*100,0)</f>
        <v>11</v>
      </c>
      <c r="Q3970">
        <f t="shared" si="306"/>
        <v>47.91</v>
      </c>
      <c r="R3970" s="14">
        <f t="shared" si="307"/>
        <v>42452.815659722226</v>
      </c>
      <c r="S3970" s="14">
        <f t="shared" si="308"/>
        <v>42512.815659722226</v>
      </c>
      <c r="T3970">
        <f t="shared" si="309"/>
        <v>2016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8274</v>
      </c>
      <c r="O3971" t="s">
        <v>8275</v>
      </c>
      <c r="P3971">
        <f t="shared" si="310"/>
        <v>7</v>
      </c>
      <c r="Q3971">
        <f t="shared" ref="Q3971:Q4034" si="311">IFERROR(ROUND(E3971/L3971,2),0)</f>
        <v>35.17</v>
      </c>
      <c r="R3971" s="14">
        <f t="shared" ref="R3971:R4034" si="312">(((J3971/60)/60)/24)+DATE(1970,1,1)</f>
        <v>42601.854699074072</v>
      </c>
      <c r="S3971" s="14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t="s">
        <v>8275</v>
      </c>
      <c r="P3972">
        <f t="shared" si="310"/>
        <v>0</v>
      </c>
      <c r="Q3972">
        <f t="shared" si="311"/>
        <v>5.5</v>
      </c>
      <c r="R3972" s="14">
        <f t="shared" si="312"/>
        <v>42447.863553240735</v>
      </c>
      <c r="S3972" s="14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8274</v>
      </c>
      <c r="O3973" t="s">
        <v>8275</v>
      </c>
      <c r="P3973">
        <f t="shared" si="310"/>
        <v>1</v>
      </c>
      <c r="Q3973">
        <f t="shared" si="311"/>
        <v>22.67</v>
      </c>
      <c r="R3973" s="14">
        <f t="shared" si="312"/>
        <v>41811.536180555559</v>
      </c>
      <c r="S3973" s="14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8274</v>
      </c>
      <c r="O3974" t="s">
        <v>8275</v>
      </c>
      <c r="P3974">
        <f t="shared" si="310"/>
        <v>21</v>
      </c>
      <c r="Q3974">
        <f t="shared" si="311"/>
        <v>26.38</v>
      </c>
      <c r="R3974" s="14">
        <f t="shared" si="312"/>
        <v>41981.067523148144</v>
      </c>
      <c r="S3974" s="14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8274</v>
      </c>
      <c r="O3975" t="s">
        <v>8275</v>
      </c>
      <c r="P3975">
        <f t="shared" si="310"/>
        <v>78</v>
      </c>
      <c r="Q3975">
        <f t="shared" si="311"/>
        <v>105.54</v>
      </c>
      <c r="R3975" s="14">
        <f t="shared" si="312"/>
        <v>42469.68414351852</v>
      </c>
      <c r="S3975" s="14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8274</v>
      </c>
      <c r="O3976" t="s">
        <v>8275</v>
      </c>
      <c r="P3976">
        <f t="shared" si="310"/>
        <v>32</v>
      </c>
      <c r="Q3976">
        <f t="shared" si="311"/>
        <v>29.09</v>
      </c>
      <c r="R3976" s="14">
        <f t="shared" si="312"/>
        <v>42493.546851851846</v>
      </c>
      <c r="S3976" s="14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8274</v>
      </c>
      <c r="O3977" t="s">
        <v>8275</v>
      </c>
      <c r="P3977">
        <f t="shared" si="310"/>
        <v>0</v>
      </c>
      <c r="Q3977">
        <f t="shared" si="311"/>
        <v>0</v>
      </c>
      <c r="R3977" s="14">
        <f t="shared" si="312"/>
        <v>42534.866875</v>
      </c>
      <c r="S3977" s="14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8274</v>
      </c>
      <c r="O3978" t="s">
        <v>8275</v>
      </c>
      <c r="P3978">
        <f t="shared" si="310"/>
        <v>48</v>
      </c>
      <c r="Q3978">
        <f t="shared" si="311"/>
        <v>62</v>
      </c>
      <c r="R3978" s="14">
        <f t="shared" si="312"/>
        <v>41830.858344907407</v>
      </c>
      <c r="S3978" s="14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8274</v>
      </c>
      <c r="O3979" t="s">
        <v>8275</v>
      </c>
      <c r="P3979">
        <f t="shared" si="310"/>
        <v>1</v>
      </c>
      <c r="Q3979">
        <f t="shared" si="311"/>
        <v>217.5</v>
      </c>
      <c r="R3979" s="14">
        <f t="shared" si="312"/>
        <v>42543.788564814815</v>
      </c>
      <c r="S3979" s="14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8274</v>
      </c>
      <c r="O3980" t="s">
        <v>8275</v>
      </c>
      <c r="P3980">
        <f t="shared" si="310"/>
        <v>11</v>
      </c>
      <c r="Q3980">
        <f t="shared" si="311"/>
        <v>26.75</v>
      </c>
      <c r="R3980" s="14">
        <f t="shared" si="312"/>
        <v>41975.642974537041</v>
      </c>
      <c r="S3980" s="14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8274</v>
      </c>
      <c r="O3981" t="s">
        <v>8275</v>
      </c>
      <c r="P3981">
        <f t="shared" si="310"/>
        <v>2</v>
      </c>
      <c r="Q3981">
        <f t="shared" si="311"/>
        <v>18.329999999999998</v>
      </c>
      <c r="R3981" s="14">
        <f t="shared" si="312"/>
        <v>42069.903437500005</v>
      </c>
      <c r="S3981" s="14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8274</v>
      </c>
      <c r="O3982" t="s">
        <v>8275</v>
      </c>
      <c r="P3982">
        <f t="shared" si="310"/>
        <v>18</v>
      </c>
      <c r="Q3982">
        <f t="shared" si="311"/>
        <v>64.290000000000006</v>
      </c>
      <c r="R3982" s="14">
        <f t="shared" si="312"/>
        <v>41795.598923611113</v>
      </c>
      <c r="S3982" s="14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8274</v>
      </c>
      <c r="O3983" t="s">
        <v>8275</v>
      </c>
      <c r="P3983">
        <f t="shared" si="310"/>
        <v>4</v>
      </c>
      <c r="Q3983">
        <f t="shared" si="311"/>
        <v>175</v>
      </c>
      <c r="R3983" s="14">
        <f t="shared" si="312"/>
        <v>42508.179965277777</v>
      </c>
      <c r="S3983" s="14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8274</v>
      </c>
      <c r="O3984" t="s">
        <v>8275</v>
      </c>
      <c r="P3984">
        <f t="shared" si="310"/>
        <v>20</v>
      </c>
      <c r="Q3984">
        <f t="shared" si="311"/>
        <v>34</v>
      </c>
      <c r="R3984" s="14">
        <f t="shared" si="312"/>
        <v>42132.809953703705</v>
      </c>
      <c r="S3984" s="14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8274</v>
      </c>
      <c r="O3985" t="s">
        <v>8275</v>
      </c>
      <c r="P3985">
        <f t="shared" si="310"/>
        <v>35</v>
      </c>
      <c r="Q3985">
        <f t="shared" si="311"/>
        <v>84.28</v>
      </c>
      <c r="R3985" s="14">
        <f t="shared" si="312"/>
        <v>41747.86986111111</v>
      </c>
      <c r="S3985" s="14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8274</v>
      </c>
      <c r="O3986" t="s">
        <v>8275</v>
      </c>
      <c r="P3986">
        <f t="shared" si="310"/>
        <v>6</v>
      </c>
      <c r="Q3986">
        <f t="shared" si="311"/>
        <v>9.5</v>
      </c>
      <c r="R3986" s="14">
        <f t="shared" si="312"/>
        <v>41920.963472222218</v>
      </c>
      <c r="S3986" s="14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8274</v>
      </c>
      <c r="O3987" t="s">
        <v>8275</v>
      </c>
      <c r="P3987">
        <f t="shared" si="310"/>
        <v>32</v>
      </c>
      <c r="Q3987">
        <f t="shared" si="311"/>
        <v>33.74</v>
      </c>
      <c r="R3987" s="14">
        <f t="shared" si="312"/>
        <v>42399.707407407404</v>
      </c>
      <c r="S3987" s="14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8274</v>
      </c>
      <c r="O3988" t="s">
        <v>8275</v>
      </c>
      <c r="P3988">
        <f t="shared" si="310"/>
        <v>10</v>
      </c>
      <c r="Q3988">
        <f t="shared" si="311"/>
        <v>37.54</v>
      </c>
      <c r="R3988" s="14">
        <f t="shared" si="312"/>
        <v>42467.548541666663</v>
      </c>
      <c r="S3988" s="14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8274</v>
      </c>
      <c r="O3989" t="s">
        <v>8275</v>
      </c>
      <c r="P3989">
        <f t="shared" si="310"/>
        <v>38</v>
      </c>
      <c r="Q3989">
        <f t="shared" si="311"/>
        <v>11.62</v>
      </c>
      <c r="R3989" s="14">
        <f t="shared" si="312"/>
        <v>41765.92465277778</v>
      </c>
      <c r="S3989" s="14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8274</v>
      </c>
      <c r="O3990" t="s">
        <v>8275</v>
      </c>
      <c r="P3990">
        <f t="shared" si="310"/>
        <v>2</v>
      </c>
      <c r="Q3990">
        <f t="shared" si="311"/>
        <v>8</v>
      </c>
      <c r="R3990" s="14">
        <f t="shared" si="312"/>
        <v>42230.08116898148</v>
      </c>
      <c r="S3990" s="14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8274</v>
      </c>
      <c r="O3991" t="s">
        <v>8275</v>
      </c>
      <c r="P3991">
        <f t="shared" si="310"/>
        <v>0</v>
      </c>
      <c r="Q3991">
        <f t="shared" si="311"/>
        <v>0</v>
      </c>
      <c r="R3991" s="14">
        <f t="shared" si="312"/>
        <v>42286.749780092592</v>
      </c>
      <c r="S3991" s="14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8274</v>
      </c>
      <c r="O3992" t="s">
        <v>8275</v>
      </c>
      <c r="P3992">
        <f t="shared" si="310"/>
        <v>4</v>
      </c>
      <c r="Q3992">
        <f t="shared" si="311"/>
        <v>23</v>
      </c>
      <c r="R3992" s="14">
        <f t="shared" si="312"/>
        <v>42401.672372685185</v>
      </c>
      <c r="S3992" s="14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8274</v>
      </c>
      <c r="O3993" t="s">
        <v>8275</v>
      </c>
      <c r="P3993">
        <f t="shared" si="310"/>
        <v>20</v>
      </c>
      <c r="Q3993">
        <f t="shared" si="311"/>
        <v>100</v>
      </c>
      <c r="R3993" s="14">
        <f t="shared" si="312"/>
        <v>42125.644467592589</v>
      </c>
      <c r="S3993" s="14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8274</v>
      </c>
      <c r="O3994" t="s">
        <v>8275</v>
      </c>
      <c r="P3994">
        <f t="shared" si="310"/>
        <v>5</v>
      </c>
      <c r="Q3994">
        <f t="shared" si="311"/>
        <v>60.11</v>
      </c>
      <c r="R3994" s="14">
        <f t="shared" si="312"/>
        <v>42289.94049768518</v>
      </c>
      <c r="S3994" s="14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8274</v>
      </c>
      <c r="O3995" t="s">
        <v>8275</v>
      </c>
      <c r="P3995">
        <f t="shared" si="310"/>
        <v>0</v>
      </c>
      <c r="Q3995">
        <f t="shared" si="311"/>
        <v>3</v>
      </c>
      <c r="R3995" s="14">
        <f t="shared" si="312"/>
        <v>42107.864722222221</v>
      </c>
      <c r="S3995" s="14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8274</v>
      </c>
      <c r="O3996" t="s">
        <v>8275</v>
      </c>
      <c r="P3996">
        <f t="shared" si="310"/>
        <v>0</v>
      </c>
      <c r="Q3996">
        <f t="shared" si="311"/>
        <v>5</v>
      </c>
      <c r="R3996" s="14">
        <f t="shared" si="312"/>
        <v>41809.389930555553</v>
      </c>
      <c r="S3996" s="14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8274</v>
      </c>
      <c r="O3997" t="s">
        <v>8275</v>
      </c>
      <c r="P3997">
        <f t="shared" si="310"/>
        <v>35</v>
      </c>
      <c r="Q3997">
        <f t="shared" si="311"/>
        <v>17.5</v>
      </c>
      <c r="R3997" s="14">
        <f t="shared" si="312"/>
        <v>42019.683761574073</v>
      </c>
      <c r="S3997" s="14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8274</v>
      </c>
      <c r="O3998" t="s">
        <v>8275</v>
      </c>
      <c r="P3998">
        <f t="shared" si="310"/>
        <v>17</v>
      </c>
      <c r="Q3998">
        <f t="shared" si="311"/>
        <v>29.24</v>
      </c>
      <c r="R3998" s="14">
        <f t="shared" si="312"/>
        <v>41950.26694444444</v>
      </c>
      <c r="S3998" s="14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8274</v>
      </c>
      <c r="O3999" t="s">
        <v>8275</v>
      </c>
      <c r="P3999">
        <f t="shared" si="310"/>
        <v>0</v>
      </c>
      <c r="Q3999">
        <f t="shared" si="311"/>
        <v>0</v>
      </c>
      <c r="R3999" s="14">
        <f t="shared" si="312"/>
        <v>42069.391446759255</v>
      </c>
      <c r="S3999" s="14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8274</v>
      </c>
      <c r="O4000" t="s">
        <v>8275</v>
      </c>
      <c r="P4000">
        <f t="shared" si="310"/>
        <v>57</v>
      </c>
      <c r="Q4000">
        <f t="shared" si="311"/>
        <v>59.58</v>
      </c>
      <c r="R4000" s="14">
        <f t="shared" si="312"/>
        <v>42061.963263888887</v>
      </c>
      <c r="S4000" s="14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8274</v>
      </c>
      <c r="O4001" t="s">
        <v>8275</v>
      </c>
      <c r="P4001">
        <f t="shared" si="310"/>
        <v>17</v>
      </c>
      <c r="Q4001">
        <f t="shared" si="311"/>
        <v>82.57</v>
      </c>
      <c r="R4001" s="14">
        <f t="shared" si="312"/>
        <v>41842.828680555554</v>
      </c>
      <c r="S4001" s="14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8274</v>
      </c>
      <c r="O4002" t="s">
        <v>8275</v>
      </c>
      <c r="P4002">
        <f t="shared" si="310"/>
        <v>0</v>
      </c>
      <c r="Q4002">
        <f t="shared" si="311"/>
        <v>10</v>
      </c>
      <c r="R4002" s="14">
        <f t="shared" si="312"/>
        <v>42437.64534722222</v>
      </c>
      <c r="S4002" s="14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8274</v>
      </c>
      <c r="O4003" t="s">
        <v>8275</v>
      </c>
      <c r="P4003">
        <f t="shared" si="310"/>
        <v>38</v>
      </c>
      <c r="Q4003">
        <f t="shared" si="311"/>
        <v>32.36</v>
      </c>
      <c r="R4003" s="14">
        <f t="shared" si="312"/>
        <v>42775.964212962965</v>
      </c>
      <c r="S4003" s="14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8274</v>
      </c>
      <c r="O4004" t="s">
        <v>8275</v>
      </c>
      <c r="P4004">
        <f t="shared" si="310"/>
        <v>2</v>
      </c>
      <c r="Q4004">
        <f t="shared" si="311"/>
        <v>5.75</v>
      </c>
      <c r="R4004" s="14">
        <f t="shared" si="312"/>
        <v>41879.043530092589</v>
      </c>
      <c r="S4004" s="14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8274</v>
      </c>
      <c r="O4005" t="s">
        <v>8275</v>
      </c>
      <c r="P4005">
        <f t="shared" si="310"/>
        <v>10</v>
      </c>
      <c r="Q4005">
        <f t="shared" si="311"/>
        <v>100.5</v>
      </c>
      <c r="R4005" s="14">
        <f t="shared" si="312"/>
        <v>42020.587349537032</v>
      </c>
      <c r="S4005" s="14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8274</v>
      </c>
      <c r="O4006" t="s">
        <v>8275</v>
      </c>
      <c r="P4006">
        <f t="shared" si="310"/>
        <v>0</v>
      </c>
      <c r="Q4006">
        <f t="shared" si="311"/>
        <v>1</v>
      </c>
      <c r="R4006" s="14">
        <f t="shared" si="312"/>
        <v>41890.16269675926</v>
      </c>
      <c r="S4006" s="14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8274</v>
      </c>
      <c r="O4007" t="s">
        <v>8275</v>
      </c>
      <c r="P4007">
        <f t="shared" si="310"/>
        <v>1</v>
      </c>
      <c r="Q4007">
        <f t="shared" si="311"/>
        <v>20</v>
      </c>
      <c r="R4007" s="14">
        <f t="shared" si="312"/>
        <v>41872.807696759257</v>
      </c>
      <c r="S4007" s="14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t="s">
        <v>8275</v>
      </c>
      <c r="P4008">
        <f t="shared" si="310"/>
        <v>0</v>
      </c>
      <c r="Q4008">
        <f t="shared" si="311"/>
        <v>2</v>
      </c>
      <c r="R4008" s="14">
        <f t="shared" si="312"/>
        <v>42391.772997685184</v>
      </c>
      <c r="S4008" s="14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8274</v>
      </c>
      <c r="O4009" t="s">
        <v>8275</v>
      </c>
      <c r="P4009">
        <f t="shared" si="310"/>
        <v>0</v>
      </c>
      <c r="Q4009">
        <f t="shared" si="311"/>
        <v>5</v>
      </c>
      <c r="R4009" s="14">
        <f t="shared" si="312"/>
        <v>41848.772928240738</v>
      </c>
      <c r="S4009" s="14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8274</v>
      </c>
      <c r="O4010" t="s">
        <v>8275</v>
      </c>
      <c r="P4010">
        <f t="shared" si="310"/>
        <v>6</v>
      </c>
      <c r="Q4010">
        <f t="shared" si="311"/>
        <v>15</v>
      </c>
      <c r="R4010" s="14">
        <f t="shared" si="312"/>
        <v>42177.964201388888</v>
      </c>
      <c r="S4010" s="14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8274</v>
      </c>
      <c r="O4011" t="s">
        <v>8275</v>
      </c>
      <c r="P4011">
        <f t="shared" si="310"/>
        <v>4</v>
      </c>
      <c r="Q4011">
        <f t="shared" si="311"/>
        <v>25</v>
      </c>
      <c r="R4011" s="14">
        <f t="shared" si="312"/>
        <v>41851.700925925928</v>
      </c>
      <c r="S4011" s="14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8274</v>
      </c>
      <c r="O4012" t="s">
        <v>8275</v>
      </c>
      <c r="P4012">
        <f t="shared" si="310"/>
        <v>24</v>
      </c>
      <c r="Q4012">
        <f t="shared" si="311"/>
        <v>45.84</v>
      </c>
      <c r="R4012" s="14">
        <f t="shared" si="312"/>
        <v>41921.770439814813</v>
      </c>
      <c r="S4012" s="14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8274</v>
      </c>
      <c r="O4013" t="s">
        <v>8275</v>
      </c>
      <c r="P4013">
        <f t="shared" si="310"/>
        <v>8</v>
      </c>
      <c r="Q4013">
        <f t="shared" si="311"/>
        <v>4.75</v>
      </c>
      <c r="R4013" s="14">
        <f t="shared" si="312"/>
        <v>42002.54488425926</v>
      </c>
      <c r="S4013" s="14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8274</v>
      </c>
      <c r="O4014" t="s">
        <v>8275</v>
      </c>
      <c r="P4014">
        <f t="shared" si="310"/>
        <v>0</v>
      </c>
      <c r="Q4014">
        <f t="shared" si="311"/>
        <v>0</v>
      </c>
      <c r="R4014" s="14">
        <f t="shared" si="312"/>
        <v>42096.544548611113</v>
      </c>
      <c r="S4014" s="14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8274</v>
      </c>
      <c r="O4015" t="s">
        <v>8275</v>
      </c>
      <c r="P4015">
        <f t="shared" si="310"/>
        <v>1</v>
      </c>
      <c r="Q4015">
        <f t="shared" si="311"/>
        <v>13</v>
      </c>
      <c r="R4015" s="14">
        <f t="shared" si="312"/>
        <v>42021.301192129627</v>
      </c>
      <c r="S4015" s="14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8274</v>
      </c>
      <c r="O4016" t="s">
        <v>8275</v>
      </c>
      <c r="P4016">
        <f t="shared" si="310"/>
        <v>0</v>
      </c>
      <c r="Q4016">
        <f t="shared" si="311"/>
        <v>0</v>
      </c>
      <c r="R4016" s="14">
        <f t="shared" si="312"/>
        <v>42419.246168981481</v>
      </c>
      <c r="S4016" s="14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t="s">
        <v>8275</v>
      </c>
      <c r="P4017">
        <f t="shared" si="310"/>
        <v>0</v>
      </c>
      <c r="Q4017">
        <f t="shared" si="311"/>
        <v>1</v>
      </c>
      <c r="R4017" s="14">
        <f t="shared" si="312"/>
        <v>42174.780821759254</v>
      </c>
      <c r="S4017" s="14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8274</v>
      </c>
      <c r="O4018" t="s">
        <v>8275</v>
      </c>
      <c r="P4018">
        <f t="shared" si="310"/>
        <v>14</v>
      </c>
      <c r="Q4018">
        <f t="shared" si="311"/>
        <v>10</v>
      </c>
      <c r="R4018" s="14">
        <f t="shared" si="312"/>
        <v>41869.872685185182</v>
      </c>
      <c r="S4018" s="14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8274</v>
      </c>
      <c r="O4019" t="s">
        <v>8275</v>
      </c>
      <c r="P4019">
        <f t="shared" si="310"/>
        <v>1</v>
      </c>
      <c r="Q4019">
        <f t="shared" si="311"/>
        <v>52.5</v>
      </c>
      <c r="R4019" s="14">
        <f t="shared" si="312"/>
        <v>41856.672152777777</v>
      </c>
      <c r="S4019" s="14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8274</v>
      </c>
      <c r="O4020" t="s">
        <v>8275</v>
      </c>
      <c r="P4020">
        <f t="shared" si="310"/>
        <v>9</v>
      </c>
      <c r="Q4020">
        <f t="shared" si="311"/>
        <v>32.5</v>
      </c>
      <c r="R4020" s="14">
        <f t="shared" si="312"/>
        <v>42620.91097222222</v>
      </c>
      <c r="S4020" s="14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8274</v>
      </c>
      <c r="O4021" t="s">
        <v>8275</v>
      </c>
      <c r="P4021">
        <f t="shared" si="310"/>
        <v>1</v>
      </c>
      <c r="Q4021">
        <f t="shared" si="311"/>
        <v>7.25</v>
      </c>
      <c r="R4021" s="14">
        <f t="shared" si="312"/>
        <v>42417.675879629634</v>
      </c>
      <c r="S4021" s="14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8274</v>
      </c>
      <c r="O4022" t="s">
        <v>8275</v>
      </c>
      <c r="P4022">
        <f t="shared" si="310"/>
        <v>17</v>
      </c>
      <c r="Q4022">
        <f t="shared" si="311"/>
        <v>33.33</v>
      </c>
      <c r="R4022" s="14">
        <f t="shared" si="312"/>
        <v>42057.190960648149</v>
      </c>
      <c r="S4022" s="14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8274</v>
      </c>
      <c r="O4023" t="s">
        <v>8275</v>
      </c>
      <c r="P4023">
        <f t="shared" si="310"/>
        <v>1</v>
      </c>
      <c r="Q4023">
        <f t="shared" si="311"/>
        <v>62.5</v>
      </c>
      <c r="R4023" s="14">
        <f t="shared" si="312"/>
        <v>41878.911550925928</v>
      </c>
      <c r="S4023" s="14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8274</v>
      </c>
      <c r="O4024" t="s">
        <v>8275</v>
      </c>
      <c r="P4024">
        <f t="shared" si="310"/>
        <v>70</v>
      </c>
      <c r="Q4024">
        <f t="shared" si="311"/>
        <v>63.56</v>
      </c>
      <c r="R4024" s="14">
        <f t="shared" si="312"/>
        <v>41990.584108796291</v>
      </c>
      <c r="S4024" s="14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8274</v>
      </c>
      <c r="O4025" t="s">
        <v>8275</v>
      </c>
      <c r="P4025">
        <f t="shared" si="310"/>
        <v>0</v>
      </c>
      <c r="Q4025">
        <f t="shared" si="311"/>
        <v>0</v>
      </c>
      <c r="R4025" s="14">
        <f t="shared" si="312"/>
        <v>42408.999571759254</v>
      </c>
      <c r="S4025" s="14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8274</v>
      </c>
      <c r="O4026" t="s">
        <v>8275</v>
      </c>
      <c r="P4026">
        <f t="shared" si="310"/>
        <v>1</v>
      </c>
      <c r="Q4026">
        <f t="shared" si="311"/>
        <v>10</v>
      </c>
      <c r="R4026" s="14">
        <f t="shared" si="312"/>
        <v>42217.670104166667</v>
      </c>
      <c r="S4026" s="14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8274</v>
      </c>
      <c r="O4027" t="s">
        <v>8275</v>
      </c>
      <c r="P4027">
        <f t="shared" si="310"/>
        <v>5</v>
      </c>
      <c r="Q4027">
        <f t="shared" si="311"/>
        <v>62.5</v>
      </c>
      <c r="R4027" s="14">
        <f t="shared" si="312"/>
        <v>42151.237685185188</v>
      </c>
      <c r="S4027" s="14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8274</v>
      </c>
      <c r="O4028" t="s">
        <v>8275</v>
      </c>
      <c r="P4028">
        <f t="shared" si="310"/>
        <v>0</v>
      </c>
      <c r="Q4028">
        <f t="shared" si="311"/>
        <v>0</v>
      </c>
      <c r="R4028" s="14">
        <f t="shared" si="312"/>
        <v>42282.655543981484</v>
      </c>
      <c r="S4028" s="14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8274</v>
      </c>
      <c r="O4029" t="s">
        <v>8275</v>
      </c>
      <c r="P4029">
        <f t="shared" si="310"/>
        <v>7</v>
      </c>
      <c r="Q4029">
        <f t="shared" si="311"/>
        <v>30.71</v>
      </c>
      <c r="R4029" s="14">
        <f t="shared" si="312"/>
        <v>42768.97084490741</v>
      </c>
      <c r="S4029" s="14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8274</v>
      </c>
      <c r="O4030" t="s">
        <v>8275</v>
      </c>
      <c r="P4030">
        <f t="shared" si="310"/>
        <v>28</v>
      </c>
      <c r="Q4030">
        <f t="shared" si="311"/>
        <v>51</v>
      </c>
      <c r="R4030" s="14">
        <f t="shared" si="312"/>
        <v>41765.938657407409</v>
      </c>
      <c r="S4030" s="14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8274</v>
      </c>
      <c r="O4031" t="s">
        <v>8275</v>
      </c>
      <c r="P4031">
        <f t="shared" si="310"/>
        <v>0</v>
      </c>
      <c r="Q4031">
        <f t="shared" si="311"/>
        <v>0</v>
      </c>
      <c r="R4031" s="14">
        <f t="shared" si="312"/>
        <v>42322.025115740747</v>
      </c>
      <c r="S4031" s="14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8274</v>
      </c>
      <c r="O4032" t="s">
        <v>8275</v>
      </c>
      <c r="P4032">
        <f t="shared" si="310"/>
        <v>16</v>
      </c>
      <c r="Q4032">
        <f t="shared" si="311"/>
        <v>66.67</v>
      </c>
      <c r="R4032" s="14">
        <f t="shared" si="312"/>
        <v>42374.655081018514</v>
      </c>
      <c r="S4032" s="14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8274</v>
      </c>
      <c r="O4033" t="s">
        <v>8275</v>
      </c>
      <c r="P4033">
        <f t="shared" si="310"/>
        <v>0</v>
      </c>
      <c r="Q4033">
        <f t="shared" si="311"/>
        <v>0</v>
      </c>
      <c r="R4033" s="14">
        <f t="shared" si="312"/>
        <v>41941.585231481484</v>
      </c>
      <c r="S4033" s="14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8274</v>
      </c>
      <c r="O4034" t="s">
        <v>8275</v>
      </c>
      <c r="P4034">
        <f t="shared" ref="P4034:P4097" si="315">ROUND(E4034/D4034*100,0)</f>
        <v>7</v>
      </c>
      <c r="Q4034">
        <f t="shared" si="311"/>
        <v>59</v>
      </c>
      <c r="R4034" s="14">
        <f t="shared" si="312"/>
        <v>42293.809212962966</v>
      </c>
      <c r="S4034" s="14">
        <f t="shared" si="313"/>
        <v>42353.85087962963</v>
      </c>
      <c r="T4034">
        <f t="shared" si="314"/>
        <v>2015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8274</v>
      </c>
      <c r="O4035" t="s">
        <v>8275</v>
      </c>
      <c r="P4035">
        <f t="shared" si="315"/>
        <v>26</v>
      </c>
      <c r="Q4035">
        <f t="shared" ref="Q4035:Q4098" si="316">IFERROR(ROUND(E4035/L4035,2),0)</f>
        <v>65.34</v>
      </c>
      <c r="R4035" s="14">
        <f t="shared" ref="R4035:R4098" si="317">(((J4035/60)/60)/24)+DATE(1970,1,1)</f>
        <v>42614.268796296295</v>
      </c>
      <c r="S4035" s="14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8274</v>
      </c>
      <c r="O4036" t="s">
        <v>8275</v>
      </c>
      <c r="P4036">
        <f t="shared" si="315"/>
        <v>1</v>
      </c>
      <c r="Q4036">
        <f t="shared" si="316"/>
        <v>100</v>
      </c>
      <c r="R4036" s="14">
        <f t="shared" si="317"/>
        <v>42067.947337962964</v>
      </c>
      <c r="S4036" s="14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8274</v>
      </c>
      <c r="O4037" t="s">
        <v>8275</v>
      </c>
      <c r="P4037">
        <f t="shared" si="315"/>
        <v>37</v>
      </c>
      <c r="Q4037">
        <f t="shared" si="316"/>
        <v>147.4</v>
      </c>
      <c r="R4037" s="14">
        <f t="shared" si="317"/>
        <v>41903.882951388885</v>
      </c>
      <c r="S4037" s="14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8274</v>
      </c>
      <c r="O4038" t="s">
        <v>8275</v>
      </c>
      <c r="P4038">
        <f t="shared" si="315"/>
        <v>47</v>
      </c>
      <c r="Q4038">
        <f t="shared" si="316"/>
        <v>166.06</v>
      </c>
      <c r="R4038" s="14">
        <f t="shared" si="317"/>
        <v>41804.937083333331</v>
      </c>
      <c r="S4038" s="14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8274</v>
      </c>
      <c r="O4039" t="s">
        <v>8275</v>
      </c>
      <c r="P4039">
        <f t="shared" si="315"/>
        <v>11</v>
      </c>
      <c r="Q4039">
        <f t="shared" si="316"/>
        <v>40</v>
      </c>
      <c r="R4039" s="14">
        <f t="shared" si="317"/>
        <v>42497.070775462969</v>
      </c>
      <c r="S4039" s="14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8274</v>
      </c>
      <c r="O4040" t="s">
        <v>8275</v>
      </c>
      <c r="P4040">
        <f t="shared" si="315"/>
        <v>12</v>
      </c>
      <c r="Q4040">
        <f t="shared" si="316"/>
        <v>75.25</v>
      </c>
      <c r="R4040" s="14">
        <f t="shared" si="317"/>
        <v>41869.798726851855</v>
      </c>
      <c r="S4040" s="14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8274</v>
      </c>
      <c r="O4041" t="s">
        <v>8275</v>
      </c>
      <c r="P4041">
        <f t="shared" si="315"/>
        <v>60</v>
      </c>
      <c r="Q4041">
        <f t="shared" si="316"/>
        <v>60</v>
      </c>
      <c r="R4041" s="14">
        <f t="shared" si="317"/>
        <v>42305.670914351853</v>
      </c>
      <c r="S4041" s="14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8274</v>
      </c>
      <c r="O4042" t="s">
        <v>8275</v>
      </c>
      <c r="P4042">
        <f t="shared" si="315"/>
        <v>31</v>
      </c>
      <c r="Q4042">
        <f t="shared" si="316"/>
        <v>1250</v>
      </c>
      <c r="R4042" s="14">
        <f t="shared" si="317"/>
        <v>42144.231527777782</v>
      </c>
      <c r="S4042" s="14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8274</v>
      </c>
      <c r="O4043" t="s">
        <v>8275</v>
      </c>
      <c r="P4043">
        <f t="shared" si="315"/>
        <v>0</v>
      </c>
      <c r="Q4043">
        <f t="shared" si="316"/>
        <v>10.5</v>
      </c>
      <c r="R4043" s="14">
        <f t="shared" si="317"/>
        <v>42559.474004629628</v>
      </c>
      <c r="S4043" s="14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8274</v>
      </c>
      <c r="O4044" t="s">
        <v>8275</v>
      </c>
      <c r="P4044">
        <f t="shared" si="315"/>
        <v>0</v>
      </c>
      <c r="Q4044">
        <f t="shared" si="316"/>
        <v>7</v>
      </c>
      <c r="R4044" s="14">
        <f t="shared" si="317"/>
        <v>41995.084074074075</v>
      </c>
      <c r="S4044" s="14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8274</v>
      </c>
      <c r="O4045" t="s">
        <v>8275</v>
      </c>
      <c r="P4045">
        <f t="shared" si="315"/>
        <v>0</v>
      </c>
      <c r="Q4045">
        <f t="shared" si="316"/>
        <v>0</v>
      </c>
      <c r="R4045" s="14">
        <f t="shared" si="317"/>
        <v>41948.957465277781</v>
      </c>
      <c r="S4045" s="14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8274</v>
      </c>
      <c r="O4046" t="s">
        <v>8275</v>
      </c>
      <c r="P4046">
        <f t="shared" si="315"/>
        <v>38</v>
      </c>
      <c r="Q4046">
        <f t="shared" si="316"/>
        <v>56.25</v>
      </c>
      <c r="R4046" s="14">
        <f t="shared" si="317"/>
        <v>42074.219699074078</v>
      </c>
      <c r="S4046" s="14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t="s">
        <v>8275</v>
      </c>
      <c r="P4047">
        <f t="shared" si="315"/>
        <v>0</v>
      </c>
      <c r="Q4047">
        <f t="shared" si="316"/>
        <v>1</v>
      </c>
      <c r="R4047" s="14">
        <f t="shared" si="317"/>
        <v>41842.201261574075</v>
      </c>
      <c r="S4047" s="14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8274</v>
      </c>
      <c r="O4048" t="s">
        <v>8275</v>
      </c>
      <c r="P4048">
        <f t="shared" si="315"/>
        <v>8</v>
      </c>
      <c r="Q4048">
        <f t="shared" si="316"/>
        <v>38.33</v>
      </c>
      <c r="R4048" s="14">
        <f t="shared" si="317"/>
        <v>41904.650578703702</v>
      </c>
      <c r="S4048" s="14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8274</v>
      </c>
      <c r="O4049" t="s">
        <v>8275</v>
      </c>
      <c r="P4049">
        <f t="shared" si="315"/>
        <v>2</v>
      </c>
      <c r="Q4049">
        <f t="shared" si="316"/>
        <v>27.5</v>
      </c>
      <c r="R4049" s="14">
        <f t="shared" si="317"/>
        <v>41991.022488425922</v>
      </c>
      <c r="S4049" s="14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8274</v>
      </c>
      <c r="O4050" t="s">
        <v>8275</v>
      </c>
      <c r="P4050">
        <f t="shared" si="315"/>
        <v>18</v>
      </c>
      <c r="Q4050">
        <f t="shared" si="316"/>
        <v>32.979999999999997</v>
      </c>
      <c r="R4050" s="14">
        <f t="shared" si="317"/>
        <v>42436.509108796294</v>
      </c>
      <c r="S4050" s="14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t="s">
        <v>8275</v>
      </c>
      <c r="P4051">
        <f t="shared" si="315"/>
        <v>0</v>
      </c>
      <c r="Q4051">
        <f t="shared" si="316"/>
        <v>16</v>
      </c>
      <c r="R4051" s="14">
        <f t="shared" si="317"/>
        <v>42169.958506944444</v>
      </c>
      <c r="S4051" s="14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t="s">
        <v>8275</v>
      </c>
      <c r="P4052">
        <f t="shared" si="315"/>
        <v>0</v>
      </c>
      <c r="Q4052">
        <f t="shared" si="316"/>
        <v>1</v>
      </c>
      <c r="R4052" s="14">
        <f t="shared" si="317"/>
        <v>41905.636469907404</v>
      </c>
      <c r="S4052" s="14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8274</v>
      </c>
      <c r="O4053" t="s">
        <v>8275</v>
      </c>
      <c r="P4053">
        <f t="shared" si="315"/>
        <v>0</v>
      </c>
      <c r="Q4053">
        <f t="shared" si="316"/>
        <v>0</v>
      </c>
      <c r="R4053" s="14">
        <f t="shared" si="317"/>
        <v>41761.810150462967</v>
      </c>
      <c r="S4053" s="14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8274</v>
      </c>
      <c r="O4054" t="s">
        <v>8275</v>
      </c>
      <c r="P4054">
        <f t="shared" si="315"/>
        <v>38</v>
      </c>
      <c r="Q4054">
        <f t="shared" si="316"/>
        <v>86.62</v>
      </c>
      <c r="R4054" s="14">
        <f t="shared" si="317"/>
        <v>41865.878657407404</v>
      </c>
      <c r="S4054" s="14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8274</v>
      </c>
      <c r="O4055" t="s">
        <v>8275</v>
      </c>
      <c r="P4055">
        <f t="shared" si="315"/>
        <v>22</v>
      </c>
      <c r="Q4055">
        <f t="shared" si="316"/>
        <v>55</v>
      </c>
      <c r="R4055" s="14">
        <f t="shared" si="317"/>
        <v>41928.690138888887</v>
      </c>
      <c r="S4055" s="14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8274</v>
      </c>
      <c r="O4056" t="s">
        <v>8275</v>
      </c>
      <c r="P4056">
        <f t="shared" si="315"/>
        <v>0</v>
      </c>
      <c r="Q4056">
        <f t="shared" si="316"/>
        <v>0</v>
      </c>
      <c r="R4056" s="14">
        <f t="shared" si="317"/>
        <v>42613.841261574074</v>
      </c>
      <c r="S4056" s="14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8274</v>
      </c>
      <c r="O4057" t="s">
        <v>8275</v>
      </c>
      <c r="P4057">
        <f t="shared" si="315"/>
        <v>18</v>
      </c>
      <c r="Q4057">
        <f t="shared" si="316"/>
        <v>41.95</v>
      </c>
      <c r="R4057" s="14">
        <f t="shared" si="317"/>
        <v>41779.648506944446</v>
      </c>
      <c r="S4057" s="14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8274</v>
      </c>
      <c r="O4058" t="s">
        <v>8275</v>
      </c>
      <c r="P4058">
        <f t="shared" si="315"/>
        <v>53</v>
      </c>
      <c r="Q4058">
        <f t="shared" si="316"/>
        <v>88.33</v>
      </c>
      <c r="R4058" s="14">
        <f t="shared" si="317"/>
        <v>42534.933321759265</v>
      </c>
      <c r="S4058" s="14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8274</v>
      </c>
      <c r="O4059" t="s">
        <v>8275</v>
      </c>
      <c r="P4059">
        <f t="shared" si="315"/>
        <v>22</v>
      </c>
      <c r="Q4059">
        <f t="shared" si="316"/>
        <v>129.16999999999999</v>
      </c>
      <c r="R4059" s="14">
        <f t="shared" si="317"/>
        <v>42310.968518518523</v>
      </c>
      <c r="S4059" s="14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8274</v>
      </c>
      <c r="O4060" t="s">
        <v>8275</v>
      </c>
      <c r="P4060">
        <f t="shared" si="315"/>
        <v>3</v>
      </c>
      <c r="Q4060">
        <f t="shared" si="316"/>
        <v>23.75</v>
      </c>
      <c r="R4060" s="14">
        <f t="shared" si="317"/>
        <v>42446.060694444444</v>
      </c>
      <c r="S4060" s="14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8274</v>
      </c>
      <c r="O4061" t="s">
        <v>8275</v>
      </c>
      <c r="P4061">
        <f t="shared" si="315"/>
        <v>3</v>
      </c>
      <c r="Q4061">
        <f t="shared" si="316"/>
        <v>35.71</v>
      </c>
      <c r="R4061" s="14">
        <f t="shared" si="317"/>
        <v>41866.640648148146</v>
      </c>
      <c r="S4061" s="14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8274</v>
      </c>
      <c r="O4062" t="s">
        <v>8275</v>
      </c>
      <c r="P4062">
        <f t="shared" si="315"/>
        <v>3</v>
      </c>
      <c r="Q4062">
        <f t="shared" si="316"/>
        <v>57</v>
      </c>
      <c r="R4062" s="14">
        <f t="shared" si="317"/>
        <v>41779.695092592592</v>
      </c>
      <c r="S4062" s="14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8274</v>
      </c>
      <c r="O4063" t="s">
        <v>8275</v>
      </c>
      <c r="P4063">
        <f t="shared" si="315"/>
        <v>0</v>
      </c>
      <c r="Q4063">
        <f t="shared" si="316"/>
        <v>0</v>
      </c>
      <c r="R4063" s="14">
        <f t="shared" si="317"/>
        <v>42421.141469907408</v>
      </c>
      <c r="S4063" s="14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8274</v>
      </c>
      <c r="O4064" t="s">
        <v>8275</v>
      </c>
      <c r="P4064">
        <f t="shared" si="315"/>
        <v>2</v>
      </c>
      <c r="Q4064">
        <f t="shared" si="316"/>
        <v>163.33000000000001</v>
      </c>
      <c r="R4064" s="14">
        <f t="shared" si="317"/>
        <v>42523.739212962959</v>
      </c>
      <c r="S4064" s="14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8274</v>
      </c>
      <c r="O4065" t="s">
        <v>8275</v>
      </c>
      <c r="P4065">
        <f t="shared" si="315"/>
        <v>1</v>
      </c>
      <c r="Q4065">
        <f t="shared" si="316"/>
        <v>15</v>
      </c>
      <c r="R4065" s="14">
        <f t="shared" si="317"/>
        <v>41787.681527777779</v>
      </c>
      <c r="S4065" s="14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8274</v>
      </c>
      <c r="O4066" t="s">
        <v>8275</v>
      </c>
      <c r="P4066">
        <f t="shared" si="315"/>
        <v>19</v>
      </c>
      <c r="Q4066">
        <f t="shared" si="316"/>
        <v>64.17</v>
      </c>
      <c r="R4066" s="14">
        <f t="shared" si="317"/>
        <v>42093.588263888887</v>
      </c>
      <c r="S4066" s="14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8274</v>
      </c>
      <c r="O4067" t="s">
        <v>8275</v>
      </c>
      <c r="P4067">
        <f t="shared" si="315"/>
        <v>1</v>
      </c>
      <c r="Q4067">
        <f t="shared" si="316"/>
        <v>6.75</v>
      </c>
      <c r="R4067" s="14">
        <f t="shared" si="317"/>
        <v>41833.951516203706</v>
      </c>
      <c r="S4067" s="14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8274</v>
      </c>
      <c r="O4068" t="s">
        <v>8275</v>
      </c>
      <c r="P4068">
        <f t="shared" si="315"/>
        <v>0</v>
      </c>
      <c r="Q4068">
        <f t="shared" si="316"/>
        <v>25</v>
      </c>
      <c r="R4068" s="14">
        <f t="shared" si="317"/>
        <v>42479.039212962962</v>
      </c>
      <c r="S4068" s="14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8274</v>
      </c>
      <c r="O4069" t="s">
        <v>8275</v>
      </c>
      <c r="P4069">
        <f t="shared" si="315"/>
        <v>61</v>
      </c>
      <c r="Q4069">
        <f t="shared" si="316"/>
        <v>179.12</v>
      </c>
      <c r="R4069" s="14">
        <f t="shared" si="317"/>
        <v>42235.117476851854</v>
      </c>
      <c r="S4069" s="14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8274</v>
      </c>
      <c r="O4070" t="s">
        <v>8275</v>
      </c>
      <c r="P4070">
        <f t="shared" si="315"/>
        <v>1</v>
      </c>
      <c r="Q4070">
        <f t="shared" si="316"/>
        <v>34.950000000000003</v>
      </c>
      <c r="R4070" s="14">
        <f t="shared" si="317"/>
        <v>42718.963599537034</v>
      </c>
      <c r="S4070" s="14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8274</v>
      </c>
      <c r="O4071" t="s">
        <v>8275</v>
      </c>
      <c r="P4071">
        <f t="shared" si="315"/>
        <v>34</v>
      </c>
      <c r="Q4071">
        <f t="shared" si="316"/>
        <v>33.08</v>
      </c>
      <c r="R4071" s="14">
        <f t="shared" si="317"/>
        <v>42022.661527777775</v>
      </c>
      <c r="S4071" s="14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8274</v>
      </c>
      <c r="O4072" t="s">
        <v>8275</v>
      </c>
      <c r="P4072">
        <f t="shared" si="315"/>
        <v>17</v>
      </c>
      <c r="Q4072">
        <f t="shared" si="316"/>
        <v>27.5</v>
      </c>
      <c r="R4072" s="14">
        <f t="shared" si="317"/>
        <v>42031.666898148149</v>
      </c>
      <c r="S4072" s="14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8274</v>
      </c>
      <c r="O4073" t="s">
        <v>8275</v>
      </c>
      <c r="P4073">
        <f t="shared" si="315"/>
        <v>0</v>
      </c>
      <c r="Q4073">
        <f t="shared" si="316"/>
        <v>0</v>
      </c>
      <c r="R4073" s="14">
        <f t="shared" si="317"/>
        <v>42700.804756944446</v>
      </c>
      <c r="S4073" s="14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8274</v>
      </c>
      <c r="O4074" t="s">
        <v>8275</v>
      </c>
      <c r="P4074">
        <f t="shared" si="315"/>
        <v>0</v>
      </c>
      <c r="Q4074">
        <f t="shared" si="316"/>
        <v>2</v>
      </c>
      <c r="R4074" s="14">
        <f t="shared" si="317"/>
        <v>41812.77443287037</v>
      </c>
      <c r="S4074" s="14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8274</v>
      </c>
      <c r="O4075" t="s">
        <v>8275</v>
      </c>
      <c r="P4075">
        <f t="shared" si="315"/>
        <v>1</v>
      </c>
      <c r="Q4075">
        <f t="shared" si="316"/>
        <v>18.5</v>
      </c>
      <c r="R4075" s="14">
        <f t="shared" si="317"/>
        <v>42078.34520833334</v>
      </c>
      <c r="S4075" s="14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8274</v>
      </c>
      <c r="O4076" t="s">
        <v>8275</v>
      </c>
      <c r="P4076">
        <f t="shared" si="315"/>
        <v>27</v>
      </c>
      <c r="Q4076">
        <f t="shared" si="316"/>
        <v>35</v>
      </c>
      <c r="R4076" s="14">
        <f t="shared" si="317"/>
        <v>42283.552951388891</v>
      </c>
      <c r="S4076" s="14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8274</v>
      </c>
      <c r="O4077" t="s">
        <v>8275</v>
      </c>
      <c r="P4077">
        <f t="shared" si="315"/>
        <v>29</v>
      </c>
      <c r="Q4077">
        <f t="shared" si="316"/>
        <v>44.31</v>
      </c>
      <c r="R4077" s="14">
        <f t="shared" si="317"/>
        <v>41779.045937499999</v>
      </c>
      <c r="S4077" s="14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8274</v>
      </c>
      <c r="O4078" t="s">
        <v>8275</v>
      </c>
      <c r="P4078">
        <f t="shared" si="315"/>
        <v>0</v>
      </c>
      <c r="Q4078">
        <f t="shared" si="316"/>
        <v>0</v>
      </c>
      <c r="R4078" s="14">
        <f t="shared" si="317"/>
        <v>41905.795706018522</v>
      </c>
      <c r="S4078" s="14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8274</v>
      </c>
      <c r="O4079" t="s">
        <v>8275</v>
      </c>
      <c r="P4079">
        <f t="shared" si="315"/>
        <v>9</v>
      </c>
      <c r="Q4079">
        <f t="shared" si="316"/>
        <v>222.5</v>
      </c>
      <c r="R4079" s="14">
        <f t="shared" si="317"/>
        <v>42695.7105787037</v>
      </c>
      <c r="S4079" s="14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8274</v>
      </c>
      <c r="O4080" t="s">
        <v>8275</v>
      </c>
      <c r="P4080">
        <f t="shared" si="315"/>
        <v>0</v>
      </c>
      <c r="Q4080">
        <f t="shared" si="316"/>
        <v>0</v>
      </c>
      <c r="R4080" s="14">
        <f t="shared" si="317"/>
        <v>42732.787523148145</v>
      </c>
      <c r="S4080" s="14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8274</v>
      </c>
      <c r="O4081" t="s">
        <v>8275</v>
      </c>
      <c r="P4081">
        <f t="shared" si="315"/>
        <v>0</v>
      </c>
      <c r="Q4081">
        <f t="shared" si="316"/>
        <v>5</v>
      </c>
      <c r="R4081" s="14">
        <f t="shared" si="317"/>
        <v>42510.938900462963</v>
      </c>
      <c r="S4081" s="14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t="s">
        <v>8275</v>
      </c>
      <c r="P4082">
        <f t="shared" si="315"/>
        <v>0</v>
      </c>
      <c r="Q4082">
        <f t="shared" si="316"/>
        <v>0</v>
      </c>
      <c r="R4082" s="14">
        <f t="shared" si="317"/>
        <v>42511.698101851856</v>
      </c>
      <c r="S4082" s="14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8274</v>
      </c>
      <c r="O4083" t="s">
        <v>8275</v>
      </c>
      <c r="P4083">
        <f t="shared" si="315"/>
        <v>16</v>
      </c>
      <c r="Q4083">
        <f t="shared" si="316"/>
        <v>29.17</v>
      </c>
      <c r="R4083" s="14">
        <f t="shared" si="317"/>
        <v>42041.581307870365</v>
      </c>
      <c r="S4083" s="14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8274</v>
      </c>
      <c r="O4084" t="s">
        <v>8275</v>
      </c>
      <c r="P4084">
        <f t="shared" si="315"/>
        <v>2</v>
      </c>
      <c r="Q4084">
        <f t="shared" si="316"/>
        <v>1.5</v>
      </c>
      <c r="R4084" s="14">
        <f t="shared" si="317"/>
        <v>42307.189270833333</v>
      </c>
      <c r="S4084" s="14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8274</v>
      </c>
      <c r="O4085" t="s">
        <v>8275</v>
      </c>
      <c r="P4085">
        <f t="shared" si="315"/>
        <v>22</v>
      </c>
      <c r="Q4085">
        <f t="shared" si="316"/>
        <v>126.5</v>
      </c>
      <c r="R4085" s="14">
        <f t="shared" si="317"/>
        <v>42353.761759259258</v>
      </c>
      <c r="S4085" s="14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8274</v>
      </c>
      <c r="O4086" t="s">
        <v>8275</v>
      </c>
      <c r="P4086">
        <f t="shared" si="315"/>
        <v>0</v>
      </c>
      <c r="Q4086">
        <f t="shared" si="316"/>
        <v>10</v>
      </c>
      <c r="R4086" s="14">
        <f t="shared" si="317"/>
        <v>42622.436412037037</v>
      </c>
      <c r="S4086" s="14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8274</v>
      </c>
      <c r="O4087" t="s">
        <v>8275</v>
      </c>
      <c r="P4087">
        <f t="shared" si="315"/>
        <v>0</v>
      </c>
      <c r="Q4087">
        <f t="shared" si="316"/>
        <v>10</v>
      </c>
      <c r="R4087" s="14">
        <f t="shared" si="317"/>
        <v>42058.603877314818</v>
      </c>
      <c r="S4087" s="14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8274</v>
      </c>
      <c r="O4088" t="s">
        <v>8275</v>
      </c>
      <c r="P4088">
        <f t="shared" si="315"/>
        <v>5</v>
      </c>
      <c r="Q4088">
        <f t="shared" si="316"/>
        <v>9.4</v>
      </c>
      <c r="R4088" s="14">
        <f t="shared" si="317"/>
        <v>42304.940960648149</v>
      </c>
      <c r="S4088" s="14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t="s">
        <v>8275</v>
      </c>
      <c r="P4089">
        <f t="shared" si="315"/>
        <v>0</v>
      </c>
      <c r="Q4089">
        <f t="shared" si="316"/>
        <v>0</v>
      </c>
      <c r="R4089" s="14">
        <f t="shared" si="317"/>
        <v>42538.742893518516</v>
      </c>
      <c r="S4089" s="14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8274</v>
      </c>
      <c r="O4090" t="s">
        <v>8275</v>
      </c>
      <c r="P4090">
        <f t="shared" si="315"/>
        <v>11</v>
      </c>
      <c r="Q4090">
        <f t="shared" si="316"/>
        <v>72</v>
      </c>
      <c r="R4090" s="14">
        <f t="shared" si="317"/>
        <v>41990.612546296295</v>
      </c>
      <c r="S4090" s="14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8274</v>
      </c>
      <c r="O4091" t="s">
        <v>8275</v>
      </c>
      <c r="P4091">
        <f t="shared" si="315"/>
        <v>5</v>
      </c>
      <c r="Q4091">
        <f t="shared" si="316"/>
        <v>30</v>
      </c>
      <c r="R4091" s="14">
        <f t="shared" si="317"/>
        <v>42122.732499999998</v>
      </c>
      <c r="S4091" s="14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8274</v>
      </c>
      <c r="O4092" t="s">
        <v>8275</v>
      </c>
      <c r="P4092">
        <f t="shared" si="315"/>
        <v>3</v>
      </c>
      <c r="Q4092">
        <f t="shared" si="316"/>
        <v>10.67</v>
      </c>
      <c r="R4092" s="14">
        <f t="shared" si="317"/>
        <v>42209.67288194444</v>
      </c>
      <c r="S4092" s="14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8274</v>
      </c>
      <c r="O4093" t="s">
        <v>8275</v>
      </c>
      <c r="P4093">
        <f t="shared" si="315"/>
        <v>13</v>
      </c>
      <c r="Q4093">
        <f t="shared" si="316"/>
        <v>25.5</v>
      </c>
      <c r="R4093" s="14">
        <f t="shared" si="317"/>
        <v>41990.506377314814</v>
      </c>
      <c r="S4093" s="14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t="s">
        <v>8275</v>
      </c>
      <c r="P4094">
        <f t="shared" si="315"/>
        <v>0</v>
      </c>
      <c r="Q4094">
        <f t="shared" si="316"/>
        <v>20</v>
      </c>
      <c r="R4094" s="14">
        <f t="shared" si="317"/>
        <v>42039.194988425923</v>
      </c>
      <c r="S4094" s="14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8274</v>
      </c>
      <c r="O4095" t="s">
        <v>8275</v>
      </c>
      <c r="P4095">
        <f t="shared" si="315"/>
        <v>2</v>
      </c>
      <c r="Q4095">
        <f t="shared" si="316"/>
        <v>15</v>
      </c>
      <c r="R4095" s="14">
        <f t="shared" si="317"/>
        <v>42178.815891203703</v>
      </c>
      <c r="S4095" s="14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8274</v>
      </c>
      <c r="O4096" t="s">
        <v>8275</v>
      </c>
      <c r="P4096">
        <f t="shared" si="315"/>
        <v>37</v>
      </c>
      <c r="Q4096">
        <f t="shared" si="316"/>
        <v>91.25</v>
      </c>
      <c r="R4096" s="14">
        <f t="shared" si="317"/>
        <v>41890.086805555555</v>
      </c>
      <c r="S4096" s="14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8274</v>
      </c>
      <c r="O4097" t="s">
        <v>8275</v>
      </c>
      <c r="P4097">
        <f t="shared" si="315"/>
        <v>3</v>
      </c>
      <c r="Q4097">
        <f t="shared" si="316"/>
        <v>800</v>
      </c>
      <c r="R4097" s="14">
        <f t="shared" si="317"/>
        <v>42693.031828703708</v>
      </c>
      <c r="S4097" s="14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8274</v>
      </c>
      <c r="O4098" t="s">
        <v>8275</v>
      </c>
      <c r="P4098">
        <f t="shared" ref="P4098:P4115" si="320">ROUND(E4098/D4098*100,0)</f>
        <v>11</v>
      </c>
      <c r="Q4098">
        <f t="shared" si="316"/>
        <v>80</v>
      </c>
      <c r="R4098" s="14">
        <f t="shared" si="317"/>
        <v>42750.530312499999</v>
      </c>
      <c r="S4098" s="14">
        <f t="shared" si="318"/>
        <v>42794.368749999994</v>
      </c>
      <c r="T4098">
        <f t="shared" si="319"/>
        <v>2017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t="s">
        <v>8275</v>
      </c>
      <c r="P4099">
        <f t="shared" si="320"/>
        <v>0</v>
      </c>
      <c r="Q4099">
        <f t="shared" ref="Q4099:Q4115" si="321">IFERROR(ROUND(E4099/L4099,2),0)</f>
        <v>0</v>
      </c>
      <c r="R4099" s="14">
        <f t="shared" ref="R4099:R4115" si="322">(((J4099/60)/60)/24)+DATE(1970,1,1)</f>
        <v>42344.824502314819</v>
      </c>
      <c r="S4099" s="14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t="s">
        <v>8275</v>
      </c>
      <c r="P4100">
        <f t="shared" si="320"/>
        <v>0</v>
      </c>
      <c r="Q4100">
        <f t="shared" si="321"/>
        <v>0</v>
      </c>
      <c r="R4100" s="14">
        <f t="shared" si="322"/>
        <v>42495.722187499996</v>
      </c>
      <c r="S4100" s="14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8274</v>
      </c>
      <c r="O4101" t="s">
        <v>8275</v>
      </c>
      <c r="P4101">
        <f t="shared" si="320"/>
        <v>1</v>
      </c>
      <c r="Q4101">
        <f t="shared" si="321"/>
        <v>50</v>
      </c>
      <c r="R4101" s="14">
        <f t="shared" si="322"/>
        <v>42570.850381944445</v>
      </c>
      <c r="S4101" s="14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t="s">
        <v>8275</v>
      </c>
      <c r="P4102">
        <f t="shared" si="320"/>
        <v>0</v>
      </c>
      <c r="Q4102">
        <f t="shared" si="321"/>
        <v>0</v>
      </c>
      <c r="R4102" s="14">
        <f t="shared" si="322"/>
        <v>41927.124884259261</v>
      </c>
      <c r="S4102" s="14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t="s">
        <v>8275</v>
      </c>
      <c r="P4103">
        <f t="shared" si="320"/>
        <v>0</v>
      </c>
      <c r="Q4103">
        <f t="shared" si="321"/>
        <v>0</v>
      </c>
      <c r="R4103" s="14">
        <f t="shared" si="322"/>
        <v>42730.903726851851</v>
      </c>
      <c r="S4103" s="14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8274</v>
      </c>
      <c r="O4104" t="s">
        <v>8275</v>
      </c>
      <c r="P4104">
        <f t="shared" si="320"/>
        <v>27</v>
      </c>
      <c r="Q4104">
        <f t="shared" si="321"/>
        <v>22.83</v>
      </c>
      <c r="R4104" s="14">
        <f t="shared" si="322"/>
        <v>42475.848067129627</v>
      </c>
      <c r="S4104" s="14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8274</v>
      </c>
      <c r="O4105" t="s">
        <v>8275</v>
      </c>
      <c r="P4105">
        <f t="shared" si="320"/>
        <v>10</v>
      </c>
      <c r="Q4105">
        <f t="shared" si="321"/>
        <v>16.670000000000002</v>
      </c>
      <c r="R4105" s="14">
        <f t="shared" si="322"/>
        <v>42188.83293981482</v>
      </c>
      <c r="S4105" s="14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8274</v>
      </c>
      <c r="O4106" t="s">
        <v>8275</v>
      </c>
      <c r="P4106">
        <f t="shared" si="320"/>
        <v>21</v>
      </c>
      <c r="Q4106">
        <f t="shared" si="321"/>
        <v>45.79</v>
      </c>
      <c r="R4106" s="14">
        <f t="shared" si="322"/>
        <v>42640.278171296297</v>
      </c>
      <c r="S4106" s="14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8274</v>
      </c>
      <c r="O4107" t="s">
        <v>8275</v>
      </c>
      <c r="P4107">
        <f t="shared" si="320"/>
        <v>7</v>
      </c>
      <c r="Q4107">
        <f t="shared" si="321"/>
        <v>383.33</v>
      </c>
      <c r="R4107" s="14">
        <f t="shared" si="322"/>
        <v>42697.010520833333</v>
      </c>
      <c r="S4107" s="14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8274</v>
      </c>
      <c r="O4108" t="s">
        <v>8275</v>
      </c>
      <c r="P4108">
        <f t="shared" si="320"/>
        <v>71</v>
      </c>
      <c r="Q4108">
        <f t="shared" si="321"/>
        <v>106.97</v>
      </c>
      <c r="R4108" s="14">
        <f t="shared" si="322"/>
        <v>42053.049375000002</v>
      </c>
      <c r="S4108" s="14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8274</v>
      </c>
      <c r="O4109" t="s">
        <v>8275</v>
      </c>
      <c r="P4109">
        <f t="shared" si="320"/>
        <v>2</v>
      </c>
      <c r="Q4109">
        <f t="shared" si="321"/>
        <v>10.25</v>
      </c>
      <c r="R4109" s="14">
        <f t="shared" si="322"/>
        <v>41883.916678240741</v>
      </c>
      <c r="S4109" s="14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8274</v>
      </c>
      <c r="O4110" t="s">
        <v>8275</v>
      </c>
      <c r="P4110">
        <f t="shared" si="320"/>
        <v>2</v>
      </c>
      <c r="Q4110">
        <f t="shared" si="321"/>
        <v>59</v>
      </c>
      <c r="R4110" s="14">
        <f t="shared" si="322"/>
        <v>42767.031678240746</v>
      </c>
      <c r="S4110" s="14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t="s">
        <v>8275</v>
      </c>
      <c r="P4111">
        <f t="shared" si="320"/>
        <v>0</v>
      </c>
      <c r="Q4111">
        <f t="shared" si="321"/>
        <v>0</v>
      </c>
      <c r="R4111" s="14">
        <f t="shared" si="322"/>
        <v>42307.539398148147</v>
      </c>
      <c r="S4111" s="14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8274</v>
      </c>
      <c r="O4112" t="s">
        <v>8275</v>
      </c>
      <c r="P4112">
        <f t="shared" si="320"/>
        <v>29</v>
      </c>
      <c r="Q4112">
        <f t="shared" si="321"/>
        <v>14.33</v>
      </c>
      <c r="R4112" s="14">
        <f t="shared" si="322"/>
        <v>42512.626747685179</v>
      </c>
      <c r="S4112" s="14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8274</v>
      </c>
      <c r="O4113" t="s">
        <v>8275</v>
      </c>
      <c r="P4113">
        <f t="shared" si="320"/>
        <v>3</v>
      </c>
      <c r="Q4113">
        <f t="shared" si="321"/>
        <v>15.67</v>
      </c>
      <c r="R4113" s="14">
        <f t="shared" si="322"/>
        <v>42029.135879629626</v>
      </c>
      <c r="S4113" s="14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t="s">
        <v>8275</v>
      </c>
      <c r="P4114">
        <f t="shared" si="320"/>
        <v>0</v>
      </c>
      <c r="Q4114">
        <f t="shared" si="321"/>
        <v>1</v>
      </c>
      <c r="R4114" s="14">
        <f t="shared" si="322"/>
        <v>42400.946597222224</v>
      </c>
      <c r="S4114" s="14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8274</v>
      </c>
      <c r="O4115" t="s">
        <v>8275</v>
      </c>
      <c r="P4115">
        <f t="shared" si="320"/>
        <v>0</v>
      </c>
      <c r="Q4115">
        <f t="shared" si="321"/>
        <v>1</v>
      </c>
      <c r="R4115" s="14">
        <f t="shared" si="322"/>
        <v>42358.573182870372</v>
      </c>
      <c r="S4115" s="14">
        <f t="shared" si="323"/>
        <v>42377.273611111115</v>
      </c>
      <c r="T4115">
        <f t="shared" si="324"/>
        <v>2015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A4B88-337F-0843-80F9-F8D521154094}">
  <dimension ref="A2:E19"/>
  <sheetViews>
    <sheetView tabSelected="1" workbookViewId="0">
      <selection activeCell="F1" sqref="F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7.6640625" bestFit="1" customWidth="1"/>
    <col min="8" max="8" width="20" bestFit="1" customWidth="1"/>
    <col min="9" max="9" width="22" bestFit="1" customWidth="1"/>
  </cols>
  <sheetData>
    <row r="2" spans="1:5" x14ac:dyDescent="0.2">
      <c r="A2" s="10" t="s">
        <v>8317</v>
      </c>
      <c r="B2" t="s">
        <v>8274</v>
      </c>
    </row>
    <row r="3" spans="1:5" x14ac:dyDescent="0.2">
      <c r="A3" s="10" t="s">
        <v>8337</v>
      </c>
      <c r="B3" t="s">
        <v>8322</v>
      </c>
    </row>
    <row r="5" spans="1:5" x14ac:dyDescent="0.2">
      <c r="A5" s="10" t="s">
        <v>8320</v>
      </c>
      <c r="B5" s="10" t="s">
        <v>8318</v>
      </c>
    </row>
    <row r="6" spans="1:5" x14ac:dyDescent="0.2">
      <c r="A6" s="10" t="s">
        <v>8321</v>
      </c>
      <c r="B6" t="s">
        <v>8218</v>
      </c>
      <c r="C6" t="s">
        <v>8220</v>
      </c>
      <c r="D6" t="s">
        <v>8219</v>
      </c>
      <c r="E6" t="s">
        <v>8319</v>
      </c>
    </row>
    <row r="7" spans="1:5" x14ac:dyDescent="0.2">
      <c r="A7" s="12" t="s">
        <v>8331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">
      <c r="A8" s="12" t="s">
        <v>8332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">
      <c r="A9" s="12" t="s">
        <v>8333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">
      <c r="A10" s="12" t="s">
        <v>8334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">
      <c r="A11" s="12" t="s">
        <v>8325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">
      <c r="A12" s="12" t="s">
        <v>8335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">
      <c r="A13" s="12" t="s">
        <v>8326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">
      <c r="A14" s="12" t="s">
        <v>8327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">
      <c r="A15" s="12" t="s">
        <v>8328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">
      <c r="A16" s="12" t="s">
        <v>8329</v>
      </c>
      <c r="B16" s="11">
        <v>65</v>
      </c>
      <c r="C16" s="11">
        <v>50</v>
      </c>
      <c r="D16" s="11"/>
      <c r="E16" s="11">
        <v>115</v>
      </c>
    </row>
    <row r="17" spans="1:5" x14ac:dyDescent="0.2">
      <c r="A17" s="12" t="s">
        <v>8330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">
      <c r="A18" s="12" t="s">
        <v>8336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">
      <c r="A19" s="12" t="s">
        <v>8319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B90DF-4741-2A47-90A8-74175B581BE8}">
  <dimension ref="A1:H13"/>
  <sheetViews>
    <sheetView topLeftCell="A24" workbookViewId="0">
      <selection activeCell="I47" sqref="I47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8355</v>
      </c>
      <c r="B1" t="s">
        <v>8356</v>
      </c>
      <c r="C1" t="s">
        <v>8357</v>
      </c>
      <c r="D1" t="s">
        <v>8358</v>
      </c>
      <c r="E1" t="s">
        <v>8359</v>
      </c>
      <c r="F1" t="s">
        <v>8360</v>
      </c>
      <c r="G1" t="s">
        <v>8361</v>
      </c>
      <c r="H1" t="s">
        <v>8362</v>
      </c>
    </row>
    <row r="2" spans="1:8" x14ac:dyDescent="0.2">
      <c r="A2" t="s">
        <v>8363</v>
      </c>
      <c r="B2">
        <f>COUNTIFS(Kickstarter!$F:$F,"successful",Kickstarter!$D:$D, "&lt;10000", Kickstarter!$O:$O,"plays")</f>
        <v>622</v>
      </c>
      <c r="C2">
        <f>COUNTIFS(Kickstarter!$F:$F,"failed",Kickstarter!$D:$D, "&lt;10000", Kickstarter!$O:$O,"plays")</f>
        <v>267</v>
      </c>
      <c r="D2">
        <f>COUNTIFS(Kickstarter!$F:$F,"canceled",Kickstarter!$D:$D, "&lt;10000", Kickstarter!$O:$O,"plays")</f>
        <v>0</v>
      </c>
      <c r="E2">
        <f>SUM(B2:D2)</f>
        <v>889</v>
      </c>
      <c r="F2" s="22">
        <f>B2/E2</f>
        <v>0.69966254218222723</v>
      </c>
      <c r="G2" s="22">
        <f>C2/E2</f>
        <v>0.30033745781777277</v>
      </c>
      <c r="H2" s="22">
        <f>D2/E2</f>
        <v>0</v>
      </c>
    </row>
    <row r="3" spans="1:8" x14ac:dyDescent="0.2">
      <c r="A3" t="s">
        <v>8364</v>
      </c>
      <c r="B3">
        <f>COUNTIFS(Kickstarter!$F:$F,"successful",Kickstarter!$D:$D, "&gt;=1000", Kickstarter!$D:$D, "&lt;=4999", Kickstarter!$O:$O,"plays")</f>
        <v>388</v>
      </c>
      <c r="C3">
        <f>COUNTIFS(Kickstarter!$F:$F,"failed",Kickstarter!$D:$D, "&gt;=1000", Kickstarter!$D:$D, "&lt;=4999", Kickstarter!$O:$O,"plays")</f>
        <v>146</v>
      </c>
      <c r="D3">
        <f>COUNTIFS(Kickstarter!$F:$F,"canceled",Kickstarter!$D:$D, "&gt;=1000", Kickstarter!$D:$D, "&lt;=4999", Kickstarter!$O:$O,"plays")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">
      <c r="A4" t="s">
        <v>8365</v>
      </c>
      <c r="B4">
        <f>COUNTIFS(Kickstarter!$F:$F,"successful",Kickstarter!$D:$D, "&gt;=5000", Kickstarter!$D:$D, "&lt;=9999", Kickstarter!$O:$O,"plays")</f>
        <v>93</v>
      </c>
      <c r="C4">
        <f>COUNTIFS(Kickstarter!$F:$F,"failed",Kickstarter!$D:$D, "&gt;=5000", Kickstarter!$D:$D, "&lt;=9999", Kickstarter!$O:$O,"plays")</f>
        <v>76</v>
      </c>
      <c r="D4">
        <f>COUNTIFS(Kickstarter!$F:$F,"canceled",Kickstarter!$D:$D, "&gt;=5000", Kickstarter!$D:$D, "&lt;=9999", Kickstarter!$O:$O,"plays")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t="s">
        <v>8366</v>
      </c>
      <c r="B5">
        <f>COUNTIFS(Kickstarter!$F:$F,"successful",Kickstarter!$D:$D, "&gt;=10000", Kickstarter!$D:$D, "&lt;=14999", Kickstarter!$O:$O,"plays")</f>
        <v>39</v>
      </c>
      <c r="C5">
        <f>COUNTIFS(Kickstarter!$F:$F,"failed",Kickstarter!$D:$D, "&gt;=10000", Kickstarter!$D:$D, "&lt;=14999", Kickstarter!$O:$O,"plays")</f>
        <v>33</v>
      </c>
      <c r="D5">
        <f>COUNTIFS(Kickstarter!$F:$F,"canceled",Kickstarter!$D:$D, "&gt;=10000", Kickstarter!$D:$D, "&lt;=14999", Kickstarter!$O:$O,"plays")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t="s">
        <v>8367</v>
      </c>
      <c r="B6">
        <f>COUNTIFS(Kickstarter!$F:$F,"successful",Kickstarter!$D:$D, "&gt;=15000", Kickstarter!$D:$D, "&lt;=19999", Kickstarter!$O:$O,"plays")</f>
        <v>12</v>
      </c>
      <c r="C6">
        <f>COUNTIFS(Kickstarter!$F:$F,"failed",Kickstarter!$D:$D, "&gt;=15000", Kickstarter!$D:$D, "&lt;=19999", Kickstarter!$O:$O,"plays")</f>
        <v>12</v>
      </c>
      <c r="D6">
        <f>COUNTIFS(Kickstarter!$F:$F,"canceled",Kickstarter!$D:$D, "&gt;=15000", Kickstarter!$D:$D, "&lt;=19999", Kickstarter!$O:$O,"plays")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t="s">
        <v>8368</v>
      </c>
      <c r="B7">
        <f>COUNTIFS(Kickstarter!$F:$F,"successful",Kickstarter!$D:$D, "&gt;=20000", Kickstarter!$D:$D, "&lt;=24999", Kickstarter!$O:$O,"plays")</f>
        <v>9</v>
      </c>
      <c r="C7">
        <f>COUNTIFS(Kickstarter!$F:$F,"failed",Kickstarter!$D:$D, "&gt;=20000", Kickstarter!$D:$D, "&lt;=24999", Kickstarter!$O:$O,"plays")</f>
        <v>11</v>
      </c>
      <c r="D7">
        <f>COUNTIFS(Kickstarter!$F:$F,"canceled",Kickstarter!$D:$D, "&gt;=20000", Kickstarter!$D:$D, "&lt;=24999", Kickstarter!$O:$O,"plays")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t="s">
        <v>8369</v>
      </c>
      <c r="B8">
        <f>COUNTIFS(Kickstarter!$F:$F,"successful",Kickstarter!$D:$D, "&gt;=25000", Kickstarter!$D:$D, "&lt;=29999", Kickstarter!$O:$O,"plays")</f>
        <v>1</v>
      </c>
      <c r="C8">
        <f>COUNTIFS(Kickstarter!$F:$F,"failed",Kickstarter!$D:$D, "&gt;=25000", Kickstarter!$D:$D, "&lt;=29999", Kickstarter!$O:$O,"plays")</f>
        <v>4</v>
      </c>
      <c r="D8">
        <f>COUNTIFS(Kickstarter!$F:$F,"canceled",Kickstarter!$D:$D, "&gt;=25000", Kickstarter!$D:$D, "&lt;=29999", Kickstarter!$O:$O,"plays")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t="s">
        <v>8370</v>
      </c>
      <c r="B9">
        <f>COUNTIFS(Kickstarter!$F:$F,"successful",Kickstarter!$D:$D, "&gt;=30000", Kickstarter!$D:$D, "&lt;=34999", Kickstarter!$O:$O,"plays")</f>
        <v>3</v>
      </c>
      <c r="C9">
        <f>COUNTIFS(Kickstarter!$F:$F,"failed",Kickstarter!$D:$D, "&gt;=30000", Kickstarter!$D:$D, "&lt;=34999", Kickstarter!$O:$O,"plays")</f>
        <v>8</v>
      </c>
      <c r="D9">
        <f>COUNTIFS(Kickstarter!$F:$F,"canceled",Kickstarter!$D:$D, "&gt;=30000", Kickstarter!$D:$D, "&lt;=34999", Kickstarter!$O:$O,"plays")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t="s">
        <v>8371</v>
      </c>
      <c r="B10">
        <f>COUNTIFS(Kickstarter!$F:$F,"successful",Kickstarter!$D:$D, "&gt;=35000", Kickstarter!$D:$D, "&lt;=39999", Kickstarter!$O:$O,"plays")</f>
        <v>4</v>
      </c>
      <c r="C10">
        <f>COUNTIFS(Kickstarter!$F:$F,"failed",Kickstarter!$D:$D, "&gt;=35000", Kickstarter!$D:$D, "&lt;=39999", Kickstarter!$O:$O,"plays")</f>
        <v>2</v>
      </c>
      <c r="D10">
        <f>COUNTIFS(Kickstarter!$F:$F,"canceled",Kickstarter!$D:$D, "&gt;=35000", Kickstarter!$D:$D, "&lt;=39999", Kickstarter!$O:$O,"plays")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t="s">
        <v>8372</v>
      </c>
      <c r="B11">
        <f>COUNTIFS(Kickstarter!$F:$F,"successful",Kickstarter!$D:$D, "&gt;=40000", Kickstarter!$D:$D, "&lt;=44999", Kickstarter!$O:$O,"plays")</f>
        <v>2</v>
      </c>
      <c r="C11">
        <f>COUNTIFS(Kickstarter!$F:$F,"failed",Kickstarter!$D:$D, "&gt;=40000", Kickstarter!$D:$D, "&lt;=44999", Kickstarter!$O:$O,"plays")</f>
        <v>1</v>
      </c>
      <c r="D11">
        <f>COUNTIFS(Kickstarter!$F:$F,"canceled",Kickstarter!$D:$D, "&gt;=40000", Kickstarter!$D:$D, "&lt;=44999", Kickstarter!$O:$O,"plays")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t="s">
        <v>8373</v>
      </c>
      <c r="B12">
        <f>COUNTIFS(Kickstarter!$F:$F,"successful",Kickstarter!$D:$D, "&gt;=45000", Kickstarter!$D:$D, "&lt;=49999", Kickstarter!$O:$O,"plays")</f>
        <v>0</v>
      </c>
      <c r="C12">
        <f>COUNTIFS(Kickstarter!$F:$F,"failed",Kickstarter!$D:$D, "&gt;=45000", Kickstarter!$D:$D, "&lt;=49999", Kickstarter!$O:$O,"plays")</f>
        <v>1</v>
      </c>
      <c r="D12">
        <f>COUNTIFS(Kickstarter!$F:$F,"canceled",Kickstarter!$D:$D, "&gt;=45000", Kickstarter!$D:$D, "&lt;=49999", Kickstarter!$O:$O,"plays")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t="s">
        <v>8374</v>
      </c>
      <c r="B13">
        <f>COUNTIFS(Kickstarter!$F:$F,"successful",Kickstarter!$D:$D, "&gt;50000", Kickstarter!$O:$O,"plays")</f>
        <v>2</v>
      </c>
      <c r="C13">
        <f>COUNTIFS(Kickstarter!$F:$F,"failed",Kickstarter!$D:$D, "&gt;50000", Kickstarter!$O:$O,"plays")</f>
        <v>10</v>
      </c>
      <c r="D13">
        <f>COUNTIFS(Kickstarter!$F:$F,"canceled",Kickstarter!$D:$D, "&gt;50000", Kickstarter!$O:$O,"plays")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127F6-44D4-644B-B269-A10C59445929}">
  <dimension ref="A1:F14"/>
  <sheetViews>
    <sheetView workbookViewId="0">
      <selection activeCell="F13" sqref="F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8322</v>
      </c>
    </row>
    <row r="3" spans="1:6" x14ac:dyDescent="0.2">
      <c r="A3" s="10" t="s">
        <v>8320</v>
      </c>
      <c r="B3" s="10" t="s">
        <v>8318</v>
      </c>
    </row>
    <row r="4" spans="1:6" x14ac:dyDescent="0.2">
      <c r="A4" s="10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2" t="s">
        <v>8267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2" t="s">
        <v>8293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2" t="s">
        <v>8290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2" t="s">
        <v>8288</v>
      </c>
      <c r="B8" s="11">
        <v>24</v>
      </c>
      <c r="C8" s="11"/>
      <c r="D8" s="11"/>
      <c r="E8" s="11"/>
      <c r="F8" s="11">
        <v>24</v>
      </c>
    </row>
    <row r="9" spans="1:6" x14ac:dyDescent="0.2">
      <c r="A9" s="12" t="s">
        <v>8282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2" t="s">
        <v>8295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2" t="s">
        <v>8279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2" t="s">
        <v>8276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2" t="s">
        <v>8274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2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4358B-1AEA-6D45-A869-A4F0C6DF0A1A}">
  <dimension ref="A1:F9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8322</v>
      </c>
    </row>
    <row r="2" spans="1:6" x14ac:dyDescent="0.2">
      <c r="A2" s="10" t="s">
        <v>8317</v>
      </c>
      <c r="B2" t="s">
        <v>8274</v>
      </c>
    </row>
    <row r="4" spans="1:6" x14ac:dyDescent="0.2">
      <c r="A4" s="10" t="s">
        <v>8320</v>
      </c>
      <c r="B4" s="10" t="s">
        <v>8318</v>
      </c>
    </row>
    <row r="5" spans="1:6" x14ac:dyDescent="0.2">
      <c r="A5" s="10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2" t="s">
        <v>8316</v>
      </c>
      <c r="B6" s="11">
        <v>20</v>
      </c>
      <c r="C6" s="11">
        <v>60</v>
      </c>
      <c r="D6" s="11"/>
      <c r="E6" s="11">
        <v>60</v>
      </c>
      <c r="F6" s="11">
        <v>140</v>
      </c>
    </row>
    <row r="7" spans="1:6" x14ac:dyDescent="0.2">
      <c r="A7" s="12" t="s">
        <v>8275</v>
      </c>
      <c r="B7" s="11"/>
      <c r="C7" s="11">
        <v>353</v>
      </c>
      <c r="D7" s="11">
        <v>19</v>
      </c>
      <c r="E7" s="11">
        <v>694</v>
      </c>
      <c r="F7" s="11">
        <v>1066</v>
      </c>
    </row>
    <row r="8" spans="1:6" x14ac:dyDescent="0.2">
      <c r="A8" s="12" t="s">
        <v>8314</v>
      </c>
      <c r="B8" s="11">
        <v>17</v>
      </c>
      <c r="C8" s="11">
        <v>80</v>
      </c>
      <c r="D8" s="11">
        <v>5</v>
      </c>
      <c r="E8" s="11">
        <v>85</v>
      </c>
      <c r="F8" s="11">
        <v>187</v>
      </c>
    </row>
    <row r="9" spans="1:6" x14ac:dyDescent="0.2">
      <c r="A9" s="12" t="s">
        <v>8319</v>
      </c>
      <c r="B9" s="11">
        <v>37</v>
      </c>
      <c r="C9" s="11">
        <v>493</v>
      </c>
      <c r="D9" s="11">
        <v>24</v>
      </c>
      <c r="E9" s="11">
        <v>839</v>
      </c>
      <c r="F9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52C3C-D468-1949-83BC-73FF8B8AEB18}">
  <dimension ref="A1:G1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8317</v>
      </c>
      <c r="B1" t="s">
        <v>8322</v>
      </c>
    </row>
    <row r="2" spans="1:7" x14ac:dyDescent="0.2">
      <c r="A2" s="10" t="s">
        <v>8337</v>
      </c>
      <c r="B2" t="s">
        <v>8322</v>
      </c>
    </row>
    <row r="4" spans="1:7" x14ac:dyDescent="0.2">
      <c r="A4" s="10" t="s">
        <v>8320</v>
      </c>
      <c r="B4" s="10" t="s">
        <v>8318</v>
      </c>
    </row>
    <row r="5" spans="1:7" x14ac:dyDescent="0.2">
      <c r="A5" s="10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8354</v>
      </c>
      <c r="G5" t="s">
        <v>8319</v>
      </c>
    </row>
    <row r="6" spans="1:7" x14ac:dyDescent="0.2">
      <c r="A6" s="12" t="s">
        <v>8354</v>
      </c>
      <c r="B6" s="11"/>
      <c r="C6" s="11"/>
      <c r="D6" s="11"/>
      <c r="E6" s="11"/>
      <c r="F6" s="11"/>
      <c r="G6" s="11"/>
    </row>
    <row r="7" spans="1:7" x14ac:dyDescent="0.2">
      <c r="A7" s="12" t="s">
        <v>8331</v>
      </c>
      <c r="B7" s="11">
        <v>34</v>
      </c>
      <c r="C7" s="11">
        <v>149</v>
      </c>
      <c r="D7" s="11">
        <v>2</v>
      </c>
      <c r="E7" s="11">
        <v>182</v>
      </c>
      <c r="F7" s="11"/>
      <c r="G7" s="11">
        <v>367</v>
      </c>
    </row>
    <row r="8" spans="1:7" x14ac:dyDescent="0.2">
      <c r="A8" s="12" t="s">
        <v>8332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 x14ac:dyDescent="0.2">
      <c r="A9" s="12" t="s">
        <v>8333</v>
      </c>
      <c r="B9" s="11">
        <v>28</v>
      </c>
      <c r="C9" s="11">
        <v>108</v>
      </c>
      <c r="D9" s="11">
        <v>30</v>
      </c>
      <c r="E9" s="11">
        <v>180</v>
      </c>
      <c r="F9" s="11"/>
      <c r="G9" s="11">
        <v>346</v>
      </c>
    </row>
    <row r="10" spans="1:7" x14ac:dyDescent="0.2">
      <c r="A10" s="12" t="s">
        <v>8334</v>
      </c>
      <c r="B10" s="11">
        <v>27</v>
      </c>
      <c r="C10" s="11">
        <v>102</v>
      </c>
      <c r="D10" s="11"/>
      <c r="E10" s="11">
        <v>192</v>
      </c>
      <c r="F10" s="11"/>
      <c r="G10" s="11">
        <v>321</v>
      </c>
    </row>
    <row r="11" spans="1:7" x14ac:dyDescent="0.2">
      <c r="A11" s="12" t="s">
        <v>8325</v>
      </c>
      <c r="B11" s="11">
        <v>26</v>
      </c>
      <c r="C11" s="11">
        <v>126</v>
      </c>
      <c r="D11" s="11"/>
      <c r="E11" s="11">
        <v>234</v>
      </c>
      <c r="F11" s="11"/>
      <c r="G11" s="11">
        <v>386</v>
      </c>
    </row>
    <row r="12" spans="1:7" x14ac:dyDescent="0.2">
      <c r="A12" s="12" t="s">
        <v>8335</v>
      </c>
      <c r="B12" s="11">
        <v>27</v>
      </c>
      <c r="C12" s="11">
        <v>147</v>
      </c>
      <c r="D12" s="11"/>
      <c r="E12" s="11">
        <v>211</v>
      </c>
      <c r="F12" s="11"/>
      <c r="G12" s="11">
        <v>385</v>
      </c>
    </row>
    <row r="13" spans="1:7" x14ac:dyDescent="0.2">
      <c r="A13" s="12" t="s">
        <v>8326</v>
      </c>
      <c r="B13" s="11">
        <v>43</v>
      </c>
      <c r="C13" s="11">
        <v>150</v>
      </c>
      <c r="D13" s="11"/>
      <c r="E13" s="11">
        <v>194</v>
      </c>
      <c r="F13" s="11"/>
      <c r="G13" s="11">
        <v>387</v>
      </c>
    </row>
    <row r="14" spans="1:7" x14ac:dyDescent="0.2">
      <c r="A14" s="12" t="s">
        <v>8327</v>
      </c>
      <c r="B14" s="11">
        <v>33</v>
      </c>
      <c r="C14" s="11">
        <v>134</v>
      </c>
      <c r="D14" s="11"/>
      <c r="E14" s="11">
        <v>166</v>
      </c>
      <c r="F14" s="11"/>
      <c r="G14" s="11">
        <v>333</v>
      </c>
    </row>
    <row r="15" spans="1:7" x14ac:dyDescent="0.2">
      <c r="A15" s="12" t="s">
        <v>8328</v>
      </c>
      <c r="B15" s="11">
        <v>24</v>
      </c>
      <c r="C15" s="11">
        <v>127</v>
      </c>
      <c r="D15" s="11"/>
      <c r="E15" s="11">
        <v>147</v>
      </c>
      <c r="F15" s="11"/>
      <c r="G15" s="11">
        <v>298</v>
      </c>
    </row>
    <row r="16" spans="1:7" x14ac:dyDescent="0.2">
      <c r="A16" s="12" t="s">
        <v>8329</v>
      </c>
      <c r="B16" s="11">
        <v>20</v>
      </c>
      <c r="C16" s="11">
        <v>149</v>
      </c>
      <c r="D16" s="11"/>
      <c r="E16" s="11">
        <v>183</v>
      </c>
      <c r="F16" s="11"/>
      <c r="G16" s="11">
        <v>352</v>
      </c>
    </row>
    <row r="17" spans="1:7" x14ac:dyDescent="0.2">
      <c r="A17" s="12" t="s">
        <v>8330</v>
      </c>
      <c r="B17" s="11">
        <v>37</v>
      </c>
      <c r="C17" s="11">
        <v>114</v>
      </c>
      <c r="D17" s="11"/>
      <c r="E17" s="11">
        <v>183</v>
      </c>
      <c r="F17" s="11"/>
      <c r="G17" s="11">
        <v>334</v>
      </c>
    </row>
    <row r="18" spans="1:7" x14ac:dyDescent="0.2">
      <c r="A18" s="12" t="s">
        <v>8336</v>
      </c>
      <c r="B18" s="11">
        <v>23</v>
      </c>
      <c r="C18" s="11">
        <v>118</v>
      </c>
      <c r="D18" s="11"/>
      <c r="E18" s="11">
        <v>111</v>
      </c>
      <c r="F18" s="11"/>
      <c r="G18" s="11">
        <v>252</v>
      </c>
    </row>
    <row r="19" spans="1:7" x14ac:dyDescent="0.2">
      <c r="A19" s="12" t="s">
        <v>8319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1B61A-6566-1F44-8E2E-6FAE5D2C32D8}">
  <dimension ref="A1:F6"/>
  <sheetViews>
    <sheetView workbookViewId="0">
      <selection activeCell="G11" sqref="G11"/>
    </sheetView>
  </sheetViews>
  <sheetFormatPr baseColWidth="10" defaultRowHeight="15" x14ac:dyDescent="0.2"/>
  <cols>
    <col min="1" max="1" width="28.6640625" bestFit="1" customWidth="1"/>
    <col min="2" max="2" width="66.83203125" style="3" customWidth="1"/>
    <col min="5" max="5" width="14.5" bestFit="1" customWidth="1"/>
    <col min="6" max="6" width="15.33203125" bestFit="1" customWidth="1"/>
  </cols>
  <sheetData>
    <row r="1" spans="1:6" s="15" customFormat="1" ht="16" x14ac:dyDescent="0.2">
      <c r="A1" s="15" t="s">
        <v>1</v>
      </c>
      <c r="B1" s="16" t="s">
        <v>4110</v>
      </c>
      <c r="C1" s="15" t="s">
        <v>8216</v>
      </c>
      <c r="D1" s="15" t="s">
        <v>8217</v>
      </c>
      <c r="E1" s="15" t="s">
        <v>8338</v>
      </c>
      <c r="F1" s="15" t="s">
        <v>8339</v>
      </c>
    </row>
    <row r="2" spans="1:6" ht="45" x14ac:dyDescent="0.2">
      <c r="A2" s="3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8">
        <f>VLOOKUP('Edinburgh Research'!A2,Kickstarter!B:E,3,FALSE)</f>
        <v>2000</v>
      </c>
      <c r="D2" s="18">
        <f>VLOOKUP('Edinburgh Research'!A2,Kickstarter!B:E,4,FALSE)</f>
        <v>2020</v>
      </c>
      <c r="E2" s="18">
        <f>VLOOKUP('Edinburgh Research'!A2,Kickstarter!B:Q,16,FALSE)</f>
        <v>51.79</v>
      </c>
      <c r="F2">
        <f>VLOOKUP('Edinburgh Research'!A2,Kickstarter!B:Q,11,FALSE)</f>
        <v>39</v>
      </c>
    </row>
    <row r="3" spans="1:6" ht="45" x14ac:dyDescent="0.2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8">
        <f>VLOOKUP('Edinburgh Research'!A3,Kickstarter!B:E,3,FALSE)</f>
        <v>2000</v>
      </c>
      <c r="D3" s="18">
        <f>VLOOKUP('Edinburgh Research'!A3,Kickstarter!B:E,4,FALSE)</f>
        <v>2020</v>
      </c>
      <c r="E3" s="18">
        <f>VLOOKUP('Edinburgh Research'!A3,Kickstarter!B:Q,16,FALSE)</f>
        <v>36.07</v>
      </c>
      <c r="F3">
        <f>VLOOKUP('Edinburgh Research'!A3,Kickstarter!B:Q,11,FALSE)</f>
        <v>56</v>
      </c>
    </row>
    <row r="4" spans="1:6" ht="45" x14ac:dyDescent="0.2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8">
        <f>VLOOKUP('Edinburgh Research'!A4,Kickstarter!B:E,3,FALSE)</f>
        <v>1500</v>
      </c>
      <c r="D4" s="18">
        <f>VLOOKUP('Edinburgh Research'!A4,Kickstarter!B:E,4,FALSE)</f>
        <v>2576</v>
      </c>
      <c r="E4" s="18">
        <f>VLOOKUP('Edinburgh Research'!A4,Kickstarter!B:Q,16,FALSE)</f>
        <v>33.03</v>
      </c>
      <c r="F4">
        <f>VLOOKUP('Edinburgh Research'!A4,Kickstarter!B:Q,11,FALSE)</f>
        <v>78</v>
      </c>
    </row>
    <row r="5" spans="1:6" ht="30" x14ac:dyDescent="0.2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8">
        <f>VLOOKUP('Edinburgh Research'!A5,Kickstarter!B:E,3,FALSE)</f>
        <v>1000</v>
      </c>
      <c r="D5" s="18">
        <f>VLOOKUP('Edinburgh Research'!A5,Kickstarter!B:E,4,FALSE)</f>
        <v>1168</v>
      </c>
      <c r="E5" s="18">
        <f>VLOOKUP('Edinburgh Research'!A5,Kickstarter!B:Q,16,FALSE)</f>
        <v>44.92</v>
      </c>
      <c r="F5">
        <f>VLOOKUP('Edinburgh Research'!A5,Kickstarter!B:Q,11,FALSE)</f>
        <v>26</v>
      </c>
    </row>
    <row r="6" spans="1:6" ht="45" x14ac:dyDescent="0.2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8">
        <f>VLOOKUP('Edinburgh Research'!A6,Kickstarter!B:E,3,FALSE)</f>
        <v>4000</v>
      </c>
      <c r="D6" s="18">
        <f>VLOOKUP('Edinburgh Research'!A6,Kickstarter!B:E,4,FALSE)</f>
        <v>4137</v>
      </c>
      <c r="E6" s="18">
        <f>VLOOKUP('Edinburgh Research'!A6,Kickstarter!B:Q,16,FALSE)</f>
        <v>36.61</v>
      </c>
      <c r="F6">
        <f>VLOOKUP('Edinburgh Research'!A6,Kickstarter!B:Q,11,FALSE)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DD6D-F21A-2342-8B8C-A0DEF40E8EE2}">
  <dimension ref="A1:C14"/>
  <sheetViews>
    <sheetView workbookViewId="0">
      <selection activeCell="D15" sqref="D15"/>
    </sheetView>
  </sheetViews>
  <sheetFormatPr baseColWidth="10" defaultRowHeight="15" x14ac:dyDescent="0.2"/>
  <cols>
    <col min="1" max="1" width="20.6640625" bestFit="1" customWidth="1"/>
    <col min="2" max="2" width="12.1640625" bestFit="1" customWidth="1"/>
    <col min="3" max="3" width="11.1640625" bestFit="1" customWidth="1"/>
  </cols>
  <sheetData>
    <row r="1" spans="1:3" x14ac:dyDescent="0.2">
      <c r="B1" t="s">
        <v>8340</v>
      </c>
      <c r="C1" t="s">
        <v>8341</v>
      </c>
    </row>
    <row r="2" spans="1:3" x14ac:dyDescent="0.2">
      <c r="A2" t="s">
        <v>8342</v>
      </c>
      <c r="B2" s="19" t="e">
        <f>AVERAGE(#REF!)</f>
        <v>#REF!</v>
      </c>
      <c r="C2" s="20" t="e">
        <f>AVERAGE(#REF!)</f>
        <v>#REF!</v>
      </c>
    </row>
    <row r="3" spans="1:3" x14ac:dyDescent="0.2">
      <c r="A3" t="s">
        <v>8343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8346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8347</v>
      </c>
      <c r="B5" s="21" t="e">
        <f>_xlfn.QUARTILE.EXC(#REF!, 3)</f>
        <v>#REF!</v>
      </c>
      <c r="C5" s="20" t="e">
        <f>_xlfn.QUARTILE.EXC(#REF!, 3)</f>
        <v>#REF!</v>
      </c>
    </row>
    <row r="6" spans="1:3" x14ac:dyDescent="0.2">
      <c r="A6" t="s">
        <v>8348</v>
      </c>
      <c r="B6" s="21" t="e">
        <f>_xlfn.QUARTILE.EXC(#REF!, 1)</f>
        <v>#REF!</v>
      </c>
      <c r="C6" s="20" t="e">
        <f>_xlfn.QUARTILE.EXC(#REF!, 1)</f>
        <v>#REF!</v>
      </c>
    </row>
    <row r="7" spans="1:3" x14ac:dyDescent="0.2">
      <c r="A7" t="s">
        <v>8349</v>
      </c>
      <c r="B7" s="20" t="e">
        <f>B5-B6</f>
        <v>#REF!</v>
      </c>
      <c r="C7" s="20" t="e">
        <f>C5-C6</f>
        <v>#REF!</v>
      </c>
    </row>
    <row r="9" spans="1:3" x14ac:dyDescent="0.2">
      <c r="A9" t="s">
        <v>8344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8345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8350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8351</v>
      </c>
      <c r="B12" s="21" t="e">
        <f>_xlfn.QUARTILE.EXC(#REF!, 3)</f>
        <v>#REF!</v>
      </c>
      <c r="C12" s="20" t="e">
        <f>_xlfn.QUARTILE.EXC(#REF!, 3)</f>
        <v>#REF!</v>
      </c>
    </row>
    <row r="13" spans="1:3" x14ac:dyDescent="0.2">
      <c r="A13" t="s">
        <v>8352</v>
      </c>
      <c r="B13" s="21" t="e">
        <f>_xlfn.QUARTILE.EXC(#REF!, 1)</f>
        <v>#REF!</v>
      </c>
      <c r="C13" s="20" t="e">
        <f>_xlfn.QUARTILE.EXC(#REF!, 1)</f>
        <v>#REF!</v>
      </c>
    </row>
    <row r="14" spans="1:3" x14ac:dyDescent="0.2">
      <c r="A14" t="s">
        <v>8353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Helena Rabasco</cp:lastModifiedBy>
  <dcterms:created xsi:type="dcterms:W3CDTF">2017-04-20T15:17:24Z</dcterms:created>
  <dcterms:modified xsi:type="dcterms:W3CDTF">2021-06-15T12:42:24Z</dcterms:modified>
</cp:coreProperties>
</file>