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95"/>
  </bookViews>
  <sheets>
    <sheet name="1" sheetId="184" r:id="rId1"/>
  </sheets>
  <calcPr calcId="144525" concurrentCalc="0"/>
</workbook>
</file>

<file path=xl/sharedStrings.xml><?xml version="1.0" encoding="utf-8"?>
<sst xmlns="http://schemas.openxmlformats.org/spreadsheetml/2006/main" count="73" uniqueCount="62">
  <si>
    <t>商品销售</t>
  </si>
  <si>
    <t>核对小费</t>
  </si>
  <si>
    <t>moneris</t>
  </si>
  <si>
    <t>payfactor</t>
  </si>
  <si>
    <t>堂食收入</t>
  </si>
  <si>
    <t>核对金额</t>
  </si>
  <si>
    <t>金额是否对得上</t>
  </si>
  <si>
    <t>备注</t>
  </si>
  <si>
    <t>菜品金额</t>
  </si>
  <si>
    <t>小费</t>
  </si>
  <si>
    <t>外送收入</t>
  </si>
  <si>
    <t>刷卡</t>
  </si>
  <si>
    <t>差额10以内为尾差</t>
  </si>
  <si>
    <t>收入合计</t>
  </si>
  <si>
    <t>微信支付宝</t>
  </si>
  <si>
    <t>客户代码</t>
  </si>
  <si>
    <t>客户名称</t>
  </si>
  <si>
    <t>营业款-小票金额</t>
  </si>
  <si>
    <t>饭团手续费</t>
  </si>
  <si>
    <t>点评</t>
  </si>
  <si>
    <t>红火台金额</t>
  </si>
  <si>
    <t>复核</t>
  </si>
  <si>
    <t>301737</t>
  </si>
  <si>
    <t>现金</t>
  </si>
  <si>
    <t>total:</t>
  </si>
  <si>
    <t>304102</t>
  </si>
  <si>
    <t>304111</t>
  </si>
  <si>
    <t>304240</t>
  </si>
  <si>
    <t>饭团</t>
  </si>
  <si>
    <t>304432</t>
  </si>
  <si>
    <t>礼品卡</t>
  </si>
  <si>
    <t>305476</t>
  </si>
  <si>
    <t>DoorDash</t>
  </si>
  <si>
    <t>305477</t>
  </si>
  <si>
    <t>SKIP</t>
  </si>
  <si>
    <t>305478</t>
  </si>
  <si>
    <t>Ubereat</t>
  </si>
  <si>
    <t>305479</t>
  </si>
  <si>
    <t>Chowbus</t>
  </si>
  <si>
    <t>305510</t>
  </si>
  <si>
    <t>snappy</t>
  </si>
  <si>
    <t>panda</t>
  </si>
  <si>
    <t>305606</t>
  </si>
  <si>
    <t>tapin</t>
  </si>
  <si>
    <t>305512</t>
  </si>
  <si>
    <t>VANPEOPLE</t>
  </si>
  <si>
    <t>305830</t>
  </si>
  <si>
    <t>Easi</t>
  </si>
  <si>
    <t>入账金额合计</t>
  </si>
  <si>
    <t>Gift Card 充值明细</t>
  </si>
  <si>
    <t>日期</t>
  </si>
  <si>
    <t>卡號</t>
  </si>
  <si>
    <t>充值方式</t>
  </si>
  <si>
    <t>充值金額</t>
  </si>
  <si>
    <t>每日应存现金</t>
  </si>
  <si>
    <t>&gt;0, 应存；&lt;0, 累计&gt;0时存入银行</t>
  </si>
  <si>
    <t>合计</t>
  </si>
  <si>
    <t>禮品卡消費</t>
  </si>
  <si>
    <t>消費金額</t>
  </si>
  <si>
    <t>6038360183440034579</t>
  </si>
  <si>
    <t>6038360183440025924</t>
  </si>
  <si>
    <t>6038360183440018085</t>
  </si>
</sst>
</file>

<file path=xl/styles.xml><?xml version="1.0" encoding="utf-8"?>
<styleSheet xmlns="http://schemas.openxmlformats.org/spreadsheetml/2006/main">
  <numFmts count="6">
    <numFmt numFmtId="176" formatCode="[Green]&quot;✔&quot;;0;[Red]&quot;❌&quot;"/>
    <numFmt numFmtId="177" formatCode="_-&quot;£&quot;* #,##0_-;\-&quot;£&quot;* #,##0_-;_-&quot;£&quot;* &quot;-&quot;_-;_-@_-"/>
    <numFmt numFmtId="178" formatCode="_-* #,##0.00_-;\-* #,##0.00_-;_-* &quot;-&quot;??_-;_-@_-"/>
    <numFmt numFmtId="179" formatCode="_-* #,##0_-;\-* #,##0_-;_-* &quot;-&quot;_-;_-@_-"/>
    <numFmt numFmtId="180" formatCode="_-&quot;£&quot;* #,##0.00_-;\-&quot;£&quot;* #,##0.00_-;_-&quot;£&quot;* &quot;-&quot;??_-;_-@_-"/>
    <numFmt numFmtId="181" formatCode="0.00_ "/>
  </numFmts>
  <fonts count="28">
    <font>
      <sz val="11"/>
      <color theme="1"/>
      <name val="Calibri"/>
      <charset val="134"/>
      <scheme val="minor"/>
    </font>
    <font>
      <sz val="9"/>
      <color rgb="FF333333"/>
      <name val="Microsoft YaHei"/>
      <charset val="134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0.5"/>
      <color rgb="FF051D33"/>
      <name val="Calibri"/>
      <charset val="134"/>
      <scheme val="minor"/>
    </font>
    <font>
      <sz val="10.5"/>
      <color rgb="FF1F2D3D"/>
      <name val="Microsoft Yahei"/>
      <charset val="134"/>
    </font>
    <font>
      <sz val="10.5"/>
      <color theme="1"/>
      <name val="Arial"/>
      <charset val="134"/>
    </font>
    <font>
      <sz val="11"/>
      <color theme="1"/>
      <name val="宋体"/>
      <charset val="134"/>
    </font>
    <font>
      <sz val="10.5"/>
      <color rgb="FF617182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F1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FE6E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0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0"/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3" borderId="5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0" xfId="0" applyFill="1" applyBorder="1">
      <alignment vertical="center"/>
    </xf>
    <xf numFmtId="0" fontId="2" fillId="0" borderId="1" xfId="0" applyNumberFormat="1" applyFont="1" applyFill="1" applyBorder="1" applyAlignment="1"/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0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2" fillId="6" borderId="1" xfId="0" applyFont="1" applyFill="1" applyBorder="1" applyAlignment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181" fontId="3" fillId="0" borderId="0" xfId="0" applyNumberFormat="1" applyFont="1" applyFill="1" applyAlignme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4" borderId="1" xfId="0" applyFont="1" applyFill="1" applyBorder="1" applyAlignment="1">
      <alignment vertical="center" wrapText="1"/>
    </xf>
    <xf numFmtId="58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181" fontId="3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/>
    <xf numFmtId="0" fontId="2" fillId="0" borderId="0" xfId="0" applyFont="1" applyFill="1" applyAlignment="1"/>
    <xf numFmtId="0" fontId="0" fillId="0" borderId="0" xfId="0" applyFont="1">
      <alignment vertical="center"/>
    </xf>
    <xf numFmtId="0" fontId="0" fillId="0" borderId="0" xfId="0" applyFont="1" applyFill="1" applyAlignment="1"/>
    <xf numFmtId="0" fontId="0" fillId="2" borderId="1" xfId="0" applyFont="1" applyFill="1" applyBorder="1" applyAlignment="1"/>
    <xf numFmtId="58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4" fillId="0" borderId="0" xfId="0" applyFont="1">
      <alignment vertical="center"/>
    </xf>
    <xf numFmtId="0" fontId="0" fillId="2" borderId="1" xfId="0" applyFont="1" applyFill="1" applyBorder="1" applyAlignment="1">
      <alignment horizontal="right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58" fontId="0" fillId="0" borderId="1" xfId="0" applyNumberFormat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181" fontId="0" fillId="0" borderId="1" xfId="0" applyNumberFormat="1" applyFill="1" applyBorder="1">
      <alignment vertical="center"/>
    </xf>
    <xf numFmtId="0" fontId="0" fillId="0" borderId="1" xfId="0" applyFont="1" applyFill="1" applyBorder="1">
      <alignment vertical="center"/>
    </xf>
    <xf numFmtId="181" fontId="0" fillId="0" borderId="1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10" borderId="0" xfId="0" applyNumberFormat="1" applyFill="1">
      <alignment vertical="center"/>
    </xf>
    <xf numFmtId="0" fontId="0" fillId="10" borderId="0" xfId="0" applyFill="1">
      <alignment vertical="center"/>
    </xf>
    <xf numFmtId="4" fontId="0" fillId="0" borderId="0" xfId="0" applyNumberForma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39" applyFont="1" applyFill="1">
      <alignment vertical="center"/>
    </xf>
    <xf numFmtId="0" fontId="0" fillId="11" borderId="0" xfId="0" applyFill="1">
      <alignment vertical="center"/>
    </xf>
    <xf numFmtId="0" fontId="0" fillId="2" borderId="0" xfId="0" applyFill="1">
      <alignment vertical="center"/>
    </xf>
    <xf numFmtId="0" fontId="2" fillId="0" borderId="1" xfId="0" applyFont="1" applyFill="1" applyBorder="1" applyAlignment="1" quotePrefix="1">
      <alignment horizontal="left" vertical="center"/>
    </xf>
    <xf numFmtId="0" fontId="0" fillId="0" borderId="1" xfId="0" applyBorder="1" quotePrefix="1">
      <alignment vertical="center"/>
    </xf>
    <xf numFmtId="0" fontId="0" fillId="0" borderId="1" xfId="0" applyFont="1" applyFill="1" applyBorder="1" applyAlignment="1" quotePrefix="1"/>
  </cellXfs>
  <cellStyles count="5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常规 3" xfId="13"/>
    <cellStyle name="40% - Accent3" xfId="14" builtinId="39"/>
    <cellStyle name="Warning Text" xfId="15" builtinId="11"/>
    <cellStyle name="常规 2" xfId="16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66675</xdr:rowOff>
    </xdr:to>
    <xdr:sp>
      <xdr:nvSpPr>
        <xdr:cNvPr id="2" name="AutoShape 1"/>
        <xdr:cNvSpPr>
          <a:spLocks noChangeAspect="1" noChangeArrowheads="1"/>
        </xdr:cNvSpPr>
      </xdr:nvSpPr>
      <xdr:spPr>
        <a:xfrm>
          <a:off x="12899390" y="2872740"/>
          <a:ext cx="304800" cy="3060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7"/>
  <sheetViews>
    <sheetView tabSelected="1" zoomScale="70" zoomScaleNormal="70" workbookViewId="0">
      <selection activeCell="I19" sqref="I19"/>
    </sheetView>
  </sheetViews>
  <sheetFormatPr defaultColWidth="9" defaultRowHeight="18.85" customHeight="1"/>
  <cols>
    <col min="1" max="1" width="14.5333333333333" customWidth="1"/>
    <col min="2" max="2" width="20.2" customWidth="1"/>
    <col min="3" max="3" width="20.2666666666667" customWidth="1"/>
    <col min="4" max="4" width="14.8761904761905" customWidth="1"/>
    <col min="5" max="5" width="14.2" customWidth="1"/>
    <col min="6" max="6" width="17.3333333333333" customWidth="1"/>
    <col min="7" max="7" width="21.7333333333333" customWidth="1"/>
    <col min="8" max="8" width="21.8" customWidth="1"/>
    <col min="9" max="9" width="17.1333333333333" customWidth="1"/>
    <col min="10" max="10" width="13.752380952381" customWidth="1"/>
    <col min="11" max="11" width="17.6380952380952" customWidth="1"/>
    <col min="12" max="12" width="11.9333333333333" customWidth="1"/>
    <col min="14" max="14" width="9.52380952380952"/>
    <col min="20" max="20" width="9.5047619047619"/>
  </cols>
  <sheetData>
    <row r="1" customHeight="1" spans="1:20">
      <c r="A1" s="2" t="s">
        <v>0</v>
      </c>
      <c r="B1" s="3"/>
      <c r="E1" s="4" t="s">
        <v>1</v>
      </c>
      <c r="F1" s="5"/>
      <c r="G1" s="5"/>
      <c r="H1" s="6"/>
      <c r="L1" s="49" t="s">
        <v>2</v>
      </c>
      <c r="M1" s="50"/>
      <c r="N1" s="51" t="s">
        <v>3</v>
      </c>
      <c r="O1" s="52"/>
      <c r="R1" s="7"/>
      <c r="S1" s="1">
        <v>100</v>
      </c>
      <c r="T1" s="67">
        <f>R1*S1</f>
        <v>0</v>
      </c>
    </row>
    <row r="2" customHeight="1" spans="1:20">
      <c r="A2" s="7" t="s">
        <v>4</v>
      </c>
      <c r="B2" s="8"/>
      <c r="C2" s="9"/>
      <c r="E2" s="10"/>
      <c r="F2" s="10" t="s">
        <v>5</v>
      </c>
      <c r="G2" s="10" t="s">
        <v>6</v>
      </c>
      <c r="H2" s="10" t="s">
        <v>7</v>
      </c>
      <c r="L2" s="14" t="s">
        <v>8</v>
      </c>
      <c r="M2" s="14" t="s">
        <v>9</v>
      </c>
      <c r="N2" s="53" t="s">
        <v>8</v>
      </c>
      <c r="O2" s="53" t="s">
        <v>9</v>
      </c>
      <c r="R2" s="7"/>
      <c r="S2" s="1">
        <v>50</v>
      </c>
      <c r="T2" s="67">
        <f>R2*S2</f>
        <v>0</v>
      </c>
    </row>
    <row r="3" customHeight="1" spans="1:20">
      <c r="A3" s="7" t="s">
        <v>10</v>
      </c>
      <c r="B3" s="8"/>
      <c r="C3" s="11"/>
      <c r="E3" s="10" t="s">
        <v>11</v>
      </c>
      <c r="F3" s="12"/>
      <c r="G3" s="13">
        <f>IF(OR($F$3-($D$8+$D$10)&gt;10,$F$3-($D$8+$D$10)&lt;-10),0,1)</f>
        <v>1</v>
      </c>
      <c r="H3" s="14" t="s">
        <v>12</v>
      </c>
      <c r="L3" s="54"/>
      <c r="M3" s="54"/>
      <c r="N3" s="54"/>
      <c r="O3" s="7"/>
      <c r="R3" s="7"/>
      <c r="S3" s="1">
        <v>20</v>
      </c>
      <c r="T3" s="67">
        <f>R3*S3</f>
        <v>0</v>
      </c>
    </row>
    <row r="4" customHeight="1" spans="1:20">
      <c r="A4" s="10" t="s">
        <v>13</v>
      </c>
      <c r="B4" s="10">
        <f>B2+B3+B1</f>
        <v>0</v>
      </c>
      <c r="C4" s="15">
        <f>IF(B4=G22,1,0)</f>
        <v>1</v>
      </c>
      <c r="E4" s="10" t="s">
        <v>14</v>
      </c>
      <c r="F4" s="16"/>
      <c r="G4" s="13">
        <f>IF(OR($F$4-($D$9)&gt;10,$F$4-($D$9)&lt;-10),0,1)</f>
        <v>1</v>
      </c>
      <c r="H4" s="14" t="s">
        <v>12</v>
      </c>
      <c r="L4" s="7"/>
      <c r="M4" s="7"/>
      <c r="N4" s="54"/>
      <c r="O4" s="54"/>
      <c r="R4" s="7"/>
      <c r="S4" s="1">
        <v>10</v>
      </c>
      <c r="T4" s="67">
        <f>R4*S4</f>
        <v>0</v>
      </c>
    </row>
    <row r="5" s="1" customFormat="1" customHeight="1" spans="9:20">
      <c r="I5" s="55"/>
      <c r="J5" s="55"/>
      <c r="L5" s="7"/>
      <c r="M5" s="7"/>
      <c r="N5" s="7"/>
      <c r="O5" s="7"/>
      <c r="R5" s="7"/>
      <c r="S5" s="1">
        <v>5</v>
      </c>
      <c r="T5" s="67">
        <f>R5*S5</f>
        <v>0</v>
      </c>
    </row>
    <row r="6" customHeight="1" spans="1:15">
      <c r="A6" s="17" t="s">
        <v>15</v>
      </c>
      <c r="B6" s="17" t="s">
        <v>16</v>
      </c>
      <c r="C6" s="17" t="s">
        <v>17</v>
      </c>
      <c r="D6" s="17" t="s">
        <v>9</v>
      </c>
      <c r="E6" s="17" t="s">
        <v>18</v>
      </c>
      <c r="F6" s="17" t="s">
        <v>19</v>
      </c>
      <c r="G6" s="17" t="s">
        <v>20</v>
      </c>
      <c r="H6" s="17" t="s">
        <v>21</v>
      </c>
      <c r="I6" s="56"/>
      <c r="J6" s="56"/>
      <c r="L6" s="54"/>
      <c r="M6" s="54"/>
      <c r="N6" s="7"/>
      <c r="O6" s="7"/>
    </row>
    <row r="7" customHeight="1" spans="1:20">
      <c r="A7" s="18" t="s">
        <v>22</v>
      </c>
      <c r="B7" s="18" t="s">
        <v>23</v>
      </c>
      <c r="C7" s="19"/>
      <c r="D7" s="12"/>
      <c r="E7" s="20"/>
      <c r="F7" s="20"/>
      <c r="G7" s="19"/>
      <c r="H7" s="21">
        <f t="shared" ref="H7:H9" si="0">C7-G7</f>
        <v>0</v>
      </c>
      <c r="I7" s="57"/>
      <c r="J7" s="57"/>
      <c r="L7" s="54"/>
      <c r="M7" s="54"/>
      <c r="N7" s="58"/>
      <c r="O7" s="54"/>
      <c r="S7" s="68" t="s">
        <v>24</v>
      </c>
      <c r="T7" s="68">
        <f>SUM(T1:T6)</f>
        <v>0</v>
      </c>
    </row>
    <row r="8" customHeight="1" spans="1:15">
      <c r="A8" s="18" t="s">
        <v>25</v>
      </c>
      <c r="B8" s="18" t="s">
        <v>11</v>
      </c>
      <c r="C8" s="12"/>
      <c r="D8" s="20"/>
      <c r="E8" s="20"/>
      <c r="F8" s="20"/>
      <c r="G8" s="22"/>
      <c r="H8" s="21">
        <f t="shared" si="0"/>
        <v>0</v>
      </c>
      <c r="I8" s="57"/>
      <c r="J8" s="57"/>
      <c r="K8" s="37"/>
      <c r="L8" s="59"/>
      <c r="M8" s="54"/>
      <c r="N8" s="60"/>
      <c r="O8" s="54"/>
    </row>
    <row r="9" customHeight="1" spans="1:15">
      <c r="A9" s="18" t="s">
        <v>26</v>
      </c>
      <c r="B9" s="18" t="s">
        <v>14</v>
      </c>
      <c r="C9" s="23"/>
      <c r="D9" s="16"/>
      <c r="E9" s="24"/>
      <c r="F9" s="20"/>
      <c r="G9" s="24"/>
      <c r="H9" s="21">
        <f t="shared" si="0"/>
        <v>0</v>
      </c>
      <c r="I9" s="57"/>
      <c r="J9" s="57"/>
      <c r="K9" s="37"/>
      <c r="L9" s="59"/>
      <c r="M9" s="2"/>
      <c r="N9" s="59"/>
      <c r="O9" s="2"/>
    </row>
    <row r="10" customHeight="1" spans="1:15">
      <c r="A10" s="18" t="s">
        <v>27</v>
      </c>
      <c r="B10" s="18" t="s">
        <v>28</v>
      </c>
      <c r="C10" s="24"/>
      <c r="D10" s="20"/>
      <c r="E10" s="20"/>
      <c r="F10" s="20"/>
      <c r="G10" s="25"/>
      <c r="H10" s="21">
        <f>C10-G10+D10+F10+E10</f>
        <v>0</v>
      </c>
      <c r="I10" s="57"/>
      <c r="J10" s="57"/>
      <c r="K10" s="37"/>
      <c r="L10" s="7"/>
      <c r="M10" s="2"/>
      <c r="N10" s="7"/>
      <c r="O10" s="7"/>
    </row>
    <row r="11" customHeight="1" spans="1:15">
      <c r="A11" s="18" t="s">
        <v>29</v>
      </c>
      <c r="B11" s="18" t="s">
        <v>30</v>
      </c>
      <c r="C11" s="26"/>
      <c r="D11" s="20"/>
      <c r="E11" s="20"/>
      <c r="F11" s="20"/>
      <c r="G11" s="19"/>
      <c r="H11" s="21">
        <f t="shared" ref="H11:H15" si="1">C11-G11</f>
        <v>0</v>
      </c>
      <c r="I11" s="57"/>
      <c r="J11" s="57"/>
      <c r="L11" s="61">
        <f t="shared" ref="L11:O11" si="2">SUM(L1:L10)</f>
        <v>0</v>
      </c>
      <c r="M11" s="61">
        <f t="shared" si="2"/>
        <v>0</v>
      </c>
      <c r="N11" s="62">
        <f t="shared" si="2"/>
        <v>0</v>
      </c>
      <c r="O11" s="63">
        <f t="shared" si="2"/>
        <v>0</v>
      </c>
    </row>
    <row r="12" customHeight="1" spans="1:10">
      <c r="A12" s="18" t="s">
        <v>31</v>
      </c>
      <c r="B12" s="18" t="s">
        <v>32</v>
      </c>
      <c r="C12" s="20"/>
      <c r="D12" s="20"/>
      <c r="E12" s="20"/>
      <c r="F12" s="20"/>
      <c r="G12" s="27"/>
      <c r="H12" s="21">
        <f t="shared" si="1"/>
        <v>0</v>
      </c>
      <c r="I12" s="57"/>
      <c r="J12" s="56"/>
    </row>
    <row r="13" customHeight="1" spans="1:14">
      <c r="A13" s="18" t="s">
        <v>33</v>
      </c>
      <c r="B13" s="18" t="s">
        <v>34</v>
      </c>
      <c r="C13" s="20"/>
      <c r="D13" s="20"/>
      <c r="E13" s="20"/>
      <c r="F13" s="20"/>
      <c r="G13" s="27"/>
      <c r="H13" s="21">
        <f t="shared" si="1"/>
        <v>0</v>
      </c>
      <c r="I13" s="57"/>
      <c r="J13" s="56"/>
      <c r="N13" s="64"/>
    </row>
    <row r="14" customHeight="1" spans="1:11">
      <c r="A14" s="18" t="s">
        <v>35</v>
      </c>
      <c r="B14" s="18" t="s">
        <v>36</v>
      </c>
      <c r="C14" s="24"/>
      <c r="D14" s="20"/>
      <c r="E14" s="20"/>
      <c r="F14" s="20"/>
      <c r="G14" s="22"/>
      <c r="H14" s="21">
        <f t="shared" si="1"/>
        <v>0</v>
      </c>
      <c r="I14" s="57"/>
      <c r="K14" s="56"/>
    </row>
    <row r="15" customHeight="1" spans="1:11">
      <c r="A15" s="18" t="s">
        <v>37</v>
      </c>
      <c r="B15" s="18" t="s">
        <v>38</v>
      </c>
      <c r="C15" s="20"/>
      <c r="D15" s="20"/>
      <c r="E15" s="20"/>
      <c r="F15" s="20"/>
      <c r="G15" s="12"/>
      <c r="H15" s="21">
        <f t="shared" si="1"/>
        <v>0</v>
      </c>
      <c r="I15" s="56"/>
      <c r="J15" s="65"/>
      <c r="K15" s="56"/>
    </row>
    <row r="16" customHeight="1" spans="1:11">
      <c r="A16" s="18" t="s">
        <v>39</v>
      </c>
      <c r="B16" s="18" t="s">
        <v>40</v>
      </c>
      <c r="C16" s="16"/>
      <c r="D16" s="28"/>
      <c r="E16" s="29"/>
      <c r="F16" s="20"/>
      <c r="G16" s="24"/>
      <c r="H16" s="21">
        <f>C16-G16-D16</f>
        <v>0</v>
      </c>
      <c r="I16" s="57"/>
      <c r="J16" s="57"/>
      <c r="K16" s="56"/>
    </row>
    <row r="17" customHeight="1" spans="1:11">
      <c r="A17" s="18"/>
      <c r="B17" s="18" t="s">
        <v>41</v>
      </c>
      <c r="C17" s="7"/>
      <c r="D17" s="30"/>
      <c r="E17" s="30"/>
      <c r="F17" s="20"/>
      <c r="G17" s="19"/>
      <c r="H17" s="21">
        <f t="shared" ref="H17:H21" si="3">C17-G17</f>
        <v>0</v>
      </c>
      <c r="I17" s="66"/>
      <c r="J17" s="56"/>
      <c r="K17" s="56"/>
    </row>
    <row r="18" customHeight="1" spans="1:10">
      <c r="A18" s="69" t="s">
        <v>42</v>
      </c>
      <c r="B18" s="18" t="s">
        <v>43</v>
      </c>
      <c r="C18" s="20"/>
      <c r="D18" s="20"/>
      <c r="E18" s="20"/>
      <c r="F18" s="20"/>
      <c r="G18" s="19"/>
      <c r="H18" s="21">
        <f t="shared" si="3"/>
        <v>0</v>
      </c>
      <c r="I18" s="56"/>
      <c r="J18" s="56"/>
    </row>
    <row r="19" customHeight="1" spans="1:10">
      <c r="A19" s="18" t="s">
        <v>44</v>
      </c>
      <c r="B19" s="18" t="s">
        <v>45</v>
      </c>
      <c r="C19" s="31"/>
      <c r="D19" s="20"/>
      <c r="E19" s="20"/>
      <c r="F19" s="20"/>
      <c r="G19" s="32"/>
      <c r="H19" s="21">
        <f t="shared" si="3"/>
        <v>0</v>
      </c>
      <c r="I19" s="57"/>
      <c r="J19" s="56"/>
    </row>
    <row r="20" customHeight="1" spans="1:10">
      <c r="A20" s="18" t="s">
        <v>46</v>
      </c>
      <c r="B20" s="18" t="s">
        <v>47</v>
      </c>
      <c r="C20" s="12"/>
      <c r="D20" s="20"/>
      <c r="E20" s="20"/>
      <c r="F20" s="20"/>
      <c r="G20" s="12"/>
      <c r="H20" s="21">
        <f t="shared" si="3"/>
        <v>0</v>
      </c>
      <c r="I20" s="57"/>
      <c r="J20" s="56"/>
    </row>
    <row r="21" customHeight="1" spans="1:10">
      <c r="A21" s="69" t="s">
        <v>42</v>
      </c>
      <c r="B21" s="18" t="s">
        <v>45</v>
      </c>
      <c r="C21" s="20"/>
      <c r="D21" s="20"/>
      <c r="E21" s="20"/>
      <c r="F21" s="20"/>
      <c r="G21" s="20"/>
      <c r="H21" s="21">
        <f t="shared" si="3"/>
        <v>0</v>
      </c>
      <c r="I21" s="56"/>
      <c r="J21" s="56"/>
    </row>
    <row r="22" customHeight="1" spans="1:10">
      <c r="A22" s="33"/>
      <c r="B22" s="34" t="s">
        <v>48</v>
      </c>
      <c r="C22" s="33">
        <f t="shared" ref="C22:G22" si="4">SUM(C7:C21)</f>
        <v>0</v>
      </c>
      <c r="D22" s="33">
        <f t="shared" si="4"/>
        <v>0</v>
      </c>
      <c r="E22" s="33">
        <f t="shared" si="4"/>
        <v>0</v>
      </c>
      <c r="F22" s="33">
        <f t="shared" si="4"/>
        <v>0</v>
      </c>
      <c r="G22" s="35">
        <f t="shared" si="4"/>
        <v>0</v>
      </c>
      <c r="H22" s="35">
        <f>C22-G22+F22+E22</f>
        <v>0</v>
      </c>
      <c r="I22" s="56"/>
      <c r="J22" s="56"/>
    </row>
    <row r="23" customHeight="1" spans="1:8">
      <c r="A23" s="36"/>
      <c r="B23" s="36"/>
      <c r="C23" s="36"/>
      <c r="D23" s="37"/>
      <c r="F23" s="36"/>
      <c r="G23" s="36"/>
      <c r="H23" s="36"/>
    </row>
    <row r="24" customHeight="1" spans="1:8">
      <c r="A24" s="38"/>
      <c r="B24" s="38"/>
      <c r="C24" s="38"/>
      <c r="D24" s="38"/>
      <c r="E24" s="37"/>
      <c r="F24" s="38"/>
      <c r="G24" s="38"/>
      <c r="H24" s="38"/>
    </row>
    <row r="25" customHeight="1" spans="1:8">
      <c r="A25" s="17" t="s">
        <v>49</v>
      </c>
      <c r="B25" s="17"/>
      <c r="C25" s="17"/>
      <c r="D25" s="17"/>
      <c r="E25" s="36"/>
      <c r="F25" s="38"/>
      <c r="G25" s="38"/>
      <c r="H25" s="38"/>
    </row>
    <row r="26" customHeight="1" spans="1:8">
      <c r="A26" s="17" t="s">
        <v>50</v>
      </c>
      <c r="B26" s="17" t="s">
        <v>51</v>
      </c>
      <c r="C26" s="17" t="s">
        <v>52</v>
      </c>
      <c r="D26" s="17" t="s">
        <v>53</v>
      </c>
      <c r="E26" s="38"/>
      <c r="F26" s="17" t="s">
        <v>54</v>
      </c>
      <c r="G26" s="39">
        <f>C7+D7+C44</f>
        <v>0</v>
      </c>
      <c r="H26" s="15">
        <f>IF(T7=G26,1,0)</f>
        <v>1</v>
      </c>
    </row>
    <row r="27" customHeight="1" spans="1:8">
      <c r="A27" s="40"/>
      <c r="B27" s="41"/>
      <c r="C27" s="41"/>
      <c r="D27" s="41"/>
      <c r="E27" s="38"/>
      <c r="F27" s="39" t="s">
        <v>55</v>
      </c>
      <c r="G27" s="39"/>
      <c r="H27" s="17"/>
    </row>
    <row r="28" customHeight="1" spans="1:8">
      <c r="A28" s="40"/>
      <c r="B28" s="41"/>
      <c r="C28" s="41"/>
      <c r="D28" s="41"/>
      <c r="E28" s="38"/>
      <c r="F28" s="38"/>
      <c r="G28" s="38"/>
      <c r="H28" s="38"/>
    </row>
    <row r="29" customHeight="1" spans="1:8">
      <c r="A29" s="40"/>
      <c r="B29" s="41"/>
      <c r="C29" s="41"/>
      <c r="D29" s="41"/>
      <c r="E29" s="38"/>
      <c r="F29" s="38"/>
      <c r="G29" s="38"/>
      <c r="H29" s="38"/>
    </row>
    <row r="30" customHeight="1" spans="1:8">
      <c r="A30" s="40"/>
      <c r="B30" s="41"/>
      <c r="C30" s="41"/>
      <c r="D30" s="41"/>
      <c r="E30" s="38"/>
      <c r="F30" s="38"/>
      <c r="G30" s="38"/>
      <c r="H30" s="38"/>
    </row>
    <row r="31" customHeight="1" spans="1:8">
      <c r="A31" s="40"/>
      <c r="B31" s="41"/>
      <c r="C31" s="41"/>
      <c r="D31" s="41"/>
      <c r="E31" s="38"/>
      <c r="F31" s="38"/>
      <c r="G31" s="38"/>
      <c r="H31" s="38"/>
    </row>
    <row r="32" customHeight="1" spans="1:8">
      <c r="A32" s="40"/>
      <c r="B32" s="41"/>
      <c r="C32" s="41"/>
      <c r="D32" s="41"/>
      <c r="E32" s="38"/>
      <c r="F32" s="38"/>
      <c r="G32" s="38"/>
      <c r="H32" s="38"/>
    </row>
    <row r="33" customHeight="1" spans="1:8">
      <c r="A33" s="40"/>
      <c r="B33" s="42"/>
      <c r="C33" s="41"/>
      <c r="D33" s="41"/>
      <c r="E33" s="38"/>
      <c r="F33" s="38"/>
      <c r="G33" s="38"/>
      <c r="H33" s="38"/>
    </row>
    <row r="34" customHeight="1" spans="1:8">
      <c r="A34" s="40"/>
      <c r="B34" s="41"/>
      <c r="C34" s="41"/>
      <c r="D34" s="41"/>
      <c r="E34" s="38"/>
      <c r="F34" s="22"/>
      <c r="G34" s="22"/>
      <c r="H34" s="22"/>
    </row>
    <row r="35" customHeight="1" spans="1:8">
      <c r="A35" s="40"/>
      <c r="B35" s="41"/>
      <c r="C35" s="41"/>
      <c r="D35" s="19"/>
      <c r="E35" s="22"/>
      <c r="F35" s="22"/>
      <c r="G35" s="22"/>
      <c r="H35" s="22"/>
    </row>
    <row r="36" customHeight="1" spans="1:8">
      <c r="A36" s="40"/>
      <c r="B36" s="41"/>
      <c r="C36" s="41"/>
      <c r="D36" s="19"/>
      <c r="E36" s="22"/>
      <c r="F36" s="22"/>
      <c r="G36" s="22"/>
      <c r="H36" s="22"/>
    </row>
    <row r="37" customHeight="1" spans="1:8">
      <c r="A37" s="40"/>
      <c r="B37" s="41"/>
      <c r="C37" s="41"/>
      <c r="D37" s="19"/>
      <c r="E37" s="22"/>
      <c r="F37" s="22"/>
      <c r="G37" s="22"/>
      <c r="H37" s="22"/>
    </row>
    <row r="38" customHeight="1" spans="1:8">
      <c r="A38" s="40"/>
      <c r="B38" s="41"/>
      <c r="C38" s="41"/>
      <c r="D38" s="19"/>
      <c r="E38" s="22"/>
      <c r="F38" s="22"/>
      <c r="G38" s="22"/>
      <c r="H38" s="22"/>
    </row>
    <row r="39" customHeight="1" spans="1:8">
      <c r="A39" s="40"/>
      <c r="B39" s="41"/>
      <c r="C39" s="41"/>
      <c r="D39" s="19"/>
      <c r="E39" s="22"/>
      <c r="F39" s="22"/>
      <c r="G39" s="22"/>
      <c r="H39" s="22"/>
    </row>
    <row r="40" customHeight="1" spans="1:8">
      <c r="A40" s="40"/>
      <c r="B40" s="41"/>
      <c r="C40" s="41"/>
      <c r="D40" s="19"/>
      <c r="E40" s="22"/>
      <c r="F40" s="22"/>
      <c r="G40" s="22"/>
      <c r="H40" s="22"/>
    </row>
    <row r="41" customHeight="1" spans="1:8">
      <c r="A41" s="40"/>
      <c r="B41" s="41"/>
      <c r="C41" s="41"/>
      <c r="D41" s="19"/>
      <c r="E41" s="22"/>
      <c r="F41" s="22"/>
      <c r="G41" s="22"/>
      <c r="H41" s="22"/>
    </row>
    <row r="42" customHeight="1" spans="1:8">
      <c r="A42" s="40"/>
      <c r="B42" s="41"/>
      <c r="C42" s="41"/>
      <c r="D42" s="19"/>
      <c r="E42" s="22"/>
      <c r="F42" s="22"/>
      <c r="G42" s="22"/>
      <c r="H42" s="22"/>
    </row>
    <row r="43" customHeight="1" spans="1:8">
      <c r="A43" s="40"/>
      <c r="B43" s="41"/>
      <c r="C43" s="41"/>
      <c r="D43" s="19"/>
      <c r="E43" s="22"/>
      <c r="F43" s="22"/>
      <c r="G43" s="22"/>
      <c r="H43" s="22"/>
    </row>
    <row r="44" customHeight="1" spans="1:8">
      <c r="A44" s="43" t="s">
        <v>56</v>
      </c>
      <c r="B44" s="39">
        <f>SUM(B27:B43)</f>
        <v>0</v>
      </c>
      <c r="C44" s="39">
        <f>SUM(C27:C43)</f>
        <v>0</v>
      </c>
      <c r="D44" s="19"/>
      <c r="E44" s="22"/>
      <c r="F44" s="22"/>
      <c r="G44" s="22"/>
      <c r="H44" s="22"/>
    </row>
    <row r="45" customHeight="1" spans="4:7">
      <c r="D45" s="37"/>
      <c r="E45" s="37"/>
      <c r="F45" s="37"/>
      <c r="G45" s="37"/>
    </row>
    <row r="46" customHeight="1" spans="1:4">
      <c r="A46" s="44" t="s">
        <v>57</v>
      </c>
      <c r="B46" s="45"/>
      <c r="C46" s="45"/>
      <c r="D46" s="46"/>
    </row>
    <row r="47" customHeight="1" spans="1:4">
      <c r="A47" s="47" t="s">
        <v>50</v>
      </c>
      <c r="B47" s="47" t="s">
        <v>51</v>
      </c>
      <c r="C47" s="47" t="s">
        <v>58</v>
      </c>
      <c r="D47" s="47" t="s">
        <v>9</v>
      </c>
    </row>
    <row r="48" customHeight="1" spans="1:4">
      <c r="A48" s="48">
        <v>44653</v>
      </c>
      <c r="B48" s="70" t="s">
        <v>59</v>
      </c>
      <c r="C48" s="7">
        <v>100</v>
      </c>
      <c r="D48" s="7">
        <v>46.28</v>
      </c>
    </row>
    <row r="49" customHeight="1" spans="1:4">
      <c r="A49" s="48">
        <v>44654</v>
      </c>
      <c r="B49" s="71" t="s">
        <v>60</v>
      </c>
      <c r="C49" s="7">
        <v>50</v>
      </c>
      <c r="D49" s="7">
        <v>0</v>
      </c>
    </row>
    <row r="50" customHeight="1" spans="1:4">
      <c r="A50" s="48">
        <v>44655</v>
      </c>
      <c r="B50" s="70" t="s">
        <v>61</v>
      </c>
      <c r="C50" s="7">
        <v>100</v>
      </c>
      <c r="D50" s="7">
        <v>16.28</v>
      </c>
    </row>
    <row r="51" customHeight="1" spans="1:4">
      <c r="A51" s="7"/>
      <c r="B51" s="7"/>
      <c r="C51" s="7"/>
      <c r="D51" s="7"/>
    </row>
    <row r="52" customHeight="1" spans="1:4">
      <c r="A52" s="7"/>
      <c r="B52" s="7"/>
      <c r="C52" s="7"/>
      <c r="D52" s="7"/>
    </row>
    <row r="53" customHeight="1" spans="1:4">
      <c r="A53" s="7"/>
      <c r="B53" s="7"/>
      <c r="C53" s="7"/>
      <c r="D53" s="7"/>
    </row>
    <row r="54" customHeight="1" spans="1:4">
      <c r="A54" s="7"/>
      <c r="B54" s="7"/>
      <c r="C54" s="7"/>
      <c r="D54" s="7"/>
    </row>
    <row r="55" customHeight="1" spans="1:4">
      <c r="A55" s="7"/>
      <c r="B55" s="7"/>
      <c r="C55" s="7"/>
      <c r="D55" s="7"/>
    </row>
    <row r="56" customHeight="1" spans="1:4">
      <c r="A56" s="7"/>
      <c r="B56" s="7"/>
      <c r="C56" s="7"/>
      <c r="D56" s="7"/>
    </row>
    <row r="57" customHeight="1" spans="1:4">
      <c r="A57" s="7"/>
      <c r="B57" s="7"/>
      <c r="C57" s="7"/>
      <c r="D57" s="7"/>
    </row>
    <row r="58" customHeight="1" spans="1:4">
      <c r="A58" s="7"/>
      <c r="B58" s="7"/>
      <c r="C58" s="7"/>
      <c r="D58" s="7"/>
    </row>
    <row r="59" customHeight="1" spans="1:4">
      <c r="A59" s="7"/>
      <c r="B59" s="7"/>
      <c r="C59" s="7"/>
      <c r="D59" s="7"/>
    </row>
    <row r="60" customHeight="1" spans="1:4">
      <c r="A60" s="7"/>
      <c r="B60" s="7"/>
      <c r="C60" s="7"/>
      <c r="D60" s="7"/>
    </row>
    <row r="61" customHeight="1" spans="1:4">
      <c r="A61" s="7"/>
      <c r="B61" s="7"/>
      <c r="C61" s="7"/>
      <c r="D61" s="7"/>
    </row>
    <row r="62" customHeight="1" spans="1:4">
      <c r="A62" s="7"/>
      <c r="B62" s="7"/>
      <c r="C62" s="7"/>
      <c r="D62" s="7"/>
    </row>
    <row r="63" customHeight="1" spans="1:4">
      <c r="A63" s="7"/>
      <c r="B63" s="7"/>
      <c r="C63" s="7"/>
      <c r="D63" s="7"/>
    </row>
    <row r="64" customHeight="1" spans="1:4">
      <c r="A64" s="7"/>
      <c r="B64" s="7"/>
      <c r="C64" s="7"/>
      <c r="D64" s="7"/>
    </row>
    <row r="65" customHeight="1" spans="1:4">
      <c r="A65" s="7"/>
      <c r="B65" s="7"/>
      <c r="C65" s="7"/>
      <c r="D65" s="7"/>
    </row>
    <row r="66" customHeight="1" spans="1:4">
      <c r="A66" s="7"/>
      <c r="B66" s="7"/>
      <c r="C66" s="7"/>
      <c r="D66" s="7"/>
    </row>
    <row r="67" customHeight="1" spans="1:4">
      <c r="A67" s="7"/>
      <c r="B67" s="7"/>
      <c r="C67" s="7"/>
      <c r="D67" s="7"/>
    </row>
  </sheetData>
  <sheetProtection formatCells="0" insertHyperlinks="0" autoFilter="0"/>
  <mergeCells count="5">
    <mergeCell ref="E1:H1"/>
    <mergeCell ref="L1:M1"/>
    <mergeCell ref="N1:O1"/>
    <mergeCell ref="A25:D25"/>
    <mergeCell ref="A46:D46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qz154</cp:lastModifiedBy>
  <dcterms:created xsi:type="dcterms:W3CDTF">2021-02-28T13:48:00Z</dcterms:created>
  <dcterms:modified xsi:type="dcterms:W3CDTF">2022-04-24T03:12:19Z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557F01A7C742423194207DF1EF6BE95E</vt:lpwstr>
  </property>
  <property fmtid="{D5CDD505-2E9C-101B-9397-08002B2CF9AE}" pid="3" name="KSOProductBuildVer">
    <vt:lpwstr>1033-11.2.0.11074</vt:lpwstr>
  </property>
</Properties>
</file>