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8\source\repos\smartLogistics\calc\"/>
    </mc:Choice>
  </mc:AlternateContent>
  <xr:revisionPtr revIDLastSave="0" documentId="13_ncr:1_{9AB393EE-9C82-4E91-92D5-FFF1C440B5C3}" xr6:coauthVersionLast="47" xr6:coauthVersionMax="47" xr10:uidLastSave="{00000000-0000-0000-0000-000000000000}"/>
  <bookViews>
    <workbookView xWindow="-120" yWindow="-120" windowWidth="29040" windowHeight="15840" xr2:uid="{C676F5AE-171B-4177-98BC-7A361562B2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0" i="1"/>
  <c r="B19" i="1"/>
  <c r="B18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<sst xmlns="http://schemas.openxmlformats.org/spreadsheetml/2006/main" count="20" uniqueCount="20">
  <si>
    <t>x</t>
    <phoneticPr fontId="1" type="noConversion"/>
  </si>
  <si>
    <t>y</t>
    <phoneticPr fontId="1" type="noConversion"/>
  </si>
  <si>
    <t>z</t>
    <phoneticPr fontId="1" type="noConversion"/>
  </si>
  <si>
    <t>grip_degree</t>
    <phoneticPr fontId="1" type="noConversion"/>
  </si>
  <si>
    <t>_gripper</t>
    <phoneticPr fontId="1" type="noConversion"/>
  </si>
  <si>
    <t>de</t>
    <phoneticPr fontId="1" type="noConversion"/>
  </si>
  <si>
    <t>pi</t>
    <phoneticPr fontId="1" type="noConversion"/>
  </si>
  <si>
    <t>Base_HEIGHT</t>
    <phoneticPr fontId="1" type="noConversion"/>
  </si>
  <si>
    <t>SHOULDER_LENGTH</t>
    <phoneticPr fontId="1" type="noConversion"/>
  </si>
  <si>
    <t>ARM_LENGTH</t>
    <phoneticPr fontId="1" type="noConversion"/>
  </si>
  <si>
    <t>GRIP_LENGTH</t>
    <phoneticPr fontId="1" type="noConversion"/>
  </si>
  <si>
    <t>BASE_ANGLE</t>
    <phoneticPr fontId="1" type="noConversion"/>
  </si>
  <si>
    <t>R</t>
    <phoneticPr fontId="1" type="noConversion"/>
  </si>
  <si>
    <t>GRIP_ANGLE</t>
    <phoneticPr fontId="1" type="noConversion"/>
  </si>
  <si>
    <t>RSIN</t>
    <phoneticPr fontId="1" type="noConversion"/>
  </si>
  <si>
    <t>R1</t>
    <phoneticPr fontId="1" type="noConversion"/>
  </si>
  <si>
    <t>Zcos</t>
    <phoneticPr fontId="1" type="noConversion"/>
  </si>
  <si>
    <t>Z1</t>
    <phoneticPr fontId="1" type="noConversion"/>
  </si>
  <si>
    <t>A</t>
    <phoneticPr fontId="1" type="noConversion"/>
  </si>
  <si>
    <t>ELBOW_ANGLE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</si>
</sst>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22F9-D563-404C-9621-C90A00853D66}">
  <dimension ref="A2:F22"/>
  <sheetViews>
    <sheetView tabSelected="1" workbookViewId="0">
      <selection activeCell="B20" sqref="B20"/>
    </sheetView>
  </sheetViews>
  <sheetFormatPr defaultRowHeight="16.5" x14ac:dyDescent="0.3"/>
  <cols>
    <col min="1" max="1" width="19.875" bestFit="1" customWidth="1"/>
    <col min="2" max="2" width="13.125" bestFit="1" customWidth="1"/>
    <col min="4" max="4" width="11.625" bestFit="1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300</v>
      </c>
      <c r="B3">
        <v>200</v>
      </c>
      <c r="C3">
        <v>70</v>
      </c>
      <c r="D3">
        <v>90</v>
      </c>
      <c r="E3">
        <v>90</v>
      </c>
      <c r="F3">
        <v>1000</v>
      </c>
    </row>
    <row r="6" spans="1:6" x14ac:dyDescent="0.3">
      <c r="A6" t="s">
        <v>6</v>
      </c>
      <c r="B6">
        <v>3.1415899999999999</v>
      </c>
    </row>
    <row r="7" spans="1:6" x14ac:dyDescent="0.3">
      <c r="A7" t="s">
        <v>7</v>
      </c>
      <c r="B7">
        <v>100</v>
      </c>
    </row>
    <row r="8" spans="1:6" x14ac:dyDescent="0.3">
      <c r="A8" t="s">
        <v>8</v>
      </c>
      <c r="B8">
        <v>120</v>
      </c>
    </row>
    <row r="9" spans="1:6" x14ac:dyDescent="0.3">
      <c r="A9" t="s">
        <v>9</v>
      </c>
      <c r="B9">
        <v>120</v>
      </c>
    </row>
    <row r="10" spans="1:6" x14ac:dyDescent="0.3">
      <c r="A10" t="s">
        <v>10</v>
      </c>
      <c r="B10">
        <v>140</v>
      </c>
    </row>
    <row r="12" spans="1:6" x14ac:dyDescent="0.3">
      <c r="A12" t="s">
        <v>11</v>
      </c>
      <c r="B12">
        <f>ATAN(B3/A3)</f>
        <v>0.5880026035475675</v>
      </c>
    </row>
    <row r="13" spans="1:6" x14ac:dyDescent="0.3">
      <c r="A13" t="s">
        <v>12</v>
      </c>
      <c r="B13">
        <f>SQRT((A3*A3)+(B3*B3))</f>
        <v>360.55512754639892</v>
      </c>
    </row>
    <row r="14" spans="1:6" x14ac:dyDescent="0.3">
      <c r="A14" t="s">
        <v>13</v>
      </c>
      <c r="B14">
        <f>RADIANS(D3)</f>
        <v>1.5707963267948966</v>
      </c>
    </row>
    <row r="15" spans="1:6" x14ac:dyDescent="0.3">
      <c r="A15" t="s">
        <v>14</v>
      </c>
      <c r="B15">
        <f>SIN(B14)*B10</f>
        <v>140</v>
      </c>
    </row>
    <row r="16" spans="1:6" x14ac:dyDescent="0.3">
      <c r="A16" t="s">
        <v>15</v>
      </c>
      <c r="B16">
        <f>B13-B15</f>
        <v>220.55512754639892</v>
      </c>
    </row>
    <row r="18" spans="1:2" x14ac:dyDescent="0.3">
      <c r="A18" t="s">
        <v>16</v>
      </c>
      <c r="B18">
        <f>COS(B14) * B10</f>
        <v>8.5760391843603401E-15</v>
      </c>
    </row>
    <row r="19" spans="1:2" x14ac:dyDescent="0.3">
      <c r="A19" t="s">
        <v>17</v>
      </c>
      <c r="B19">
        <f>C3-B7+(B18*B10)</f>
        <v>-29.999999999998799</v>
      </c>
    </row>
    <row r="20" spans="1:2" x14ac:dyDescent="0.3">
      <c r="A20" t="s">
        <v>18</v>
      </c>
      <c r="B20">
        <f>SQRT((C3*C3) + (B13*B13)) / 2</f>
        <v>183.64367672206959</v>
      </c>
    </row>
    <row r="22" spans="1:2" x14ac:dyDescent="0.3">
      <c r="A22" t="s">
        <v>19</v>
      </c>
      <c r="B22" t="e">
        <f>ASIN(B20/B9)*2</f>
        <v>#NUM!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user18</dc:creator>
  <cp:lastModifiedBy>user18</cp:lastModifiedBy>
  <dcterms:created xsi:type="dcterms:W3CDTF">2022-08-10T08:06:50Z</dcterms:created>
  <dcterms:modified xsi:type="dcterms:W3CDTF">2022-08-10T08:53:46Z</dcterms:modified>
</cp:coreProperties>
</file>