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10\Documents\"/>
    </mc:Choice>
  </mc:AlternateContent>
  <xr:revisionPtr revIDLastSave="0" documentId="8_{E172924A-E58E-4E43-83D4-1085A6CC987E}" xr6:coauthVersionLast="47" xr6:coauthVersionMax="47" xr10:uidLastSave="{00000000-0000-0000-0000-000000000000}"/>
  <bookViews>
    <workbookView xWindow="-110" yWindow="-110" windowWidth="19420" windowHeight="10420" xr2:uid="{9690B97D-3B6B-451B-A499-602191530B13}"/>
  </bookViews>
  <sheets>
    <sheet name="Collec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I10" i="2" s="1"/>
  <c r="H14" i="2"/>
  <c r="I14" i="2" s="1"/>
  <c r="H13" i="2"/>
  <c r="I13" i="2" s="1"/>
  <c r="H12" i="2"/>
  <c r="I12" i="2" s="1"/>
  <c r="H11" i="2"/>
  <c r="I11" i="2" s="1"/>
  <c r="H9" i="2"/>
  <c r="I9" i="2" s="1"/>
  <c r="H8" i="2"/>
  <c r="H7" i="2"/>
  <c r="I7" i="2" s="1"/>
  <c r="G15" i="2"/>
  <c r="H6" i="2"/>
  <c r="I6" i="2" s="1"/>
  <c r="G6" i="2"/>
  <c r="G12" i="2"/>
  <c r="G13" i="2"/>
  <c r="G14" i="2"/>
  <c r="G11" i="2"/>
  <c r="G10" i="2"/>
  <c r="G9" i="2"/>
  <c r="G8" i="2"/>
  <c r="G7" i="2"/>
  <c r="H15" i="2" l="1"/>
  <c r="I8" i="2"/>
  <c r="I15" i="2" s="1"/>
</calcChain>
</file>

<file path=xl/sharedStrings.xml><?xml version="1.0" encoding="utf-8"?>
<sst xmlns="http://schemas.openxmlformats.org/spreadsheetml/2006/main" count="91" uniqueCount="9">
  <si>
    <t>Total</t>
  </si>
  <si>
    <t>Method</t>
  </si>
  <si>
    <t>Date</t>
  </si>
  <si>
    <t>Cash</t>
  </si>
  <si>
    <t>Total Collections to Date</t>
  </si>
  <si>
    <t xml:space="preserve">online </t>
  </si>
  <si>
    <t>online</t>
  </si>
  <si>
    <t>10000 online 3317 Cash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</si>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</sst>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2" xfId="0" applyBorder="1"/>
    <xf numFmtId="14" fontId="0" fillId="0" borderId="2" xfId="0" applyNumberFormat="1" applyBorder="1"/>
    <xf numFmtId="14" fontId="0" fillId="0" borderId="1" xfId="0" applyNumberFormat="1" applyBorder="1"/>
    <xf numFmtId="0" fontId="4" fillId="0" borderId="0" xfId="0" applyFont="1"/>
    <xf numFmtId="0" fontId="2" fillId="2" borderId="2" xfId="0" applyFont="1" applyFill="1" applyBorder="1" applyAlignment="1">
      <alignment horizontal="center"/>
    </xf>
    <xf numFmtId="0" fontId="3" fillId="0" borderId="2" xfId="0" applyFont="1" applyBorder="1"/>
    <xf numFmtId="169" fontId="3" fillId="0" borderId="2" xfId="1" applyNumberFormat="1" applyFont="1" applyBorder="1"/>
    <xf numFmtId="169" fontId="0" fillId="0" borderId="2" xfId="1" applyNumberFormat="1" applyFont="1" applyBorder="1"/>
    <xf numFmtId="0" fontId="3" fillId="2" borderId="2" xfId="0" applyFont="1" applyFill="1" applyBorder="1"/>
    <xf numFmtId="169" fontId="0" fillId="2" borderId="2" xfId="1" applyNumberFormat="1" applyFont="1" applyFill="1" applyBorder="1"/>
    <xf numFmtId="14" fontId="5" fillId="0" borderId="3" xfId="0" applyNumberFormat="1" applyFont="1" applyBorder="1"/>
    <xf numFmtId="14" fontId="0" fillId="0" borderId="4" xfId="0" applyNumberFormat="1" applyBorder="1"/>
    <xf numFmtId="0" fontId="5" fillId="0" borderId="2" xfId="0" applyFont="1" applyBorder="1"/>
  </cellXfs>
  <cellStyles count="2">
    <cellStyle name="Comma" xfId="1" builtinId="3"/>
    <cellStyle name="Normal" xfId="0" builtinId="0"/>
  </cellStyles>
  <dxfs count="6">
    <dxf>
      <numFmt numFmtId="19" formatCode="dd/mm/yyyy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]dd/mm/yyyy;@" x16r2:formatCode16="[$-en-PK,1]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EB0859-6BAD-4A8B-9B3B-091F051D24FB}" name="Table24" displayName="Table24" ref="A1:A82" headerRowCount="0" totalsRowShown="0" headerRowDxfId="4" dataDxfId="3" tableBorderDxfId="2" totalsRowBorderDxfId="1">
  <tableColumns count="1">
    <tableColumn id="1" xr3:uid="{CDDBCBD3-D54C-4474-8FD0-C958FDDE4F8E}" name="Column4" headerRowDxfId="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82AE-2A27-4558-9567-35CBB3F95FDB}">
  <sheetPr>
    <pageSetUpPr autoPageBreaks="0"/>
  </sheetPr>
  <dimension ref="A1:Q82"/>
  <sheetViews>
    <sheetView tabSelected="1" zoomScale="108" zoomScaleNormal="108" workbookViewId="0">
      <selection activeCell="E7" sqref="E7"/>
    </sheetView>
  </sheetViews>
  <sheetFormatPr defaultRowHeight="14.5" x14ac:dyDescent="0.35"/>
  <cols>
    <col min="1" max="1" width="10.453125" bestFit="1" customWidth="1"/>
    <col min="2" max="3" width="8.7265625" style="1"/>
    <col min="4" max="4" width="20.7265625" customWidth="1"/>
    <col min="6" max="6" width="11.7265625" customWidth="1"/>
    <col min="7" max="7" width="13.08984375" bestFit="1" customWidth="1"/>
    <col min="8" max="8" width="10" customWidth="1"/>
    <col min="9" max="9" width="13.08984375" bestFit="1" customWidth="1"/>
  </cols>
  <sheetData>
    <row r="1" spans="1:17" ht="15.5" x14ac:dyDescent="0.35">
      <c r="A1" s="11" t="s">
        <v>2</v>
      </c>
      <c r="B1" s="13" t="s">
        <v>0</v>
      </c>
      <c r="C1" s="13" t="s">
        <v>1</v>
      </c>
    </row>
    <row r="2" spans="1:17" x14ac:dyDescent="0.35">
      <c r="A2" s="12">
        <v>45306</v>
      </c>
      <c r="B2" s="1">
        <v>71313</v>
      </c>
      <c r="C2" s="1" t="s">
        <v>5</v>
      </c>
    </row>
    <row r="3" spans="1:17" x14ac:dyDescent="0.35">
      <c r="A3" s="12">
        <v>45307</v>
      </c>
      <c r="B3" s="1">
        <v>16699</v>
      </c>
      <c r="C3" s="1" t="s">
        <v>5</v>
      </c>
    </row>
    <row r="4" spans="1:17" ht="23.5" x14ac:dyDescent="0.55000000000000004">
      <c r="A4" s="12">
        <v>45307</v>
      </c>
      <c r="B4" s="1">
        <v>18493</v>
      </c>
      <c r="C4" s="1" t="s">
        <v>5</v>
      </c>
      <c r="F4" s="5" t="s">
        <v>4</v>
      </c>
      <c r="G4" s="5"/>
      <c r="H4" s="5"/>
      <c r="I4" s="5"/>
    </row>
    <row r="5" spans="1:17" ht="18.5" x14ac:dyDescent="0.45">
      <c r="A5" s="12">
        <v>45306</v>
      </c>
      <c r="B5" s="1">
        <v>22648</v>
      </c>
      <c r="C5" s="1" t="s">
        <v>5</v>
      </c>
      <c r="F5" s="6" t="s">
        <v>2</v>
      </c>
      <c r="G5" s="7" t="s">
        <v>3</v>
      </c>
      <c r="H5" s="7" t="s">
        <v>6</v>
      </c>
      <c r="I5" s="7" t="s">
        <v>0</v>
      </c>
      <c r="J5" s="4"/>
    </row>
    <row r="6" spans="1:17" x14ac:dyDescent="0.35">
      <c r="A6" s="12">
        <v>45306</v>
      </c>
      <c r="B6" s="1">
        <v>2878</v>
      </c>
      <c r="C6" s="1" t="s">
        <v>3</v>
      </c>
      <c r="F6" s="2">
        <v>45301</v>
      </c>
      <c r="G6" s="8">
        <f>SUMIFS($B:$B,$A:$A,"10/01/2024",$C:$C,"Cash")</f>
        <v>18408</v>
      </c>
      <c r="H6" s="8">
        <f>SUMIFS(B:B,A:A,F6,C:C,C5)</f>
        <v>3143</v>
      </c>
      <c r="I6" s="8">
        <f>G6+H6</f>
        <v>21551</v>
      </c>
    </row>
    <row r="7" spans="1:17" x14ac:dyDescent="0.35">
      <c r="A7" s="12">
        <v>45308</v>
      </c>
      <c r="B7" s="1">
        <v>13682</v>
      </c>
      <c r="C7" s="1" t="s">
        <v>5</v>
      </c>
      <c r="F7" s="2">
        <v>45302</v>
      </c>
      <c r="G7" s="8">
        <f>SUMIFS($B:$B,$A:$A,"11/01/2024",$C:$C,"Cash")</f>
        <v>50873</v>
      </c>
      <c r="H7" s="8">
        <f>SUMIFS(B:B,A:A,F7,C:C,C5)</f>
        <v>14701</v>
      </c>
      <c r="I7" s="8">
        <f t="shared" ref="I7:I14" si="0">G7+H7</f>
        <v>65574</v>
      </c>
    </row>
    <row r="8" spans="1:17" x14ac:dyDescent="0.35">
      <c r="A8" s="12">
        <v>45304</v>
      </c>
      <c r="B8" s="1">
        <v>6225</v>
      </c>
      <c r="C8" s="1" t="s">
        <v>5</v>
      </c>
      <c r="F8" s="2">
        <v>45303</v>
      </c>
      <c r="G8" s="8">
        <f>SUMIFS($B:$B,$A:$A,"12/01/2024",$C:$C,"Cash")</f>
        <v>12012</v>
      </c>
      <c r="H8" s="8">
        <f>SUMIFS(B:B,A:A,F8,C:C,C5)</f>
        <v>0</v>
      </c>
      <c r="I8" s="8">
        <f t="shared" si="0"/>
        <v>12012</v>
      </c>
    </row>
    <row r="9" spans="1:17" x14ac:dyDescent="0.35">
      <c r="A9" s="12">
        <v>45302</v>
      </c>
      <c r="B9" s="1">
        <v>7570</v>
      </c>
      <c r="C9" s="1" t="s">
        <v>5</v>
      </c>
      <c r="F9" s="2">
        <v>45304</v>
      </c>
      <c r="G9" s="8">
        <f>SUMIFS($B:$B,$A:$A,"13/01/2024",$C:$C,"Cash")</f>
        <v>93043</v>
      </c>
      <c r="H9" s="8">
        <f>SUMIFS(B:B,A:A,F9,C:C,C5)</f>
        <v>6225</v>
      </c>
      <c r="I9" s="8">
        <f t="shared" si="0"/>
        <v>99268</v>
      </c>
    </row>
    <row r="10" spans="1:17" x14ac:dyDescent="0.35">
      <c r="A10" s="12">
        <v>45302</v>
      </c>
      <c r="B10" s="1">
        <v>7131</v>
      </c>
      <c r="C10" s="1" t="s">
        <v>5</v>
      </c>
      <c r="F10" s="2">
        <v>45306</v>
      </c>
      <c r="G10" s="8">
        <f>SUMIFS($B:$B,$A:$A,"15/01/2024",$C:$C,"Cash")</f>
        <v>164577</v>
      </c>
      <c r="H10" s="8">
        <f>SUMIFS(B:B,A:A,F10,C:C,C5)</f>
        <v>111279</v>
      </c>
      <c r="I10" s="8">
        <f t="shared" si="0"/>
        <v>275856</v>
      </c>
    </row>
    <row r="11" spans="1:17" x14ac:dyDescent="0.35">
      <c r="A11" s="12">
        <v>45309</v>
      </c>
      <c r="B11" s="1">
        <v>3358</v>
      </c>
      <c r="C11" s="1" t="s">
        <v>3</v>
      </c>
      <c r="F11" s="2">
        <v>45307</v>
      </c>
      <c r="G11" s="8">
        <f>SUMIFS($B:$B,$A:$A,"16/01/2024",$C:$C,"Cash")</f>
        <v>149061</v>
      </c>
      <c r="H11" s="8">
        <f>SUMIFS(B:B,A:A,F11,C:C,C5)</f>
        <v>71903</v>
      </c>
      <c r="I11" s="8">
        <f t="shared" si="0"/>
        <v>220964</v>
      </c>
    </row>
    <row r="12" spans="1:17" x14ac:dyDescent="0.35">
      <c r="A12" s="12">
        <v>45309</v>
      </c>
      <c r="B12" s="1">
        <v>46050</v>
      </c>
      <c r="C12" s="1" t="s">
        <v>3</v>
      </c>
      <c r="F12" s="2">
        <v>45308</v>
      </c>
      <c r="G12" s="8">
        <f>SUMIFS($B:$B,$A:$A,"17/01/2024",$C:$C,"Cash")+10000</f>
        <v>29466</v>
      </c>
      <c r="H12" s="8">
        <f>SUMIFS(B:B,A:A,F12,C:C,C5)+3317</f>
        <v>58982</v>
      </c>
      <c r="I12" s="8">
        <f t="shared" si="0"/>
        <v>88448</v>
      </c>
      <c r="Q12" s="1"/>
    </row>
    <row r="13" spans="1:17" x14ac:dyDescent="0.35">
      <c r="A13" s="12">
        <v>45309</v>
      </c>
      <c r="B13" s="1">
        <v>18981</v>
      </c>
      <c r="C13" s="1" t="s">
        <v>3</v>
      </c>
      <c r="F13" s="2">
        <v>45309</v>
      </c>
      <c r="G13" s="8">
        <f>SUMIFS($B:$B,$A:$A,"18/01/2024",$C:$C,"Cash")</f>
        <v>68389</v>
      </c>
      <c r="H13" s="8">
        <f>SUMIFS(B:B,A:A,F13,C:C,C5)</f>
        <v>0</v>
      </c>
      <c r="I13" s="8">
        <f t="shared" si="0"/>
        <v>68389</v>
      </c>
    </row>
    <row r="14" spans="1:17" x14ac:dyDescent="0.35">
      <c r="A14" s="12">
        <v>45307</v>
      </c>
      <c r="B14" s="1">
        <v>9737</v>
      </c>
      <c r="C14" s="1" t="s">
        <v>3</v>
      </c>
      <c r="F14" s="2">
        <v>45328</v>
      </c>
      <c r="G14" s="8">
        <f>SUMIFS($B:$B,$A:$A,"06/02/2024",$C:$C,"Cash")</f>
        <v>6240</v>
      </c>
      <c r="H14" s="8">
        <f>SUMIFS(B:B,A:A,F14,C:C,C5)</f>
        <v>0</v>
      </c>
      <c r="I14" s="8">
        <f t="shared" si="0"/>
        <v>6240</v>
      </c>
    </row>
    <row r="15" spans="1:17" ht="18.5" x14ac:dyDescent="0.45">
      <c r="A15" s="12">
        <v>45307</v>
      </c>
      <c r="B15" s="1">
        <v>5319</v>
      </c>
      <c r="C15" s="1" t="s">
        <v>3</v>
      </c>
      <c r="F15" s="9" t="s">
        <v>8</v>
      </c>
      <c r="G15" s="10">
        <f>SUM(G6:G14)</f>
        <v>592069</v>
      </c>
      <c r="H15" s="10">
        <f>SUM(H6:H14)</f>
        <v>266233</v>
      </c>
      <c r="I15" s="10">
        <f>SUM(I6:I14)</f>
        <v>858302</v>
      </c>
    </row>
    <row r="16" spans="1:17" x14ac:dyDescent="0.35">
      <c r="A16" s="12">
        <v>45307</v>
      </c>
      <c r="B16" s="1">
        <v>7489</v>
      </c>
      <c r="C16" s="1" t="s">
        <v>5</v>
      </c>
    </row>
    <row r="17" spans="1:3" x14ac:dyDescent="0.35">
      <c r="A17" s="12">
        <v>45306</v>
      </c>
      <c r="B17" s="1">
        <v>8395</v>
      </c>
      <c r="C17" s="1" t="s">
        <v>3</v>
      </c>
    </row>
    <row r="18" spans="1:3" x14ac:dyDescent="0.35">
      <c r="A18" s="12">
        <v>45306</v>
      </c>
      <c r="B18" s="1">
        <v>13634</v>
      </c>
      <c r="C18" s="1" t="s">
        <v>3</v>
      </c>
    </row>
    <row r="19" spans="1:3" x14ac:dyDescent="0.35">
      <c r="A19" s="12">
        <v>45306</v>
      </c>
      <c r="B19" s="1">
        <v>3100</v>
      </c>
      <c r="C19" s="1" t="s">
        <v>3</v>
      </c>
    </row>
    <row r="20" spans="1:3" x14ac:dyDescent="0.35">
      <c r="A20" s="12">
        <v>45308</v>
      </c>
      <c r="B20" s="1">
        <v>22032</v>
      </c>
      <c r="C20" s="1" t="s">
        <v>5</v>
      </c>
    </row>
    <row r="21" spans="1:3" x14ac:dyDescent="0.35">
      <c r="A21" s="12">
        <v>45306</v>
      </c>
      <c r="B21" s="1">
        <v>6225</v>
      </c>
      <c r="C21" s="1" t="s">
        <v>3</v>
      </c>
    </row>
    <row r="22" spans="1:3" x14ac:dyDescent="0.35">
      <c r="A22" s="12">
        <v>45302</v>
      </c>
      <c r="B22" s="1">
        <v>7649</v>
      </c>
      <c r="C22" s="1" t="s">
        <v>3</v>
      </c>
    </row>
    <row r="23" spans="1:3" x14ac:dyDescent="0.35">
      <c r="A23" s="12">
        <v>45302</v>
      </c>
      <c r="B23" s="1">
        <v>5989</v>
      </c>
      <c r="C23" s="1" t="s">
        <v>3</v>
      </c>
    </row>
    <row r="24" spans="1:3" x14ac:dyDescent="0.35">
      <c r="A24" s="12">
        <v>45301</v>
      </c>
      <c r="B24" s="1">
        <v>9265</v>
      </c>
      <c r="C24" s="1" t="s">
        <v>3</v>
      </c>
    </row>
    <row r="25" spans="1:3" x14ac:dyDescent="0.35">
      <c r="A25" s="12">
        <v>45301</v>
      </c>
      <c r="B25" s="1">
        <v>2509</v>
      </c>
      <c r="C25" s="1" t="s">
        <v>3</v>
      </c>
    </row>
    <row r="26" spans="1:3" x14ac:dyDescent="0.35">
      <c r="A26" s="12">
        <v>45308</v>
      </c>
      <c r="B26" s="1">
        <v>8119</v>
      </c>
      <c r="C26" s="1" t="s">
        <v>3</v>
      </c>
    </row>
    <row r="27" spans="1:3" x14ac:dyDescent="0.35">
      <c r="A27" s="12">
        <v>45307</v>
      </c>
      <c r="B27" s="1">
        <v>6661</v>
      </c>
      <c r="C27" s="1" t="s">
        <v>5</v>
      </c>
    </row>
    <row r="28" spans="1:3" x14ac:dyDescent="0.35">
      <c r="A28" s="12">
        <v>45307</v>
      </c>
      <c r="B28" s="1">
        <v>10131</v>
      </c>
      <c r="C28" s="1" t="s">
        <v>5</v>
      </c>
    </row>
    <row r="29" spans="1:3" x14ac:dyDescent="0.35">
      <c r="A29" s="12">
        <v>45306</v>
      </c>
      <c r="B29" s="1">
        <v>4292</v>
      </c>
      <c r="C29" s="1" t="s">
        <v>3</v>
      </c>
    </row>
    <row r="30" spans="1:3" x14ac:dyDescent="0.35">
      <c r="A30" s="12">
        <v>45308</v>
      </c>
      <c r="B30" s="1">
        <v>18049</v>
      </c>
      <c r="C30" s="1" t="s">
        <v>6</v>
      </c>
    </row>
    <row r="31" spans="1:3" x14ac:dyDescent="0.35">
      <c r="A31" s="12">
        <v>45303</v>
      </c>
      <c r="B31" s="1">
        <v>4920</v>
      </c>
      <c r="C31" s="1" t="s">
        <v>3</v>
      </c>
    </row>
    <row r="32" spans="1:3" x14ac:dyDescent="0.35">
      <c r="A32" s="12">
        <v>45303</v>
      </c>
      <c r="B32" s="1">
        <v>7092</v>
      </c>
      <c r="C32" s="1" t="s">
        <v>3</v>
      </c>
    </row>
    <row r="33" spans="1:3" x14ac:dyDescent="0.35">
      <c r="A33" s="12">
        <v>45308</v>
      </c>
      <c r="B33" s="1">
        <v>6634</v>
      </c>
      <c r="C33" s="1" t="s">
        <v>5</v>
      </c>
    </row>
    <row r="34" spans="1:3" x14ac:dyDescent="0.35">
      <c r="A34" s="12">
        <v>45307</v>
      </c>
      <c r="B34" s="1">
        <v>43855</v>
      </c>
      <c r="C34" s="1" t="s">
        <v>3</v>
      </c>
    </row>
    <row r="35" spans="1:3" x14ac:dyDescent="0.35">
      <c r="A35" s="12">
        <v>45307</v>
      </c>
      <c r="B35" s="1">
        <v>13125</v>
      </c>
      <c r="C35" s="1" t="s">
        <v>3</v>
      </c>
    </row>
    <row r="36" spans="1:3" x14ac:dyDescent="0.35">
      <c r="A36" s="12">
        <v>45302</v>
      </c>
      <c r="B36" s="1">
        <v>18254</v>
      </c>
      <c r="C36" s="1" t="s">
        <v>3</v>
      </c>
    </row>
    <row r="37" spans="1:3" x14ac:dyDescent="0.35">
      <c r="A37" s="12">
        <v>45308</v>
      </c>
      <c r="B37" s="1">
        <v>6279</v>
      </c>
      <c r="C37" s="1" t="s">
        <v>3</v>
      </c>
    </row>
    <row r="38" spans="1:3" x14ac:dyDescent="0.35">
      <c r="A38" s="12">
        <v>45306</v>
      </c>
      <c r="B38" s="1">
        <v>9944</v>
      </c>
      <c r="C38" s="1" t="s">
        <v>3</v>
      </c>
    </row>
    <row r="39" spans="1:3" x14ac:dyDescent="0.35">
      <c r="A39" s="12">
        <v>45308</v>
      </c>
      <c r="B39" s="1">
        <v>5695</v>
      </c>
      <c r="C39" s="1" t="s">
        <v>6</v>
      </c>
    </row>
    <row r="40" spans="1:3" x14ac:dyDescent="0.35">
      <c r="A40" s="12">
        <v>45308</v>
      </c>
      <c r="B40" s="1">
        <v>13268</v>
      </c>
      <c r="C40" s="1" t="s">
        <v>6</v>
      </c>
    </row>
    <row r="41" spans="1:3" x14ac:dyDescent="0.35">
      <c r="A41" s="12">
        <v>45301</v>
      </c>
      <c r="B41" s="1">
        <v>3143</v>
      </c>
      <c r="C41" s="1" t="s">
        <v>5</v>
      </c>
    </row>
    <row r="42" spans="1:3" x14ac:dyDescent="0.35">
      <c r="A42" s="12">
        <v>45306</v>
      </c>
      <c r="B42" s="1">
        <v>5318</v>
      </c>
      <c r="C42" s="1" t="s">
        <v>5</v>
      </c>
    </row>
    <row r="43" spans="1:3" x14ac:dyDescent="0.35">
      <c r="A43" s="12">
        <v>45306</v>
      </c>
      <c r="B43" s="1">
        <v>1845</v>
      </c>
      <c r="C43" s="1" t="s">
        <v>5</v>
      </c>
    </row>
    <row r="44" spans="1:3" x14ac:dyDescent="0.35">
      <c r="A44" s="12">
        <v>45306</v>
      </c>
      <c r="B44" s="1">
        <v>14419</v>
      </c>
      <c r="C44" s="1" t="s">
        <v>3</v>
      </c>
    </row>
    <row r="45" spans="1:3" x14ac:dyDescent="0.35">
      <c r="A45" s="12">
        <v>45301</v>
      </c>
      <c r="B45" s="1">
        <v>6634</v>
      </c>
      <c r="C45" s="1" t="s">
        <v>3</v>
      </c>
    </row>
    <row r="46" spans="1:3" x14ac:dyDescent="0.35">
      <c r="A46" s="12">
        <v>45304</v>
      </c>
      <c r="B46" s="1">
        <v>7540</v>
      </c>
      <c r="C46" s="1" t="s">
        <v>3</v>
      </c>
    </row>
    <row r="47" spans="1:3" x14ac:dyDescent="0.35">
      <c r="A47" s="12">
        <v>45307</v>
      </c>
      <c r="B47" s="1">
        <v>6673</v>
      </c>
      <c r="C47" s="1" t="s">
        <v>3</v>
      </c>
    </row>
    <row r="48" spans="1:3" x14ac:dyDescent="0.35">
      <c r="A48" s="12">
        <v>45307</v>
      </c>
      <c r="B48" s="1">
        <v>1772</v>
      </c>
      <c r="C48" s="1" t="s">
        <v>3</v>
      </c>
    </row>
    <row r="49" spans="1:4" x14ac:dyDescent="0.35">
      <c r="A49" s="12">
        <v>45307</v>
      </c>
      <c r="B49" s="1">
        <v>5363</v>
      </c>
      <c r="C49" s="1" t="s">
        <v>5</v>
      </c>
    </row>
    <row r="50" spans="1:4" x14ac:dyDescent="0.35">
      <c r="A50" s="12">
        <v>45307</v>
      </c>
      <c r="B50" s="1">
        <v>1513</v>
      </c>
      <c r="C50" s="1" t="s">
        <v>5</v>
      </c>
    </row>
    <row r="51" spans="1:4" x14ac:dyDescent="0.35">
      <c r="A51" s="12">
        <v>45304</v>
      </c>
      <c r="B51" s="1">
        <v>5621</v>
      </c>
      <c r="C51" s="1" t="s">
        <v>3</v>
      </c>
    </row>
    <row r="52" spans="1:4" x14ac:dyDescent="0.35">
      <c r="A52" s="12">
        <v>45328</v>
      </c>
      <c r="B52" s="1">
        <v>6240</v>
      </c>
      <c r="C52" s="1" t="s">
        <v>3</v>
      </c>
    </row>
    <row r="53" spans="1:4" x14ac:dyDescent="0.35">
      <c r="A53" s="12">
        <v>45306</v>
      </c>
      <c r="B53" s="1">
        <v>2300</v>
      </c>
      <c r="C53" s="1" t="s">
        <v>3</v>
      </c>
    </row>
    <row r="54" spans="1:4" x14ac:dyDescent="0.35">
      <c r="A54" s="12">
        <v>45306</v>
      </c>
      <c r="B54" s="1">
        <v>5083</v>
      </c>
      <c r="C54" s="1" t="s">
        <v>3</v>
      </c>
    </row>
    <row r="55" spans="1:4" x14ac:dyDescent="0.35">
      <c r="A55" s="12">
        <v>45308</v>
      </c>
      <c r="B55" s="1">
        <v>5068</v>
      </c>
      <c r="C55" s="1" t="s">
        <v>3</v>
      </c>
    </row>
    <row r="56" spans="1:4" x14ac:dyDescent="0.35">
      <c r="A56" s="12">
        <v>45306</v>
      </c>
      <c r="B56" s="1">
        <v>12599</v>
      </c>
      <c r="C56" s="1" t="s">
        <v>3</v>
      </c>
    </row>
    <row r="57" spans="1:4" x14ac:dyDescent="0.35">
      <c r="A57" s="12">
        <v>45306</v>
      </c>
      <c r="B57" s="1">
        <v>5989</v>
      </c>
      <c r="C57" s="1" t="s">
        <v>3</v>
      </c>
    </row>
    <row r="58" spans="1:4" x14ac:dyDescent="0.35">
      <c r="A58" s="12">
        <v>45307</v>
      </c>
      <c r="B58" s="1">
        <v>4809</v>
      </c>
      <c r="C58" s="1" t="s">
        <v>3</v>
      </c>
    </row>
    <row r="59" spans="1:4" x14ac:dyDescent="0.35">
      <c r="A59" s="12">
        <v>45307</v>
      </c>
      <c r="B59" s="1">
        <v>4649</v>
      </c>
      <c r="C59" s="1" t="s">
        <v>3</v>
      </c>
    </row>
    <row r="60" spans="1:4" x14ac:dyDescent="0.35">
      <c r="A60" s="12">
        <v>45307</v>
      </c>
      <c r="B60" s="1">
        <v>5178</v>
      </c>
      <c r="C60" s="1" t="s">
        <v>3</v>
      </c>
    </row>
    <row r="61" spans="1:4" x14ac:dyDescent="0.35">
      <c r="A61" s="12">
        <v>45307</v>
      </c>
      <c r="B61" s="1">
        <v>7447</v>
      </c>
      <c r="C61" s="1" t="s">
        <v>3</v>
      </c>
    </row>
    <row r="62" spans="1:4" x14ac:dyDescent="0.35">
      <c r="A62" s="12">
        <v>45308</v>
      </c>
      <c r="B62" s="1">
        <v>13317</v>
      </c>
      <c r="C62" s="1" t="s">
        <v>5</v>
      </c>
      <c r="D62" t="s">
        <v>7</v>
      </c>
    </row>
    <row r="63" spans="1:4" x14ac:dyDescent="0.35">
      <c r="A63" s="12">
        <v>45302</v>
      </c>
      <c r="B63" s="1">
        <v>9747</v>
      </c>
      <c r="C63" s="1" t="s">
        <v>3</v>
      </c>
    </row>
    <row r="64" spans="1:4" x14ac:dyDescent="0.35">
      <c r="A64" s="12">
        <v>45306</v>
      </c>
      <c r="B64" s="1">
        <v>14179</v>
      </c>
      <c r="C64" s="1" t="s">
        <v>3</v>
      </c>
    </row>
    <row r="65" spans="1:3" x14ac:dyDescent="0.35">
      <c r="A65" s="12">
        <v>45307</v>
      </c>
      <c r="B65" s="1">
        <v>5554</v>
      </c>
      <c r="C65" s="1" t="s">
        <v>5</v>
      </c>
    </row>
    <row r="66" spans="1:3" x14ac:dyDescent="0.35">
      <c r="A66" s="12">
        <v>45306</v>
      </c>
      <c r="B66" s="1">
        <v>10155</v>
      </c>
      <c r="C66" s="1" t="s">
        <v>5</v>
      </c>
    </row>
    <row r="67" spans="1:3" x14ac:dyDescent="0.35">
      <c r="A67" s="12">
        <v>45304</v>
      </c>
      <c r="B67" s="1">
        <v>36211</v>
      </c>
      <c r="C67" s="1" t="s">
        <v>3</v>
      </c>
    </row>
    <row r="68" spans="1:3" x14ac:dyDescent="0.35">
      <c r="A68" s="12">
        <v>45306</v>
      </c>
      <c r="B68" s="1">
        <v>15185</v>
      </c>
      <c r="C68" s="1" t="s">
        <v>3</v>
      </c>
    </row>
    <row r="69" spans="1:3" x14ac:dyDescent="0.35">
      <c r="A69" s="12">
        <v>45306</v>
      </c>
      <c r="B69" s="1">
        <v>10825</v>
      </c>
      <c r="C69" s="1" t="s">
        <v>3</v>
      </c>
    </row>
    <row r="70" spans="1:3" x14ac:dyDescent="0.35">
      <c r="A70" s="12">
        <v>45306</v>
      </c>
      <c r="B70" s="1">
        <v>14066</v>
      </c>
      <c r="C70" s="1" t="s">
        <v>6</v>
      </c>
    </row>
    <row r="71" spans="1:3" x14ac:dyDescent="0.35">
      <c r="A71" s="12">
        <v>45306</v>
      </c>
      <c r="B71" s="1">
        <v>3678</v>
      </c>
      <c r="C71" s="1" t="s">
        <v>3</v>
      </c>
    </row>
    <row r="72" spans="1:3" x14ac:dyDescent="0.35">
      <c r="A72" s="12">
        <v>45306</v>
      </c>
      <c r="B72" s="1">
        <v>13269</v>
      </c>
      <c r="C72" s="1" t="s">
        <v>3</v>
      </c>
    </row>
    <row r="73" spans="1:3" x14ac:dyDescent="0.35">
      <c r="A73" s="12">
        <v>45306</v>
      </c>
      <c r="B73" s="1">
        <v>4452</v>
      </c>
      <c r="C73" s="1" t="s">
        <v>3</v>
      </c>
    </row>
    <row r="74" spans="1:3" x14ac:dyDescent="0.35">
      <c r="A74" s="12">
        <v>45306</v>
      </c>
      <c r="B74" s="1">
        <v>14131</v>
      </c>
      <c r="C74" s="1" t="s">
        <v>3</v>
      </c>
    </row>
    <row r="75" spans="1:3" x14ac:dyDescent="0.35">
      <c r="A75" s="12">
        <v>45302</v>
      </c>
      <c r="B75" s="1">
        <v>9234</v>
      </c>
      <c r="C75" s="1" t="s">
        <v>3</v>
      </c>
    </row>
    <row r="76" spans="1:3" x14ac:dyDescent="0.35">
      <c r="A76" s="12">
        <v>45307</v>
      </c>
      <c r="B76" s="1">
        <v>6548</v>
      </c>
      <c r="C76" s="1" t="s">
        <v>3</v>
      </c>
    </row>
    <row r="77" spans="1:3" x14ac:dyDescent="0.35">
      <c r="A77" s="12">
        <v>45307</v>
      </c>
      <c r="B77" s="1">
        <v>12024</v>
      </c>
      <c r="C77" s="1" t="s">
        <v>3</v>
      </c>
    </row>
    <row r="78" spans="1:3" x14ac:dyDescent="0.35">
      <c r="A78" s="12">
        <v>45307</v>
      </c>
      <c r="B78" s="1">
        <v>2177</v>
      </c>
      <c r="C78" s="1" t="s">
        <v>3</v>
      </c>
    </row>
    <row r="79" spans="1:3" x14ac:dyDescent="0.35">
      <c r="A79" s="12">
        <v>45308</v>
      </c>
      <c r="B79" s="1">
        <v>2300</v>
      </c>
      <c r="C79" s="1" t="s">
        <v>6</v>
      </c>
    </row>
    <row r="80" spans="1:3" x14ac:dyDescent="0.35">
      <c r="A80" s="12">
        <v>45308</v>
      </c>
      <c r="B80" s="1">
        <v>3026</v>
      </c>
      <c r="C80" s="1" t="s">
        <v>6</v>
      </c>
    </row>
    <row r="81" spans="1:3" x14ac:dyDescent="0.35">
      <c r="A81" s="12">
        <v>45304</v>
      </c>
      <c r="B81" s="1">
        <v>43671</v>
      </c>
      <c r="C81" s="1" t="s">
        <v>3</v>
      </c>
    </row>
    <row r="82" spans="1:3" x14ac:dyDescent="0.35">
      <c r="A82" s="3">
        <v>45307</v>
      </c>
      <c r="B82" s="1">
        <v>25748</v>
      </c>
      <c r="C82" s="1" t="s">
        <v>3</v>
      </c>
    </row>
  </sheetData>
  <mergeCells count="1">
    <mergeCell ref="F4:I4"/>
  </mergeCells>
  <pageMargins left="0.7" right="0.7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U 9 N W K 6 Y k F O k A A A A 9 g A A A B I A H A B D b 2 5 m a W c v U G F j a 2 F n Z S 5 4 b W w g o h g A K K A U A A A A A A A A A A A A A A A A A A A A A A A A A A A A h Y 8 x D o I w G I W v Q r r T l m o M I a U M j k p C Y m J c m 1 K h E X 4 M L Z a 7 O X g k r y B G U T f H 9 7 1 v e O 9 + v f F s b J v g o n t r O k h R h C k K N K i u N F C l a H D H M E a Z 4 I V U J 1 n p Y J L B J q M t U 1 Q 7 d 0 4 I 8 d 5 j v 8 B d X x F G a U Q O + X a n a t 1 K 9 J H N f z k 0 Y J 0 E p Z H g + 9 c Y w X D E l n j F Y k w 5 m S H P D X w F N u 1 9 t j + Q r 4 f G D b 0 W G s J i w 8 k c O X l / E A 9 Q S w M E F A A C A A g A V U 9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P T V g o i k e 4 D g A A A B E A A A A T A B w A R m 9 y b X V s Y X M v U 2 V j d G l v b j E u b S C i G A A o o B Q A A A A A A A A A A A A A A A A A A A A A A A A A A A A r T k 0 u y c z P U w i G 0 I b W A F B L A Q I t A B Q A A g A I A F V P T V i u m J B T p A A A A P Y A A A A S A A A A A A A A A A A A A A A A A A A A A A B D b 2 5 m a W c v U G F j a 2 F n Z S 5 4 b W x Q S w E C L Q A U A A I A C A B V T 0 1 Y D 8 r p q 6 Q A A A D p A A A A E w A A A A A A A A A A A A A A A A D w A A A A W 0 N v b n R l b n R f V H l w Z X N d L n h t b F B L A Q I t A B Q A A g A I A F V P T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S S j h J U M s u R q C 0 s W E 8 1 r e B A A A A A A I A A A A A A B B m A A A A A Q A A I A A A A L n m h + 4 H m p 4 a g S V 9 4 r H / P C D u 2 t d Y k w m 1 L F 9 M / F t 3 K J F i A A A A A A 6 A A A A A A g A A I A A A A B m z n y F + W 1 j l o u O N N R C G i O L O p V 5 R j P k M x v n U Y B j / Z w J / U A A A A E + Y A G 2 j b T x R h g Y O H l A 8 p 1 4 v M x Y 6 S a G 6 a / o r s 9 s 0 B / F 5 8 J m y D 7 V 6 g p v u a L v P j b + u f U e 2 A k T 4 j r d O R F Q P Q L e K f i Z L o H i + V J r 0 1 A h Z A c Q Z S T F m Q A A A A L R J U Q W 0 A P O 9 D m G N 8 z p i N e Q c h 9 t I t y O 6 e Y n 2 e 5 r w a I G t N h M 8 g r W n I T x F A O E s / Y W v m w 6 h p Z 8 c F J 2 L p B B s y 3 O N 3 l o = < / D a t a M a s h u p > 
</file>

<file path=customXml/itemProps1.xml><?xml version="1.0" encoding="utf-8"?>
<ds:datastoreItem xmlns:ds="http://schemas.openxmlformats.org/officeDocument/2006/customXml" ds:itemID="{1EAE135D-37ED-4D10-8B05-3EE4368140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</dc:creator>
  <cp:lastModifiedBy>W10</cp:lastModifiedBy>
  <cp:lastPrinted>2024-02-14T05:38:15Z</cp:lastPrinted>
  <dcterms:created xsi:type="dcterms:W3CDTF">2024-02-13T17:55:42Z</dcterms:created>
  <dcterms:modified xsi:type="dcterms:W3CDTF">2024-02-14T05:40:33Z</dcterms:modified>
</cp:coreProperties>
</file>