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ie\Dropbox\Cyber Security\TD3\results\Analysis over top algorithm\flexibility\"/>
    </mc:Choice>
  </mc:AlternateContent>
  <xr:revisionPtr revIDLastSave="0" documentId="13_ncr:1_{A325D637-CF7E-4A33-8AEB-87775D2CD62A}" xr6:coauthVersionLast="47" xr6:coauthVersionMax="47" xr10:uidLastSave="{00000000-0000-0000-0000-000000000000}"/>
  <bookViews>
    <workbookView xWindow="-23148" yWindow="-1488" windowWidth="23256" windowHeight="14616" xr2:uid="{6388A93D-2A76-4A36-B2B3-1F832A635B59}"/>
  </bookViews>
  <sheets>
    <sheet name="2" sheetId="2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5" l="1"/>
  <c r="Q4" i="25"/>
  <c r="Q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B24" i="25"/>
  <c r="F19" i="25"/>
  <c r="AN14" i="25"/>
  <c r="C12" i="25"/>
  <c r="AO12" i="25" s="1"/>
  <c r="Z40" i="25"/>
  <c r="AL55" i="25"/>
  <c r="AL54" i="25"/>
  <c r="AG53" i="25"/>
  <c r="AH52" i="25"/>
  <c r="AH51" i="25"/>
  <c r="AG51" i="25"/>
  <c r="AK50" i="25"/>
  <c r="AJ50" i="25"/>
  <c r="AD50" i="25"/>
  <c r="AB50" i="25"/>
  <c r="AI49" i="25"/>
  <c r="AH48" i="25"/>
  <c r="AG48" i="25"/>
  <c r="AF48" i="25"/>
  <c r="AE48" i="25"/>
  <c r="AA47" i="25"/>
  <c r="AD46" i="25"/>
  <c r="AI45" i="25"/>
  <c r="AH44" i="25"/>
  <c r="AG44" i="25"/>
  <c r="AF44" i="25"/>
  <c r="AE44" i="25"/>
  <c r="AD43" i="25"/>
  <c r="AI42" i="25"/>
  <c r="AH41" i="25"/>
  <c r="AF41" i="25"/>
  <c r="AD40" i="25"/>
  <c r="AK39" i="25"/>
  <c r="AJ39" i="25"/>
  <c r="AI39" i="25"/>
  <c r="AH39" i="25"/>
  <c r="AG39" i="25"/>
  <c r="AF39" i="25"/>
  <c r="AE39" i="25"/>
  <c r="AD38" i="25"/>
  <c r="AD37" i="25"/>
  <c r="AC37" i="25"/>
  <c r="AA36" i="25"/>
  <c r="AB35" i="25"/>
  <c r="AA35" i="25"/>
  <c r="AA34" i="25"/>
  <c r="AA33" i="25"/>
  <c r="Z32" i="25"/>
  <c r="AB31" i="25"/>
  <c r="AA31" i="25"/>
  <c r="Y30" i="25"/>
  <c r="AO2" i="25"/>
  <c r="AP2" i="25"/>
  <c r="AQ2" i="25"/>
  <c r="AR2" i="25"/>
  <c r="AS2" i="25"/>
  <c r="AT2" i="25"/>
  <c r="AU2" i="25"/>
  <c r="AV2" i="25"/>
  <c r="AW2" i="25"/>
  <c r="AX2" i="25"/>
  <c r="AY2" i="25"/>
  <c r="AZ2" i="25"/>
  <c r="BA2" i="25"/>
  <c r="AO3" i="25"/>
  <c r="AR3" i="25"/>
  <c r="AS3" i="25"/>
  <c r="AT3" i="25"/>
  <c r="AU3" i="25"/>
  <c r="AV3" i="25"/>
  <c r="AW3" i="25"/>
  <c r="AX3" i="25"/>
  <c r="AY3" i="25"/>
  <c r="AZ3" i="25"/>
  <c r="BA3" i="25"/>
  <c r="AP4" i="25"/>
  <c r="AQ4" i="25"/>
  <c r="AR4" i="25"/>
  <c r="AS4" i="25"/>
  <c r="AT4" i="25"/>
  <c r="AU4" i="25"/>
  <c r="AV4" i="25"/>
  <c r="AW4" i="25"/>
  <c r="AX4" i="25"/>
  <c r="AY4" i="25"/>
  <c r="AZ4" i="25"/>
  <c r="BA4" i="25"/>
  <c r="AO5" i="25"/>
  <c r="AQ5" i="25"/>
  <c r="AR5" i="25"/>
  <c r="AS5" i="25"/>
  <c r="AT5" i="25"/>
  <c r="AU5" i="25"/>
  <c r="AV5" i="25"/>
  <c r="AW5" i="25"/>
  <c r="AX5" i="25"/>
  <c r="AY5" i="25"/>
  <c r="AZ5" i="25"/>
  <c r="BA5" i="25"/>
  <c r="AO6" i="25"/>
  <c r="AQ6" i="25"/>
  <c r="AR6" i="25"/>
  <c r="AS6" i="25"/>
  <c r="AT6" i="25"/>
  <c r="AU6" i="25"/>
  <c r="AV6" i="25"/>
  <c r="AW6" i="25"/>
  <c r="AX6" i="25"/>
  <c r="AY6" i="25"/>
  <c r="AZ6" i="25"/>
  <c r="BA6" i="25"/>
  <c r="AO7" i="25"/>
  <c r="AR7" i="25"/>
  <c r="AS7" i="25"/>
  <c r="AT7" i="25"/>
  <c r="AU7" i="25"/>
  <c r="AV7" i="25"/>
  <c r="AW7" i="25"/>
  <c r="AX7" i="25"/>
  <c r="AY7" i="25"/>
  <c r="AZ7" i="25"/>
  <c r="BA7" i="25"/>
  <c r="AO8" i="25"/>
  <c r="AQ8" i="25"/>
  <c r="AR8" i="25"/>
  <c r="AS8" i="25"/>
  <c r="AT8" i="25"/>
  <c r="AU8" i="25"/>
  <c r="AV8" i="25"/>
  <c r="AW8" i="25"/>
  <c r="AX8" i="25"/>
  <c r="AY8" i="25"/>
  <c r="AZ8" i="25"/>
  <c r="BA8" i="25"/>
  <c r="AO9" i="25"/>
  <c r="AP9" i="25"/>
  <c r="AQ9" i="25"/>
  <c r="AT9" i="25"/>
  <c r="AU9" i="25"/>
  <c r="AV9" i="25"/>
  <c r="AW9" i="25"/>
  <c r="AX9" i="25"/>
  <c r="AY9" i="25"/>
  <c r="AZ9" i="25"/>
  <c r="BA9" i="25"/>
  <c r="AO10" i="25"/>
  <c r="AP10" i="25"/>
  <c r="AQ10" i="25"/>
  <c r="AR10" i="25"/>
  <c r="AT10" i="25"/>
  <c r="AU10" i="25"/>
  <c r="AV10" i="25"/>
  <c r="AW10" i="25"/>
  <c r="AX10" i="25"/>
  <c r="AY10" i="25"/>
  <c r="AZ10" i="25"/>
  <c r="BA10" i="25"/>
  <c r="AO11" i="25"/>
  <c r="AP11" i="25"/>
  <c r="AQ11" i="25"/>
  <c r="AR11" i="25"/>
  <c r="AS11" i="25"/>
  <c r="BA11" i="25"/>
  <c r="AP12" i="25"/>
  <c r="AQ12" i="25"/>
  <c r="AR12" i="25"/>
  <c r="AT12" i="25"/>
  <c r="AU12" i="25"/>
  <c r="AV12" i="25"/>
  <c r="AW12" i="25"/>
  <c r="AX12" i="25"/>
  <c r="AY12" i="25"/>
  <c r="AZ12" i="25"/>
  <c r="BA12" i="25"/>
  <c r="AO13" i="25"/>
  <c r="AP13" i="25"/>
  <c r="AQ13" i="25"/>
  <c r="AR13" i="25"/>
  <c r="AS13" i="25"/>
  <c r="AT13" i="25"/>
  <c r="AV13" i="25"/>
  <c r="AX13" i="25"/>
  <c r="AY13" i="25"/>
  <c r="AZ13" i="25"/>
  <c r="BA13" i="25"/>
  <c r="AO14" i="25"/>
  <c r="AP14" i="25"/>
  <c r="AQ14" i="25"/>
  <c r="AR14" i="25"/>
  <c r="AS14" i="25"/>
  <c r="AT14" i="25"/>
  <c r="AU14" i="25"/>
  <c r="AV14" i="25"/>
  <c r="AW14" i="25"/>
  <c r="AY14" i="25"/>
  <c r="AZ14" i="25"/>
  <c r="BA14" i="25"/>
  <c r="AO15" i="25"/>
  <c r="AP15" i="25"/>
  <c r="AQ15" i="25"/>
  <c r="AR15" i="25"/>
  <c r="AT15" i="25"/>
  <c r="AU15" i="25"/>
  <c r="AV15" i="25"/>
  <c r="AW15" i="25"/>
  <c r="AX15" i="25"/>
  <c r="AY15" i="25"/>
  <c r="AZ15" i="25"/>
  <c r="BA15" i="25"/>
  <c r="AO16" i="25"/>
  <c r="AP16" i="25"/>
  <c r="AQ16" i="25"/>
  <c r="AR16" i="25"/>
  <c r="AS16" i="25"/>
  <c r="AX16" i="25"/>
  <c r="AY16" i="25"/>
  <c r="AZ16" i="25"/>
  <c r="BA16" i="25"/>
  <c r="AO17" i="25"/>
  <c r="AP17" i="25"/>
  <c r="AQ17" i="25"/>
  <c r="AR17" i="25"/>
  <c r="AS17" i="25"/>
  <c r="AT17" i="25"/>
  <c r="AU17" i="25"/>
  <c r="AV17" i="25"/>
  <c r="AW17" i="25"/>
  <c r="AY17" i="25"/>
  <c r="AZ17" i="25"/>
  <c r="BA17" i="25"/>
  <c r="AO18" i="25"/>
  <c r="AP18" i="25"/>
  <c r="AQ18" i="25"/>
  <c r="AR18" i="25"/>
  <c r="AT18" i="25"/>
  <c r="AU18" i="25"/>
  <c r="AV18" i="25"/>
  <c r="AW18" i="25"/>
  <c r="AX18" i="25"/>
  <c r="AY18" i="25"/>
  <c r="AZ18" i="25"/>
  <c r="BA18" i="25"/>
  <c r="AO19" i="25"/>
  <c r="AQ19" i="25"/>
  <c r="AR19" i="25"/>
  <c r="AS19" i="25"/>
  <c r="AT19" i="25"/>
  <c r="AU19" i="25"/>
  <c r="AV19" i="25"/>
  <c r="AW19" i="25"/>
  <c r="AX19" i="25"/>
  <c r="AY19" i="25"/>
  <c r="AZ19" i="25"/>
  <c r="BA19" i="25"/>
  <c r="AO20" i="25"/>
  <c r="AP20" i="25"/>
  <c r="AQ20" i="25"/>
  <c r="AR20" i="25"/>
  <c r="AS20" i="25"/>
  <c r="AX20" i="25"/>
  <c r="AY20" i="25"/>
  <c r="AZ20" i="25"/>
  <c r="BA20" i="25"/>
  <c r="AO21" i="25"/>
  <c r="AP21" i="25"/>
  <c r="AQ21" i="25"/>
  <c r="AR21" i="25"/>
  <c r="AS21" i="25"/>
  <c r="AT21" i="25"/>
  <c r="AU21" i="25"/>
  <c r="AV21" i="25"/>
  <c r="AW21" i="25"/>
  <c r="AY21" i="25"/>
  <c r="AZ21" i="25"/>
  <c r="BA21" i="25"/>
  <c r="AO22" i="25"/>
  <c r="AP22" i="25"/>
  <c r="AR22" i="25"/>
  <c r="AT22" i="25"/>
  <c r="AU22" i="25"/>
  <c r="AV22" i="25"/>
  <c r="AW22" i="25"/>
  <c r="AX22" i="25"/>
  <c r="BA22" i="25"/>
  <c r="AO23" i="25"/>
  <c r="AP23" i="25"/>
  <c r="AQ23" i="25"/>
  <c r="AR23" i="25"/>
  <c r="AS23" i="25"/>
  <c r="AT23" i="25"/>
  <c r="AU23" i="25"/>
  <c r="AX23" i="25"/>
  <c r="AY23" i="25"/>
  <c r="AZ23" i="25"/>
  <c r="BA23" i="25"/>
  <c r="AO24" i="25"/>
  <c r="AP24" i="25"/>
  <c r="AQ24" i="25"/>
  <c r="AR24" i="25"/>
  <c r="AS24" i="25"/>
  <c r="AT24" i="25"/>
  <c r="AU24" i="25"/>
  <c r="AV24" i="25"/>
  <c r="AX24" i="25"/>
  <c r="AY24" i="25"/>
  <c r="AZ24" i="25"/>
  <c r="BA24" i="25"/>
  <c r="AO25" i="25"/>
  <c r="AP25" i="25"/>
  <c r="AQ25" i="25"/>
  <c r="AR25" i="25"/>
  <c r="AS25" i="25"/>
  <c r="AT25" i="25"/>
  <c r="AU25" i="25"/>
  <c r="AW25" i="25"/>
  <c r="AX25" i="25"/>
  <c r="AY25" i="25"/>
  <c r="AZ25" i="25"/>
  <c r="BA25" i="25"/>
  <c r="AO26" i="25"/>
  <c r="AP26" i="25"/>
  <c r="AQ26" i="25"/>
  <c r="AR26" i="25"/>
  <c r="AS26" i="25"/>
  <c r="AT26" i="25"/>
  <c r="AU26" i="25"/>
  <c r="AV26" i="25"/>
  <c r="AW26" i="25"/>
  <c r="AX26" i="25"/>
  <c r="AY26" i="25"/>
  <c r="AZ26" i="25"/>
  <c r="AO27" i="25"/>
  <c r="AP27" i="25"/>
  <c r="AQ27" i="25"/>
  <c r="AR27" i="25"/>
  <c r="AS27" i="25"/>
  <c r="AT27" i="25"/>
  <c r="AU27" i="25"/>
  <c r="AV27" i="25"/>
  <c r="AW27" i="25"/>
  <c r="AX27" i="25"/>
  <c r="AY27" i="25"/>
  <c r="AZ27" i="25"/>
  <c r="AN3" i="25"/>
  <c r="AN4" i="25"/>
  <c r="AN5" i="25"/>
  <c r="AN6" i="25"/>
  <c r="AN7" i="25"/>
  <c r="AN8" i="25"/>
  <c r="AN9" i="25"/>
  <c r="AN10" i="25"/>
  <c r="AN11" i="25"/>
  <c r="AN12" i="25"/>
  <c r="AN13" i="25"/>
  <c r="AN15" i="25"/>
  <c r="AN16" i="25"/>
  <c r="AN17" i="25"/>
  <c r="AN18" i="25"/>
  <c r="AN19" i="25"/>
  <c r="AN20" i="25"/>
  <c r="AN21" i="25"/>
  <c r="AN22" i="25"/>
  <c r="AN23" i="25"/>
  <c r="AN24" i="25"/>
  <c r="AN25" i="25"/>
  <c r="AN26" i="25"/>
  <c r="AN27" i="25"/>
  <c r="O27" i="25" l="1"/>
  <c r="O26" i="25"/>
  <c r="BA26" i="25" s="1"/>
  <c r="N22" i="25"/>
  <c r="AZ22" i="25" s="1"/>
  <c r="N11" i="25"/>
  <c r="AZ11" i="25" s="1"/>
  <c r="M22" i="25"/>
  <c r="AY22" i="25" s="1"/>
  <c r="M11" i="25"/>
  <c r="AY11" i="25" s="1"/>
  <c r="L21" i="25"/>
  <c r="AX21" i="25" s="1"/>
  <c r="L17" i="25"/>
  <c r="AX17" i="25" s="1"/>
  <c r="L14" i="25"/>
  <c r="AX14" i="25" s="1"/>
  <c r="L11" i="25"/>
  <c r="AX11" i="25" s="1"/>
  <c r="K24" i="25"/>
  <c r="AW24" i="25" s="1"/>
  <c r="K23" i="25"/>
  <c r="AW23" i="25" s="1"/>
  <c r="K20" i="25"/>
  <c r="AW20" i="25" s="1"/>
  <c r="K16" i="25"/>
  <c r="AW16" i="25" s="1"/>
  <c r="K13" i="25"/>
  <c r="AW13" i="25" s="1"/>
  <c r="K11" i="25"/>
  <c r="AW11" i="25" s="1"/>
  <c r="J25" i="25"/>
  <c r="AV25" i="25" s="1"/>
  <c r="J23" i="25"/>
  <c r="AV23" i="25" s="1"/>
  <c r="J20" i="25"/>
  <c r="AV20" i="25" s="1"/>
  <c r="J16" i="25"/>
  <c r="AV16" i="25" s="1"/>
  <c r="J11" i="25"/>
  <c r="AV11" i="25" s="1"/>
  <c r="I20" i="25"/>
  <c r="AU20" i="25" s="1"/>
  <c r="I16" i="25"/>
  <c r="AU16" i="25" s="1"/>
  <c r="I13" i="25"/>
  <c r="AU13" i="25" s="1"/>
  <c r="I11" i="25"/>
  <c r="AU11" i="25" s="1"/>
  <c r="H20" i="25"/>
  <c r="AT20" i="25" s="1"/>
  <c r="H16" i="25"/>
  <c r="AT16" i="25" s="1"/>
  <c r="H11" i="25"/>
  <c r="AT11" i="25" s="1"/>
  <c r="G22" i="25"/>
  <c r="AS22" i="25" s="1"/>
  <c r="G18" i="25"/>
  <c r="AS18" i="25" s="1"/>
  <c r="G15" i="25"/>
  <c r="AS15" i="25" s="1"/>
  <c r="G12" i="25"/>
  <c r="G10" i="25"/>
  <c r="AS10" i="25" s="1"/>
  <c r="G9" i="25"/>
  <c r="AS9" i="25" s="1"/>
  <c r="F9" i="25"/>
  <c r="AR9" i="25" s="1"/>
  <c r="E22" i="25"/>
  <c r="AQ22" i="25" s="1"/>
  <c r="E7" i="25"/>
  <c r="AQ7" i="25" s="1"/>
  <c r="E3" i="25"/>
  <c r="AQ3" i="25" s="1"/>
  <c r="D19" i="25"/>
  <c r="AP19" i="25" s="1"/>
  <c r="D8" i="25"/>
  <c r="AP8" i="25" s="1"/>
  <c r="D7" i="25"/>
  <c r="AP7" i="25" s="1"/>
  <c r="D6" i="25"/>
  <c r="D5" i="25"/>
  <c r="AP5" i="25" s="1"/>
  <c r="D3" i="25"/>
  <c r="AP3" i="25" s="1"/>
  <c r="C4" i="25"/>
  <c r="B2" i="25"/>
  <c r="AS12" i="25" l="1"/>
  <c r="B29" i="25"/>
  <c r="AN2" i="25"/>
  <c r="AP6" i="25"/>
  <c r="C29" i="25"/>
  <c r="AO4" i="25"/>
  <c r="BA27" i="25"/>
  <c r="H29" i="25"/>
  <c r="Q2" i="25"/>
  <c r="N29" i="25"/>
  <c r="M29" i="25"/>
  <c r="O29" i="25"/>
  <c r="L29" i="25"/>
  <c r="K29" i="25"/>
  <c r="J29" i="25"/>
  <c r="I29" i="25"/>
  <c r="G29" i="25"/>
  <c r="F29" i="25"/>
  <c r="E29" i="25"/>
  <c r="D29" i="25"/>
  <c r="I36" i="25" l="1"/>
  <c r="I37" i="25" s="1"/>
</calcChain>
</file>

<file path=xl/sharedStrings.xml><?xml version="1.0" encoding="utf-8"?>
<sst xmlns="http://schemas.openxmlformats.org/spreadsheetml/2006/main" count="1" uniqueCount="1">
  <si>
    <t>QOS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</si>
</sst>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Times New Roman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2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5" fillId="0" borderId="5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2" fillId="3" borderId="12" xfId="1" applyNumberFormat="1" applyFont="1" applyFill="1" applyBorder="1" applyAlignment="1">
      <alignment horizontal="center" vertical="center"/>
    </xf>
    <xf numFmtId="4" fontId="2" fillId="3" borderId="13" xfId="1" applyNumberFormat="1" applyFont="1" applyFill="1" applyBorder="1" applyAlignment="1">
      <alignment horizontal="center" vertical="center"/>
    </xf>
    <xf numFmtId="4" fontId="2" fillId="3" borderId="13" xfId="0" applyNumberFormat="1" applyFont="1" applyFill="1" applyBorder="1" applyAlignment="1">
      <alignment horizontal="center" vertical="center"/>
    </xf>
    <xf numFmtId="4" fontId="2" fillId="3" borderId="14" xfId="0" applyNumberFormat="1" applyFont="1" applyFill="1" applyBorder="1" applyAlignment="1">
      <alignment horizontal="center" vertical="center"/>
    </xf>
    <xf numFmtId="4" fontId="6" fillId="0" borderId="9" xfId="0" applyNumberFormat="1" applyFont="1" applyBorder="1" applyAlignment="1">
      <alignment horizontal="center" vertical="center"/>
    </xf>
    <xf numFmtId="4" fontId="6" fillId="0" borderId="10" xfId="0" applyNumberFormat="1" applyFont="1" applyBorder="1" applyAlignment="1">
      <alignment horizontal="center" vertical="center"/>
    </xf>
    <xf numFmtId="4" fontId="6" fillId="0" borderId="11" xfId="0" applyNumberFormat="1" applyFont="1" applyBorder="1" applyAlignment="1">
      <alignment horizontal="center" vertical="center"/>
    </xf>
    <xf numFmtId="3" fontId="0" fillId="4" borderId="6" xfId="0" applyNumberFormat="1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8"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586E-65F2-499B-A2EB-2922F84F8C7F}">
  <dimension ref="A1:BA77"/>
  <sheetViews>
    <sheetView tabSelected="1" topLeftCell="A6" zoomScaleNormal="100" workbookViewId="0">
      <selection activeCell="R13" sqref="R13"/>
    </sheetView>
  </sheetViews>
  <sheetFormatPr defaultColWidth="8.88671875" defaultRowHeight="14.4" x14ac:dyDescent="0.3"/>
  <cols>
    <col min="1" max="2" width="8.88671875" style="3"/>
    <col min="3" max="3" width="8.88671875" style="3" customWidth="1"/>
    <col min="4" max="4" width="9.77734375" style="3" bestFit="1" customWidth="1"/>
    <col min="5" max="6" width="10.6640625" style="3" bestFit="1" customWidth="1"/>
    <col min="7" max="7" width="8.88671875" style="3"/>
    <col min="8" max="8" width="10.6640625" style="3" bestFit="1" customWidth="1"/>
    <col min="9" max="9" width="8.88671875" style="3"/>
    <col min="10" max="10" width="10.6640625" style="3" bestFit="1" customWidth="1"/>
    <col min="11" max="11" width="8.88671875" style="3"/>
    <col min="12" max="12" width="10.6640625" style="3" bestFit="1" customWidth="1"/>
    <col min="13" max="13" width="11.88671875" style="3" bestFit="1" customWidth="1"/>
    <col min="14" max="14" width="10.6640625" style="3" bestFit="1" customWidth="1"/>
    <col min="15" max="15" width="9.88671875" style="3" bestFit="1" customWidth="1"/>
    <col min="16" max="16" width="8.109375" style="3" bestFit="1" customWidth="1"/>
    <col min="17" max="17" width="9.5546875" style="3" bestFit="1" customWidth="1"/>
    <col min="18" max="20" width="8.88671875" style="3"/>
    <col min="21" max="22" width="8.88671875" style="3" customWidth="1"/>
    <col min="23" max="24" width="8.88671875" style="3"/>
    <col min="25" max="38" width="8.88671875" style="3" customWidth="1"/>
    <col min="39" max="16384" width="8.88671875" style="3"/>
  </cols>
  <sheetData>
    <row r="1" spans="2:53" ht="15" thickBot="1" x14ac:dyDescent="0.35">
      <c r="U1" s="3">
        <v>1</v>
      </c>
      <c r="V1" s="3">
        <v>0.15611800000000001</v>
      </c>
    </row>
    <row r="2" spans="2:53" ht="16.2" thickBot="1" x14ac:dyDescent="0.35">
      <c r="B2" s="11">
        <f>V1*B28</f>
        <v>273.20650000000001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2">
        <v>0</v>
      </c>
      <c r="P2" s="24">
        <v>1750</v>
      </c>
      <c r="Q2" s="13">
        <f>P2-SUM(B2:O2)</f>
        <v>1476.7935</v>
      </c>
      <c r="R2" s="14"/>
      <c r="U2" s="3">
        <v>2</v>
      </c>
      <c r="V2" s="3">
        <v>0.84388200000000002</v>
      </c>
      <c r="Y2" s="3">
        <v>-0.18720000000000001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N2" s="3">
        <f t="shared" ref="AN2:AN27" si="0">Y2*B2</f>
        <v>-51.144256800000001</v>
      </c>
      <c r="AO2" s="3">
        <f t="shared" ref="AO2:AO27" si="1">Z2*C2</f>
        <v>0</v>
      </c>
      <c r="AP2" s="3">
        <f t="shared" ref="AP2:AP27" si="2">AA2*D2</f>
        <v>0</v>
      </c>
      <c r="AQ2" s="3">
        <f t="shared" ref="AQ2:AQ27" si="3">AB2*E2</f>
        <v>0</v>
      </c>
      <c r="AR2" s="3">
        <f t="shared" ref="AR2:AR27" si="4">AC2*F2</f>
        <v>0</v>
      </c>
      <c r="AS2" s="3">
        <f t="shared" ref="AS2:AS27" si="5">AD2*G2</f>
        <v>0</v>
      </c>
      <c r="AT2" s="3">
        <f t="shared" ref="AT2:AT27" si="6">AE2*H2</f>
        <v>0</v>
      </c>
      <c r="AU2" s="3">
        <f t="shared" ref="AU2:AU27" si="7">AF2*I2</f>
        <v>0</v>
      </c>
      <c r="AV2" s="3">
        <f t="shared" ref="AV2:AV27" si="8">AG2*J2</f>
        <v>0</v>
      </c>
      <c r="AW2" s="3">
        <f t="shared" ref="AW2:AW27" si="9">AH2*K2</f>
        <v>0</v>
      </c>
      <c r="AX2" s="3">
        <f t="shared" ref="AX2:AX27" si="10">AI2*L2</f>
        <v>0</v>
      </c>
      <c r="AY2" s="3">
        <f t="shared" ref="AY2:AY27" si="11">AJ2*M2</f>
        <v>0</v>
      </c>
      <c r="AZ2" s="3">
        <f t="shared" ref="AZ2:AZ27" si="12">AK2*N2</f>
        <v>0</v>
      </c>
      <c r="BA2" s="3">
        <f t="shared" ref="BA2:BA27" si="13">AL2*O2</f>
        <v>0</v>
      </c>
    </row>
    <row r="3" spans="2:53" ht="16.2" thickBot="1" x14ac:dyDescent="0.35">
      <c r="B3" s="11">
        <v>0</v>
      </c>
      <c r="C3" s="11">
        <v>0</v>
      </c>
      <c r="D3" s="11">
        <f>V5*D28</f>
        <v>262.11525</v>
      </c>
      <c r="E3" s="11">
        <f>V11*E28</f>
        <v>334.60199999999998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2">
        <v>0</v>
      </c>
      <c r="P3" s="25">
        <v>2000</v>
      </c>
      <c r="Q3" s="13">
        <f t="shared" ref="Q3:Q27" si="14">P3-SUM(B3:O3)</f>
        <v>1403.2827500000001</v>
      </c>
      <c r="R3" s="14"/>
      <c r="U3" s="3">
        <v>3</v>
      </c>
      <c r="V3" s="3">
        <v>0.56137499999999996</v>
      </c>
      <c r="Y3" s="3">
        <v>0</v>
      </c>
      <c r="Z3" s="3">
        <v>0</v>
      </c>
      <c r="AA3" s="3">
        <v>-0.1956</v>
      </c>
      <c r="AB3" s="3">
        <v>-0.28649999999999998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N3" s="3">
        <f t="shared" si="0"/>
        <v>0</v>
      </c>
      <c r="AO3" s="3">
        <f t="shared" si="1"/>
        <v>0</v>
      </c>
      <c r="AP3" s="3">
        <f t="shared" si="2"/>
        <v>-51.269742899999997</v>
      </c>
      <c r="AQ3" s="3">
        <f t="shared" si="3"/>
        <v>-95.863472999999985</v>
      </c>
      <c r="AR3" s="3">
        <f t="shared" si="4"/>
        <v>0</v>
      </c>
      <c r="AS3" s="3">
        <f t="shared" si="5"/>
        <v>0</v>
      </c>
      <c r="AT3" s="3">
        <f t="shared" si="6"/>
        <v>0</v>
      </c>
      <c r="AU3" s="3">
        <f t="shared" si="7"/>
        <v>0</v>
      </c>
      <c r="AV3" s="3">
        <f t="shared" si="8"/>
        <v>0</v>
      </c>
      <c r="AW3" s="3">
        <f t="shared" si="9"/>
        <v>0</v>
      </c>
      <c r="AX3" s="3">
        <f t="shared" si="10"/>
        <v>0</v>
      </c>
      <c r="AY3" s="3">
        <f t="shared" si="11"/>
        <v>0</v>
      </c>
      <c r="AZ3" s="3">
        <f t="shared" si="12"/>
        <v>0</v>
      </c>
      <c r="BA3" s="3">
        <f t="shared" si="13"/>
        <v>0</v>
      </c>
    </row>
    <row r="4" spans="2:53" ht="16.2" thickBot="1" x14ac:dyDescent="0.35">
      <c r="B4" s="11">
        <v>0</v>
      </c>
      <c r="C4" s="11">
        <f>V3*C28</f>
        <v>1263.09375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2">
        <v>0</v>
      </c>
      <c r="P4" s="25">
        <v>2250</v>
      </c>
      <c r="Q4" s="13">
        <f t="shared" si="14"/>
        <v>986.90625</v>
      </c>
      <c r="R4" s="14"/>
      <c r="U4" s="3">
        <v>4</v>
      </c>
      <c r="V4" s="7">
        <v>0.43862499999999999</v>
      </c>
      <c r="Y4" s="3">
        <v>0</v>
      </c>
      <c r="Z4" s="3">
        <v>-0.36899999999999999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N4" s="3">
        <f t="shared" si="0"/>
        <v>0</v>
      </c>
      <c r="AO4" s="3">
        <f t="shared" si="1"/>
        <v>-466.08159374999997</v>
      </c>
      <c r="AP4" s="3">
        <f t="shared" si="2"/>
        <v>0</v>
      </c>
      <c r="AQ4" s="3">
        <f t="shared" si="3"/>
        <v>0</v>
      </c>
      <c r="AR4" s="3">
        <f t="shared" si="4"/>
        <v>0</v>
      </c>
      <c r="AS4" s="3">
        <f t="shared" si="5"/>
        <v>0</v>
      </c>
      <c r="AT4" s="3">
        <f t="shared" si="6"/>
        <v>0</v>
      </c>
      <c r="AU4" s="3">
        <f t="shared" si="7"/>
        <v>0</v>
      </c>
      <c r="AV4" s="3">
        <f t="shared" si="8"/>
        <v>0</v>
      </c>
      <c r="AW4" s="3">
        <f t="shared" si="9"/>
        <v>0</v>
      </c>
      <c r="AX4" s="3">
        <f t="shared" si="10"/>
        <v>0</v>
      </c>
      <c r="AY4" s="3">
        <f t="shared" si="11"/>
        <v>0</v>
      </c>
      <c r="AZ4" s="3">
        <f t="shared" si="12"/>
        <v>0</v>
      </c>
      <c r="BA4" s="3">
        <f t="shared" si="13"/>
        <v>0</v>
      </c>
    </row>
    <row r="5" spans="2:53" ht="16.2" thickBot="1" x14ac:dyDescent="0.35">
      <c r="B5" s="11">
        <v>0</v>
      </c>
      <c r="C5" s="11">
        <v>0</v>
      </c>
      <c r="D5" s="11">
        <f>V6*D28</f>
        <v>217.06049999999999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2">
        <v>0</v>
      </c>
      <c r="P5" s="25">
        <v>750</v>
      </c>
      <c r="Q5" s="13">
        <f t="shared" si="14"/>
        <v>532.93949999999995</v>
      </c>
      <c r="R5" s="14"/>
      <c r="U5" s="3">
        <v>5</v>
      </c>
      <c r="V5" s="7">
        <v>0.34948699999999999</v>
      </c>
      <c r="Y5" s="3">
        <v>0</v>
      </c>
      <c r="Z5" s="3">
        <v>0</v>
      </c>
      <c r="AA5" s="3">
        <v>-0.28649999999999998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N5" s="3">
        <f t="shared" si="0"/>
        <v>0</v>
      </c>
      <c r="AO5" s="3">
        <f t="shared" si="1"/>
        <v>0</v>
      </c>
      <c r="AP5" s="3">
        <f t="shared" si="2"/>
        <v>-62.18783324999999</v>
      </c>
      <c r="AQ5" s="3">
        <f t="shared" si="3"/>
        <v>0</v>
      </c>
      <c r="AR5" s="3">
        <f t="shared" si="4"/>
        <v>0</v>
      </c>
      <c r="AS5" s="3">
        <f t="shared" si="5"/>
        <v>0</v>
      </c>
      <c r="AT5" s="3">
        <f t="shared" si="6"/>
        <v>0</v>
      </c>
      <c r="AU5" s="3">
        <f t="shared" si="7"/>
        <v>0</v>
      </c>
      <c r="AV5" s="3">
        <f t="shared" si="8"/>
        <v>0</v>
      </c>
      <c r="AW5" s="3">
        <f t="shared" si="9"/>
        <v>0</v>
      </c>
      <c r="AX5" s="3">
        <f t="shared" si="10"/>
        <v>0</v>
      </c>
      <c r="AY5" s="3">
        <f t="shared" si="11"/>
        <v>0</v>
      </c>
      <c r="AZ5" s="3">
        <f t="shared" si="12"/>
        <v>0</v>
      </c>
      <c r="BA5" s="3">
        <f t="shared" si="13"/>
        <v>0</v>
      </c>
    </row>
    <row r="6" spans="2:53" ht="16.2" thickBot="1" x14ac:dyDescent="0.35">
      <c r="B6" s="11">
        <v>0</v>
      </c>
      <c r="C6" s="11">
        <v>0</v>
      </c>
      <c r="D6" s="11">
        <f>V7*D28</f>
        <v>153.53325000000001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2">
        <v>0</v>
      </c>
      <c r="P6" s="25">
        <v>750</v>
      </c>
      <c r="Q6" s="13">
        <f t="shared" si="14"/>
        <v>596.46675000000005</v>
      </c>
      <c r="R6" s="14"/>
      <c r="U6" s="3">
        <v>6</v>
      </c>
      <c r="V6" s="7">
        <v>0.289414</v>
      </c>
      <c r="Y6" s="3">
        <v>0</v>
      </c>
      <c r="Z6" s="3">
        <v>0</v>
      </c>
      <c r="AA6" s="3">
        <v>-0.2949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N6" s="3">
        <f t="shared" si="0"/>
        <v>0</v>
      </c>
      <c r="AO6" s="3">
        <f t="shared" si="1"/>
        <v>0</v>
      </c>
      <c r="AP6" s="3">
        <f t="shared" si="2"/>
        <v>-45.276955425000004</v>
      </c>
      <c r="AQ6" s="3">
        <f t="shared" si="3"/>
        <v>0</v>
      </c>
      <c r="AR6" s="3">
        <f t="shared" si="4"/>
        <v>0</v>
      </c>
      <c r="AS6" s="3">
        <f t="shared" si="5"/>
        <v>0</v>
      </c>
      <c r="AT6" s="3">
        <f t="shared" si="6"/>
        <v>0</v>
      </c>
      <c r="AU6" s="3">
        <f t="shared" si="7"/>
        <v>0</v>
      </c>
      <c r="AV6" s="3">
        <f t="shared" si="8"/>
        <v>0</v>
      </c>
      <c r="AW6" s="3">
        <f t="shared" si="9"/>
        <v>0</v>
      </c>
      <c r="AX6" s="3">
        <f t="shared" si="10"/>
        <v>0</v>
      </c>
      <c r="AY6" s="3">
        <f t="shared" si="11"/>
        <v>0</v>
      </c>
      <c r="AZ6" s="3">
        <f t="shared" si="12"/>
        <v>0</v>
      </c>
      <c r="BA6" s="3">
        <f t="shared" si="13"/>
        <v>0</v>
      </c>
    </row>
    <row r="7" spans="2:53" ht="16.2" thickBot="1" x14ac:dyDescent="0.35">
      <c r="B7" s="11">
        <v>0</v>
      </c>
      <c r="C7" s="11">
        <v>0</v>
      </c>
      <c r="D7" s="11">
        <f>V8*D28</f>
        <v>52.775700000000001</v>
      </c>
      <c r="E7" s="11">
        <f>V12*E28</f>
        <v>212.36175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2">
        <v>0</v>
      </c>
      <c r="P7" s="25">
        <v>1500</v>
      </c>
      <c r="Q7" s="13">
        <f t="shared" si="14"/>
        <v>1234.8625500000001</v>
      </c>
      <c r="R7" s="14"/>
      <c r="U7" s="3">
        <v>7</v>
      </c>
      <c r="V7" s="7">
        <v>0.204711</v>
      </c>
      <c r="Y7" s="3">
        <v>0</v>
      </c>
      <c r="Z7" s="3">
        <v>0</v>
      </c>
      <c r="AA7" s="3">
        <v>-0.38579999999999998</v>
      </c>
      <c r="AB7" s="3">
        <v>-0.72419999999999995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N7" s="3">
        <f t="shared" si="0"/>
        <v>0</v>
      </c>
      <c r="AO7" s="3">
        <f t="shared" si="1"/>
        <v>0</v>
      </c>
      <c r="AP7" s="3">
        <f t="shared" si="2"/>
        <v>-20.360865059999998</v>
      </c>
      <c r="AQ7" s="3">
        <f t="shared" si="3"/>
        <v>-153.79237935</v>
      </c>
      <c r="AR7" s="3">
        <f t="shared" si="4"/>
        <v>0</v>
      </c>
      <c r="AS7" s="3">
        <f t="shared" si="5"/>
        <v>0</v>
      </c>
      <c r="AT7" s="3">
        <f t="shared" si="6"/>
        <v>0</v>
      </c>
      <c r="AU7" s="3">
        <f t="shared" si="7"/>
        <v>0</v>
      </c>
      <c r="AV7" s="3">
        <f t="shared" si="8"/>
        <v>0</v>
      </c>
      <c r="AW7" s="3">
        <f t="shared" si="9"/>
        <v>0</v>
      </c>
      <c r="AX7" s="3">
        <f t="shared" si="10"/>
        <v>0</v>
      </c>
      <c r="AY7" s="3">
        <f t="shared" si="11"/>
        <v>0</v>
      </c>
      <c r="AZ7" s="3">
        <f t="shared" si="12"/>
        <v>0</v>
      </c>
      <c r="BA7" s="3">
        <f t="shared" si="13"/>
        <v>0</v>
      </c>
    </row>
    <row r="8" spans="2:53" ht="16.2" thickBot="1" x14ac:dyDescent="0.35">
      <c r="B8" s="11">
        <v>0</v>
      </c>
      <c r="C8" s="11">
        <v>0</v>
      </c>
      <c r="D8" s="11">
        <f>V9*D28</f>
        <v>64.515974999999997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2">
        <v>0</v>
      </c>
      <c r="P8" s="25">
        <v>750</v>
      </c>
      <c r="Q8" s="13">
        <f t="shared" si="14"/>
        <v>685.48402499999997</v>
      </c>
      <c r="R8" s="14"/>
      <c r="U8" s="3">
        <v>8</v>
      </c>
      <c r="V8" s="7">
        <v>7.0367600000000002E-2</v>
      </c>
      <c r="Y8" s="3">
        <v>0</v>
      </c>
      <c r="Z8" s="3">
        <v>0</v>
      </c>
      <c r="AA8" s="3">
        <v>-0.37740000000000001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N8" s="3">
        <f t="shared" si="0"/>
        <v>0</v>
      </c>
      <c r="AO8" s="3">
        <f t="shared" si="1"/>
        <v>0</v>
      </c>
      <c r="AP8" s="3">
        <f t="shared" si="2"/>
        <v>-24.348328965</v>
      </c>
      <c r="AQ8" s="3">
        <f t="shared" si="3"/>
        <v>0</v>
      </c>
      <c r="AR8" s="3">
        <f t="shared" si="4"/>
        <v>0</v>
      </c>
      <c r="AS8" s="3">
        <f t="shared" si="5"/>
        <v>0</v>
      </c>
      <c r="AT8" s="3">
        <f t="shared" si="6"/>
        <v>0</v>
      </c>
      <c r="AU8" s="3">
        <f t="shared" si="7"/>
        <v>0</v>
      </c>
      <c r="AV8" s="3">
        <f t="shared" si="8"/>
        <v>0</v>
      </c>
      <c r="AW8" s="3">
        <f t="shared" si="9"/>
        <v>0</v>
      </c>
      <c r="AX8" s="3">
        <f t="shared" si="10"/>
        <v>0</v>
      </c>
      <c r="AY8" s="3">
        <f t="shared" si="11"/>
        <v>0</v>
      </c>
      <c r="AZ8" s="3">
        <f t="shared" si="12"/>
        <v>0</v>
      </c>
      <c r="BA8" s="3">
        <f t="shared" si="13"/>
        <v>0</v>
      </c>
    </row>
    <row r="9" spans="2:53" ht="16.2" thickBot="1" x14ac:dyDescent="0.35">
      <c r="B9" s="11">
        <v>0</v>
      </c>
      <c r="C9" s="11">
        <v>0</v>
      </c>
      <c r="D9" s="11">
        <v>0</v>
      </c>
      <c r="E9" s="11">
        <v>0</v>
      </c>
      <c r="F9" s="11">
        <f>V14*F28</f>
        <v>357.68699999999995</v>
      </c>
      <c r="G9" s="11">
        <f>V16*G28</f>
        <v>17.29945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2">
        <v>0</v>
      </c>
      <c r="P9" s="25">
        <v>500</v>
      </c>
      <c r="Q9" s="13">
        <f t="shared" si="14"/>
        <v>125.01355000000007</v>
      </c>
      <c r="R9" s="14"/>
      <c r="U9" s="3">
        <v>9</v>
      </c>
      <c r="V9" s="7">
        <v>8.6021299999999995E-2</v>
      </c>
      <c r="Y9" s="3">
        <v>0</v>
      </c>
      <c r="Z9" s="3">
        <v>0</v>
      </c>
      <c r="AA9" s="3">
        <v>0</v>
      </c>
      <c r="AB9" s="3">
        <v>0</v>
      </c>
      <c r="AC9" s="3">
        <v>-0.27810000000000001</v>
      </c>
      <c r="AD9" s="3">
        <v>-0.27810000000000001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N9" s="3">
        <f t="shared" si="0"/>
        <v>0</v>
      </c>
      <c r="AO9" s="3">
        <f t="shared" si="1"/>
        <v>0</v>
      </c>
      <c r="AP9" s="3">
        <f t="shared" si="2"/>
        <v>0</v>
      </c>
      <c r="AQ9" s="3">
        <f t="shared" si="3"/>
        <v>0</v>
      </c>
      <c r="AR9" s="3">
        <f t="shared" si="4"/>
        <v>-99.472754699999996</v>
      </c>
      <c r="AS9" s="3">
        <f t="shared" si="5"/>
        <v>-4.8109770450000005</v>
      </c>
      <c r="AT9" s="3">
        <f t="shared" si="6"/>
        <v>0</v>
      </c>
      <c r="AU9" s="3">
        <f t="shared" si="7"/>
        <v>0</v>
      </c>
      <c r="AV9" s="3">
        <f t="shared" si="8"/>
        <v>0</v>
      </c>
      <c r="AW9" s="3">
        <f t="shared" si="9"/>
        <v>0</v>
      </c>
      <c r="AX9" s="3">
        <f t="shared" si="10"/>
        <v>0</v>
      </c>
      <c r="AY9" s="3">
        <f t="shared" si="11"/>
        <v>0</v>
      </c>
      <c r="AZ9" s="3">
        <f t="shared" si="12"/>
        <v>0</v>
      </c>
      <c r="BA9" s="3">
        <f t="shared" si="13"/>
        <v>0</v>
      </c>
    </row>
    <row r="10" spans="2:53" ht="16.2" thickBot="1" x14ac:dyDescent="0.35"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f>V17*G28</f>
        <v>33.481450000000002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2">
        <v>0</v>
      </c>
      <c r="P10" s="25">
        <v>750</v>
      </c>
      <c r="Q10" s="13">
        <f t="shared" si="14"/>
        <v>716.51855</v>
      </c>
      <c r="R10" s="14"/>
      <c r="U10" s="3">
        <v>10</v>
      </c>
      <c r="V10" s="7">
        <v>9.0818299999999999E-10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-0.37740000000000001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N10" s="3">
        <f t="shared" si="0"/>
        <v>0</v>
      </c>
      <c r="AO10" s="3">
        <f t="shared" si="1"/>
        <v>0</v>
      </c>
      <c r="AP10" s="3">
        <f t="shared" si="2"/>
        <v>0</v>
      </c>
      <c r="AQ10" s="3">
        <f t="shared" si="3"/>
        <v>0</v>
      </c>
      <c r="AR10" s="3">
        <f t="shared" si="4"/>
        <v>0</v>
      </c>
      <c r="AS10" s="3">
        <f t="shared" si="5"/>
        <v>-12.635899230000001</v>
      </c>
      <c r="AT10" s="3">
        <f t="shared" si="6"/>
        <v>0</v>
      </c>
      <c r="AU10" s="3">
        <f t="shared" si="7"/>
        <v>0</v>
      </c>
      <c r="AV10" s="3">
        <f t="shared" si="8"/>
        <v>0</v>
      </c>
      <c r="AW10" s="3">
        <f t="shared" si="9"/>
        <v>0</v>
      </c>
      <c r="AX10" s="3">
        <f t="shared" si="10"/>
        <v>0</v>
      </c>
      <c r="AY10" s="3">
        <f t="shared" si="11"/>
        <v>0</v>
      </c>
      <c r="AZ10" s="3">
        <f t="shared" si="12"/>
        <v>0</v>
      </c>
      <c r="BA10" s="3">
        <f t="shared" si="13"/>
        <v>0</v>
      </c>
    </row>
    <row r="11" spans="2:53" ht="16.2" thickBot="1" x14ac:dyDescent="0.35"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f>V22*H28</f>
        <v>1000</v>
      </c>
      <c r="I11" s="11">
        <f>V25*I28</f>
        <v>428.90899999999999</v>
      </c>
      <c r="J11" s="11">
        <f>V29*J28</f>
        <v>8.2448299999999996E-7</v>
      </c>
      <c r="K11" s="11">
        <f>V34*K28</f>
        <v>303.827</v>
      </c>
      <c r="L11" s="11">
        <f>V40*L28</f>
        <v>1228.0720000000001</v>
      </c>
      <c r="M11" s="11">
        <f>V44*M28</f>
        <v>138.25675000000001</v>
      </c>
      <c r="N11" s="11">
        <f>V46*N28</f>
        <v>74.26925</v>
      </c>
      <c r="O11" s="12">
        <v>0</v>
      </c>
      <c r="P11" s="25">
        <v>5000</v>
      </c>
      <c r="Q11" s="13">
        <f t="shared" si="14"/>
        <v>1826.6659991755168</v>
      </c>
      <c r="R11" s="14"/>
      <c r="U11" s="3">
        <v>11</v>
      </c>
      <c r="V11" s="7">
        <v>0.44613599999999998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-0.11310000000000001</v>
      </c>
      <c r="AF11" s="3">
        <v>-0.26129999999999998</v>
      </c>
      <c r="AG11" s="3">
        <v>-0.11310000000000001</v>
      </c>
      <c r="AH11" s="3">
        <v>-0.20399999999999999</v>
      </c>
      <c r="AI11" s="3">
        <v>-0.1215</v>
      </c>
      <c r="AJ11" s="3">
        <v>-0.36059999999999998</v>
      </c>
      <c r="AK11" s="3">
        <v>-0.1956</v>
      </c>
      <c r="AL11" s="3">
        <v>0</v>
      </c>
      <c r="AN11" s="3">
        <f t="shared" si="0"/>
        <v>0</v>
      </c>
      <c r="AO11" s="3">
        <f t="shared" si="1"/>
        <v>0</v>
      </c>
      <c r="AP11" s="3">
        <f t="shared" si="2"/>
        <v>0</v>
      </c>
      <c r="AQ11" s="3">
        <f t="shared" si="3"/>
        <v>0</v>
      </c>
      <c r="AR11" s="3">
        <f t="shared" si="4"/>
        <v>0</v>
      </c>
      <c r="AS11" s="3">
        <f t="shared" si="5"/>
        <v>0</v>
      </c>
      <c r="AT11" s="3">
        <f t="shared" si="6"/>
        <v>-113.10000000000001</v>
      </c>
      <c r="AU11" s="3">
        <f t="shared" si="7"/>
        <v>-112.07392169999999</v>
      </c>
      <c r="AV11" s="3">
        <f t="shared" si="8"/>
        <v>-9.3249027299999994E-8</v>
      </c>
      <c r="AW11" s="3">
        <f t="shared" si="9"/>
        <v>-61.980707999999993</v>
      </c>
      <c r="AX11" s="3">
        <f t="shared" si="10"/>
        <v>-149.21074800000002</v>
      </c>
      <c r="AY11" s="3">
        <f t="shared" si="11"/>
        <v>-49.855384049999998</v>
      </c>
      <c r="AZ11" s="3">
        <f t="shared" si="12"/>
        <v>-14.5270653</v>
      </c>
      <c r="BA11" s="3">
        <f t="shared" si="13"/>
        <v>0</v>
      </c>
    </row>
    <row r="12" spans="2:53" ht="16.2" thickBot="1" x14ac:dyDescent="0.35">
      <c r="B12" s="11">
        <v>0</v>
      </c>
      <c r="C12" s="11">
        <f>V4*C28</f>
        <v>986.90625</v>
      </c>
      <c r="D12" s="11">
        <v>0</v>
      </c>
      <c r="E12" s="11">
        <v>0</v>
      </c>
      <c r="F12" s="11">
        <v>0</v>
      </c>
      <c r="G12" s="11">
        <f>V18*G28</f>
        <v>22.019400000000001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2">
        <v>0</v>
      </c>
      <c r="P12" s="25">
        <v>500</v>
      </c>
      <c r="Q12" s="13">
        <f t="shared" si="14"/>
        <v>-508.92565000000002</v>
      </c>
      <c r="R12" s="14"/>
      <c r="U12" s="3">
        <v>12</v>
      </c>
      <c r="V12" s="7">
        <v>0.28314899999999998</v>
      </c>
      <c r="Y12" s="3">
        <v>0</v>
      </c>
      <c r="Z12" s="3">
        <v>-0.36899999999999999</v>
      </c>
      <c r="AA12" s="3">
        <v>0</v>
      </c>
      <c r="AB12" s="3">
        <v>0</v>
      </c>
      <c r="AC12" s="3">
        <v>0</v>
      </c>
      <c r="AD12" s="3">
        <v>-0.51719999999999999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N12" s="3">
        <f t="shared" si="0"/>
        <v>0</v>
      </c>
      <c r="AO12" s="3">
        <f t="shared" si="1"/>
        <v>-364.16840624999998</v>
      </c>
      <c r="AP12" s="3">
        <f t="shared" si="2"/>
        <v>0</v>
      </c>
      <c r="AQ12" s="3">
        <f t="shared" si="3"/>
        <v>0</v>
      </c>
      <c r="AR12" s="3">
        <f t="shared" si="4"/>
        <v>0</v>
      </c>
      <c r="AS12" s="3">
        <f t="shared" si="5"/>
        <v>-11.38843368</v>
      </c>
      <c r="AT12" s="3">
        <f t="shared" si="6"/>
        <v>0</v>
      </c>
      <c r="AU12" s="3">
        <f t="shared" si="7"/>
        <v>0</v>
      </c>
      <c r="AV12" s="3">
        <f t="shared" si="8"/>
        <v>0</v>
      </c>
      <c r="AW12" s="3">
        <f t="shared" si="9"/>
        <v>0</v>
      </c>
      <c r="AX12" s="3">
        <f t="shared" si="10"/>
        <v>0</v>
      </c>
      <c r="AY12" s="3">
        <f t="shared" si="11"/>
        <v>0</v>
      </c>
      <c r="AZ12" s="3">
        <f t="shared" si="12"/>
        <v>0</v>
      </c>
      <c r="BA12" s="3">
        <f t="shared" si="13"/>
        <v>0</v>
      </c>
    </row>
    <row r="13" spans="2:53" ht="16.2" thickBot="1" x14ac:dyDescent="0.35"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f>V26*I28</f>
        <v>168.08</v>
      </c>
      <c r="J13" s="11">
        <v>0</v>
      </c>
      <c r="K13" s="11">
        <f>V35*K28</f>
        <v>8.9924099999999997E-7</v>
      </c>
      <c r="L13" s="11">
        <v>0</v>
      </c>
      <c r="M13" s="11">
        <v>0</v>
      </c>
      <c r="N13" s="11">
        <v>0</v>
      </c>
      <c r="O13" s="12">
        <v>0</v>
      </c>
      <c r="P13" s="25">
        <v>2500</v>
      </c>
      <c r="Q13" s="13">
        <f t="shared" si="14"/>
        <v>2331.919999100759</v>
      </c>
      <c r="R13" s="14"/>
      <c r="U13" s="3">
        <v>13</v>
      </c>
      <c r="V13" s="7">
        <v>0.27071499999999998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-0.28649999999999998</v>
      </c>
      <c r="AG13" s="3">
        <v>0</v>
      </c>
      <c r="AH13" s="3">
        <v>-0.2949</v>
      </c>
      <c r="AI13" s="3">
        <v>0</v>
      </c>
      <c r="AJ13" s="3">
        <v>0</v>
      </c>
      <c r="AK13" s="3">
        <v>0</v>
      </c>
      <c r="AL13" s="3">
        <v>0</v>
      </c>
      <c r="AN13" s="3">
        <f t="shared" si="0"/>
        <v>0</v>
      </c>
      <c r="AO13" s="3">
        <f t="shared" si="1"/>
        <v>0</v>
      </c>
      <c r="AP13" s="3">
        <f t="shared" si="2"/>
        <v>0</v>
      </c>
      <c r="AQ13" s="3">
        <f t="shared" si="3"/>
        <v>0</v>
      </c>
      <c r="AR13" s="3">
        <f t="shared" si="4"/>
        <v>0</v>
      </c>
      <c r="AS13" s="3">
        <f t="shared" si="5"/>
        <v>0</v>
      </c>
      <c r="AT13" s="3">
        <f t="shared" si="6"/>
        <v>0</v>
      </c>
      <c r="AU13" s="3">
        <f t="shared" si="7"/>
        <v>-48.154919999999997</v>
      </c>
      <c r="AV13" s="3">
        <f t="shared" si="8"/>
        <v>0</v>
      </c>
      <c r="AW13" s="3">
        <f t="shared" si="9"/>
        <v>-2.6518617089999997E-7</v>
      </c>
      <c r="AX13" s="3">
        <f t="shared" si="10"/>
        <v>0</v>
      </c>
      <c r="AY13" s="3">
        <f t="shared" si="11"/>
        <v>0</v>
      </c>
      <c r="AZ13" s="3">
        <f t="shared" si="12"/>
        <v>0</v>
      </c>
      <c r="BA13" s="3">
        <f t="shared" si="13"/>
        <v>0</v>
      </c>
    </row>
    <row r="14" spans="2:53" ht="16.2" thickBot="1" x14ac:dyDescent="0.35"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f>V41*L28</f>
        <v>57.607400000000005</v>
      </c>
      <c r="M14" s="11">
        <v>0</v>
      </c>
      <c r="N14" s="11">
        <v>0</v>
      </c>
      <c r="O14" s="12">
        <v>0</v>
      </c>
      <c r="P14" s="25">
        <v>2000</v>
      </c>
      <c r="Q14" s="13">
        <f t="shared" si="14"/>
        <v>1942.3925999999999</v>
      </c>
      <c r="R14" s="14"/>
      <c r="U14" s="3">
        <v>14</v>
      </c>
      <c r="V14" s="3">
        <v>0.71537399999999995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-0.28649999999999998</v>
      </c>
      <c r="AJ14" s="3">
        <v>0</v>
      </c>
      <c r="AK14" s="3">
        <v>0</v>
      </c>
      <c r="AL14" s="3">
        <v>0</v>
      </c>
      <c r="AN14" s="3">
        <f t="shared" si="0"/>
        <v>0</v>
      </c>
      <c r="AO14" s="3">
        <f t="shared" si="1"/>
        <v>0</v>
      </c>
      <c r="AP14" s="3">
        <f t="shared" si="2"/>
        <v>0</v>
      </c>
      <c r="AQ14" s="3">
        <f t="shared" si="3"/>
        <v>0</v>
      </c>
      <c r="AR14" s="3">
        <f t="shared" si="4"/>
        <v>0</v>
      </c>
      <c r="AS14" s="3">
        <f t="shared" si="5"/>
        <v>0</v>
      </c>
      <c r="AT14" s="3">
        <f t="shared" si="6"/>
        <v>0</v>
      </c>
      <c r="AU14" s="3">
        <f t="shared" si="7"/>
        <v>0</v>
      </c>
      <c r="AV14" s="3">
        <f t="shared" si="8"/>
        <v>0</v>
      </c>
      <c r="AW14" s="3">
        <f t="shared" si="9"/>
        <v>0</v>
      </c>
      <c r="AX14" s="3">
        <f t="shared" si="10"/>
        <v>-16.504520100000001</v>
      </c>
      <c r="AY14" s="3">
        <f t="shared" si="11"/>
        <v>0</v>
      </c>
      <c r="AZ14" s="3">
        <f t="shared" si="12"/>
        <v>0</v>
      </c>
      <c r="BA14" s="3">
        <f t="shared" si="13"/>
        <v>0</v>
      </c>
    </row>
    <row r="15" spans="2:53" ht="16.2" thickBot="1" x14ac:dyDescent="0.35"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f>V19*G28</f>
        <v>117.6305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2">
        <v>0</v>
      </c>
      <c r="P15" s="25">
        <v>500</v>
      </c>
      <c r="Q15" s="13">
        <f t="shared" si="14"/>
        <v>382.36950000000002</v>
      </c>
      <c r="R15" s="14"/>
      <c r="U15" s="3">
        <v>15</v>
      </c>
      <c r="V15" s="3">
        <v>0.28462599999999999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-0.37740000000000001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N15" s="3">
        <f t="shared" si="0"/>
        <v>0</v>
      </c>
      <c r="AO15" s="3">
        <f t="shared" si="1"/>
        <v>0</v>
      </c>
      <c r="AP15" s="3">
        <f t="shared" si="2"/>
        <v>0</v>
      </c>
      <c r="AQ15" s="3">
        <f t="shared" si="3"/>
        <v>0</v>
      </c>
      <c r="AR15" s="3">
        <f t="shared" si="4"/>
        <v>0</v>
      </c>
      <c r="AS15" s="3">
        <f t="shared" si="5"/>
        <v>-44.393750699999998</v>
      </c>
      <c r="AT15" s="3">
        <f t="shared" si="6"/>
        <v>0</v>
      </c>
      <c r="AU15" s="3">
        <f t="shared" si="7"/>
        <v>0</v>
      </c>
      <c r="AV15" s="3">
        <f t="shared" si="8"/>
        <v>0</v>
      </c>
      <c r="AW15" s="3">
        <f t="shared" si="9"/>
        <v>0</v>
      </c>
      <c r="AX15" s="3">
        <f t="shared" si="10"/>
        <v>0</v>
      </c>
      <c r="AY15" s="3">
        <f t="shared" si="11"/>
        <v>0</v>
      </c>
      <c r="AZ15" s="3">
        <f t="shared" si="12"/>
        <v>0</v>
      </c>
      <c r="BA15" s="3">
        <f t="shared" si="13"/>
        <v>0</v>
      </c>
    </row>
    <row r="16" spans="2:53" ht="16.2" thickBot="1" x14ac:dyDescent="0.35"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f>V23*H28</f>
        <v>1.0000000000000002E-6</v>
      </c>
      <c r="I16" s="11">
        <f>V27*I28</f>
        <v>307.63800000000003</v>
      </c>
      <c r="J16" s="11">
        <f>V30*J28</f>
        <v>97.83659999999999</v>
      </c>
      <c r="K16" s="11">
        <f>V36*K28</f>
        <v>31.993500000000001</v>
      </c>
      <c r="L16" s="11">
        <v>0</v>
      </c>
      <c r="M16" s="11">
        <v>0</v>
      </c>
      <c r="N16" s="11">
        <v>0</v>
      </c>
      <c r="O16" s="12">
        <v>0</v>
      </c>
      <c r="P16" s="25">
        <v>2000</v>
      </c>
      <c r="Q16" s="13">
        <f t="shared" si="14"/>
        <v>1562.5318990000001</v>
      </c>
      <c r="R16" s="14"/>
      <c r="U16" s="3">
        <v>16</v>
      </c>
      <c r="V16" s="7">
        <v>3.4598900000000002E-2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-0.56759999999999999</v>
      </c>
      <c r="AF16" s="3">
        <v>-0.39419999999999999</v>
      </c>
      <c r="AG16" s="3">
        <v>-0.75780000000000003</v>
      </c>
      <c r="AH16" s="3">
        <v>-0.65849999999999997</v>
      </c>
      <c r="AI16" s="3">
        <v>0</v>
      </c>
      <c r="AJ16" s="3">
        <v>0</v>
      </c>
      <c r="AK16" s="3">
        <v>0</v>
      </c>
      <c r="AL16" s="3">
        <v>0</v>
      </c>
      <c r="AN16" s="3">
        <f t="shared" si="0"/>
        <v>0</v>
      </c>
      <c r="AO16" s="3">
        <f t="shared" si="1"/>
        <v>0</v>
      </c>
      <c r="AP16" s="3">
        <f t="shared" si="2"/>
        <v>0</v>
      </c>
      <c r="AQ16" s="3">
        <f t="shared" si="3"/>
        <v>0</v>
      </c>
      <c r="AR16" s="3">
        <f t="shared" si="4"/>
        <v>0</v>
      </c>
      <c r="AS16" s="3">
        <f t="shared" si="5"/>
        <v>0</v>
      </c>
      <c r="AT16" s="3">
        <f t="shared" si="6"/>
        <v>-5.6760000000000008E-7</v>
      </c>
      <c r="AU16" s="3">
        <f t="shared" si="7"/>
        <v>-121.27089960000001</v>
      </c>
      <c r="AV16" s="3">
        <f t="shared" si="8"/>
        <v>-74.140575479999995</v>
      </c>
      <c r="AW16" s="3">
        <f t="shared" si="9"/>
        <v>-21.067719749999998</v>
      </c>
      <c r="AX16" s="3">
        <f t="shared" si="10"/>
        <v>0</v>
      </c>
      <c r="AY16" s="3">
        <f t="shared" si="11"/>
        <v>0</v>
      </c>
      <c r="AZ16" s="3">
        <f t="shared" si="12"/>
        <v>0</v>
      </c>
      <c r="BA16" s="3">
        <f t="shared" si="13"/>
        <v>0</v>
      </c>
    </row>
    <row r="17" spans="2:53" ht="16.2" thickBot="1" x14ac:dyDescent="0.35"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f>V42*L28</f>
        <v>1.8036280000000001E-6</v>
      </c>
      <c r="M17" s="11">
        <v>0</v>
      </c>
      <c r="N17" s="11">
        <v>0</v>
      </c>
      <c r="O17" s="12">
        <v>0</v>
      </c>
      <c r="P17" s="25">
        <v>2000</v>
      </c>
      <c r="Q17" s="13">
        <f t="shared" si="14"/>
        <v>1999.999998196372</v>
      </c>
      <c r="R17" s="14"/>
      <c r="U17" s="3">
        <v>17</v>
      </c>
      <c r="V17" s="7">
        <v>6.6962900000000006E-2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-0.56759999999999999</v>
      </c>
      <c r="AJ17" s="3">
        <v>0</v>
      </c>
      <c r="AK17" s="3">
        <v>0</v>
      </c>
      <c r="AL17" s="3">
        <v>0</v>
      </c>
      <c r="AN17" s="3">
        <f t="shared" si="0"/>
        <v>0</v>
      </c>
      <c r="AO17" s="3">
        <f t="shared" si="1"/>
        <v>0</v>
      </c>
      <c r="AP17" s="3">
        <f t="shared" si="2"/>
        <v>0</v>
      </c>
      <c r="AQ17" s="3">
        <f t="shared" si="3"/>
        <v>0</v>
      </c>
      <c r="AR17" s="3">
        <f t="shared" si="4"/>
        <v>0</v>
      </c>
      <c r="AS17" s="3">
        <f t="shared" si="5"/>
        <v>0</v>
      </c>
      <c r="AT17" s="3">
        <f t="shared" si="6"/>
        <v>0</v>
      </c>
      <c r="AU17" s="3">
        <f t="shared" si="7"/>
        <v>0</v>
      </c>
      <c r="AV17" s="3">
        <f t="shared" si="8"/>
        <v>0</v>
      </c>
      <c r="AW17" s="3">
        <f t="shared" si="9"/>
        <v>0</v>
      </c>
      <c r="AX17" s="3">
        <f t="shared" si="10"/>
        <v>-1.0237392528000001E-6</v>
      </c>
      <c r="AY17" s="3">
        <f t="shared" si="11"/>
        <v>0</v>
      </c>
      <c r="AZ17" s="3">
        <f t="shared" si="12"/>
        <v>0</v>
      </c>
      <c r="BA17" s="3">
        <f t="shared" si="13"/>
        <v>0</v>
      </c>
    </row>
    <row r="18" spans="2:53" ht="16.2" thickBot="1" x14ac:dyDescent="0.35"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f>V20*G28</f>
        <v>4.9798050000000003E-7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2">
        <v>0</v>
      </c>
      <c r="P18" s="25">
        <v>500</v>
      </c>
      <c r="Q18" s="13">
        <f t="shared" si="14"/>
        <v>499.99999950201948</v>
      </c>
      <c r="R18" s="14"/>
      <c r="U18" s="3">
        <v>18</v>
      </c>
      <c r="V18" s="7">
        <v>4.4038800000000003E-2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-0.37740000000000001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N18" s="3">
        <f t="shared" si="0"/>
        <v>0</v>
      </c>
      <c r="AO18" s="3">
        <f t="shared" si="1"/>
        <v>0</v>
      </c>
      <c r="AP18" s="3">
        <f t="shared" si="2"/>
        <v>0</v>
      </c>
      <c r="AQ18" s="3">
        <f t="shared" si="3"/>
        <v>0</v>
      </c>
      <c r="AR18" s="3">
        <f t="shared" si="4"/>
        <v>0</v>
      </c>
      <c r="AS18" s="3">
        <f t="shared" si="5"/>
        <v>-1.8793784070000002E-7</v>
      </c>
      <c r="AT18" s="3">
        <f t="shared" si="6"/>
        <v>0</v>
      </c>
      <c r="AU18" s="3">
        <f t="shared" si="7"/>
        <v>0</v>
      </c>
      <c r="AV18" s="3">
        <f t="shared" si="8"/>
        <v>0</v>
      </c>
      <c r="AW18" s="3">
        <f t="shared" si="9"/>
        <v>0</v>
      </c>
      <c r="AX18" s="3">
        <f t="shared" si="10"/>
        <v>0</v>
      </c>
      <c r="AY18" s="3">
        <f t="shared" si="11"/>
        <v>0</v>
      </c>
      <c r="AZ18" s="3">
        <f t="shared" si="12"/>
        <v>0</v>
      </c>
      <c r="BA18" s="3">
        <f t="shared" si="13"/>
        <v>0</v>
      </c>
    </row>
    <row r="19" spans="2:53" ht="16.2" thickBot="1" x14ac:dyDescent="0.35">
      <c r="B19" s="11">
        <v>0</v>
      </c>
      <c r="C19" s="11">
        <v>0</v>
      </c>
      <c r="D19" s="11">
        <f>V10*D28</f>
        <v>6.8113724999999995E-7</v>
      </c>
      <c r="E19" s="11">
        <v>0</v>
      </c>
      <c r="F19" s="11">
        <f>V15*F28</f>
        <v>142.31299999999999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2">
        <v>0</v>
      </c>
      <c r="P19" s="25">
        <v>500</v>
      </c>
      <c r="Q19" s="13">
        <f t="shared" si="14"/>
        <v>357.68699931886277</v>
      </c>
      <c r="R19" s="14"/>
      <c r="U19" s="3">
        <v>19</v>
      </c>
      <c r="V19" s="7">
        <v>0.235261</v>
      </c>
      <c r="Y19" s="3">
        <v>0</v>
      </c>
      <c r="Z19" s="3">
        <v>0</v>
      </c>
      <c r="AA19" s="3">
        <v>-0.46829999999999999</v>
      </c>
      <c r="AB19" s="3">
        <v>0</v>
      </c>
      <c r="AC19" s="3">
        <v>-0.27810000000000001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N19" s="3">
        <f t="shared" si="0"/>
        <v>0</v>
      </c>
      <c r="AO19" s="3">
        <f t="shared" si="1"/>
        <v>0</v>
      </c>
      <c r="AP19" s="3">
        <f t="shared" si="2"/>
        <v>-3.1897657417499995E-7</v>
      </c>
      <c r="AQ19" s="3">
        <f t="shared" si="3"/>
        <v>0</v>
      </c>
      <c r="AR19" s="3">
        <f t="shared" si="4"/>
        <v>-39.577245300000001</v>
      </c>
      <c r="AS19" s="3">
        <f t="shared" si="5"/>
        <v>0</v>
      </c>
      <c r="AT19" s="3">
        <f t="shared" si="6"/>
        <v>0</v>
      </c>
      <c r="AU19" s="3">
        <f t="shared" si="7"/>
        <v>0</v>
      </c>
      <c r="AV19" s="3">
        <f t="shared" si="8"/>
        <v>0</v>
      </c>
      <c r="AW19" s="3">
        <f t="shared" si="9"/>
        <v>0</v>
      </c>
      <c r="AX19" s="3">
        <f t="shared" si="10"/>
        <v>0</v>
      </c>
      <c r="AY19" s="3">
        <f t="shared" si="11"/>
        <v>0</v>
      </c>
      <c r="AZ19" s="3">
        <f t="shared" si="12"/>
        <v>0</v>
      </c>
      <c r="BA19" s="3">
        <f t="shared" si="13"/>
        <v>0</v>
      </c>
    </row>
    <row r="20" spans="2:53" ht="16.2" thickBot="1" x14ac:dyDescent="0.35"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f>V24*H28</f>
        <v>1.0000000000000002E-6</v>
      </c>
      <c r="I20" s="11">
        <f>V28*I28</f>
        <v>95.372900000000001</v>
      </c>
      <c r="J20" s="11">
        <f>V31*J28</f>
        <v>8.2448299999999996E-7</v>
      </c>
      <c r="K20" s="11">
        <f>V37*K28</f>
        <v>8.9924099999999997E-7</v>
      </c>
      <c r="L20" s="11">
        <v>0</v>
      </c>
      <c r="M20" s="11">
        <v>0</v>
      </c>
      <c r="N20" s="11">
        <v>0</v>
      </c>
      <c r="O20" s="12">
        <v>0</v>
      </c>
      <c r="P20" s="25">
        <v>1000</v>
      </c>
      <c r="Q20" s="13">
        <f t="shared" si="14"/>
        <v>904.627097276276</v>
      </c>
      <c r="R20" s="14"/>
      <c r="U20" s="3">
        <v>20</v>
      </c>
      <c r="V20" s="7">
        <v>9.9596100000000005E-10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-0.21240000000000001</v>
      </c>
      <c r="AF20" s="3">
        <v>-0.36059999999999998</v>
      </c>
      <c r="AG20" s="3">
        <v>-0.37740000000000001</v>
      </c>
      <c r="AH20" s="3">
        <v>-0.52559999999999996</v>
      </c>
      <c r="AI20" s="3">
        <v>0</v>
      </c>
      <c r="AJ20" s="3">
        <v>0</v>
      </c>
      <c r="AK20" s="3">
        <v>0</v>
      </c>
      <c r="AL20" s="3">
        <v>0</v>
      </c>
      <c r="AN20" s="3">
        <f t="shared" si="0"/>
        <v>0</v>
      </c>
      <c r="AO20" s="3">
        <f t="shared" si="1"/>
        <v>0</v>
      </c>
      <c r="AP20" s="3">
        <f t="shared" si="2"/>
        <v>0</v>
      </c>
      <c r="AQ20" s="3">
        <f t="shared" si="3"/>
        <v>0</v>
      </c>
      <c r="AR20" s="3">
        <f t="shared" si="4"/>
        <v>0</v>
      </c>
      <c r="AS20" s="3">
        <f t="shared" si="5"/>
        <v>0</v>
      </c>
      <c r="AT20" s="3">
        <f t="shared" si="6"/>
        <v>-2.1240000000000005E-7</v>
      </c>
      <c r="AU20" s="3">
        <f t="shared" si="7"/>
        <v>-34.391467739999996</v>
      </c>
      <c r="AV20" s="3">
        <f t="shared" si="8"/>
        <v>-3.1115988419999998E-7</v>
      </c>
      <c r="AW20" s="3">
        <f t="shared" si="9"/>
        <v>-4.7264106959999996E-7</v>
      </c>
      <c r="AX20" s="3">
        <f t="shared" si="10"/>
        <v>0</v>
      </c>
      <c r="AY20" s="3">
        <f t="shared" si="11"/>
        <v>0</v>
      </c>
      <c r="AZ20" s="3">
        <f t="shared" si="12"/>
        <v>0</v>
      </c>
      <c r="BA20" s="3">
        <f t="shared" si="13"/>
        <v>0</v>
      </c>
    </row>
    <row r="21" spans="2:53" ht="16.2" thickBot="1" x14ac:dyDescent="0.35"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f>V43*L28</f>
        <v>714.31999999999994</v>
      </c>
      <c r="M21" s="11">
        <v>0</v>
      </c>
      <c r="N21" s="11">
        <v>0</v>
      </c>
      <c r="O21" s="12">
        <v>0</v>
      </c>
      <c r="P21" s="25">
        <v>1000</v>
      </c>
      <c r="Q21" s="13">
        <f t="shared" si="14"/>
        <v>285.68000000000006</v>
      </c>
      <c r="R21" s="14"/>
      <c r="U21" s="3">
        <v>21</v>
      </c>
      <c r="V21" s="7">
        <v>0.61913899999999999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-0.45150000000000001</v>
      </c>
      <c r="AJ21" s="3">
        <v>0</v>
      </c>
      <c r="AK21" s="3">
        <v>0</v>
      </c>
      <c r="AL21" s="3">
        <v>0</v>
      </c>
      <c r="AN21" s="3">
        <f t="shared" si="0"/>
        <v>0</v>
      </c>
      <c r="AO21" s="3">
        <f t="shared" si="1"/>
        <v>0</v>
      </c>
      <c r="AP21" s="3">
        <f t="shared" si="2"/>
        <v>0</v>
      </c>
      <c r="AQ21" s="3">
        <f t="shared" si="3"/>
        <v>0</v>
      </c>
      <c r="AR21" s="3">
        <f t="shared" si="4"/>
        <v>0</v>
      </c>
      <c r="AS21" s="3">
        <f t="shared" si="5"/>
        <v>0</v>
      </c>
      <c r="AT21" s="3">
        <f t="shared" si="6"/>
        <v>0</v>
      </c>
      <c r="AU21" s="3">
        <f t="shared" si="7"/>
        <v>0</v>
      </c>
      <c r="AV21" s="3">
        <f t="shared" si="8"/>
        <v>0</v>
      </c>
      <c r="AW21" s="3">
        <f t="shared" si="9"/>
        <v>0</v>
      </c>
      <c r="AX21" s="3">
        <f t="shared" si="10"/>
        <v>-322.51547999999997</v>
      </c>
      <c r="AY21" s="3">
        <f t="shared" si="11"/>
        <v>0</v>
      </c>
      <c r="AZ21" s="3">
        <f t="shared" si="12"/>
        <v>0</v>
      </c>
      <c r="BA21" s="3">
        <f t="shared" si="13"/>
        <v>0</v>
      </c>
    </row>
    <row r="22" spans="2:53" ht="16.2" thickBot="1" x14ac:dyDescent="0.35">
      <c r="B22" s="11">
        <v>0</v>
      </c>
      <c r="C22" s="11">
        <v>0</v>
      </c>
      <c r="D22" s="11">
        <v>0</v>
      </c>
      <c r="E22" s="11">
        <f>V13*E28</f>
        <v>203.03625</v>
      </c>
      <c r="F22" s="11">
        <v>0</v>
      </c>
      <c r="G22" s="11">
        <f>V21*G28</f>
        <v>309.56950000000001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f>V45*M28</f>
        <v>111.74325</v>
      </c>
      <c r="N22" s="11">
        <f>V47*N28</f>
        <v>175.73075</v>
      </c>
      <c r="O22" s="12">
        <v>0</v>
      </c>
      <c r="P22" s="25">
        <v>1500</v>
      </c>
      <c r="Q22" s="13">
        <f t="shared" si="14"/>
        <v>699.92025000000012</v>
      </c>
      <c r="R22" s="14"/>
      <c r="U22" s="3">
        <v>22</v>
      </c>
      <c r="V22" s="7">
        <v>1</v>
      </c>
      <c r="Y22" s="3">
        <v>0</v>
      </c>
      <c r="Z22" s="3">
        <v>0</v>
      </c>
      <c r="AA22" s="3">
        <v>0</v>
      </c>
      <c r="AB22" s="3">
        <v>-0.90600000000000003</v>
      </c>
      <c r="AC22" s="3">
        <v>0</v>
      </c>
      <c r="AD22" s="3">
        <v>-0.45150000000000001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-0.37740000000000001</v>
      </c>
      <c r="AK22" s="3">
        <v>-0.45150000000000001</v>
      </c>
      <c r="AL22" s="3">
        <v>0</v>
      </c>
      <c r="AN22" s="3">
        <f t="shared" si="0"/>
        <v>0</v>
      </c>
      <c r="AO22" s="3">
        <f t="shared" si="1"/>
        <v>0</v>
      </c>
      <c r="AP22" s="3">
        <f t="shared" si="2"/>
        <v>0</v>
      </c>
      <c r="AQ22" s="3">
        <f t="shared" si="3"/>
        <v>-183.95084249999999</v>
      </c>
      <c r="AR22" s="3">
        <f t="shared" si="4"/>
        <v>0</v>
      </c>
      <c r="AS22" s="3">
        <f t="shared" si="5"/>
        <v>-139.77062925000001</v>
      </c>
      <c r="AT22" s="3">
        <f t="shared" si="6"/>
        <v>0</v>
      </c>
      <c r="AU22" s="3">
        <f t="shared" si="7"/>
        <v>0</v>
      </c>
      <c r="AV22" s="3">
        <f t="shared" si="8"/>
        <v>0</v>
      </c>
      <c r="AW22" s="3">
        <f t="shared" si="9"/>
        <v>0</v>
      </c>
      <c r="AX22" s="3">
        <f t="shared" si="10"/>
        <v>0</v>
      </c>
      <c r="AY22" s="3">
        <f t="shared" si="11"/>
        <v>-42.171902550000006</v>
      </c>
      <c r="AZ22" s="3">
        <f t="shared" si="12"/>
        <v>-79.342433624999998</v>
      </c>
      <c r="BA22" s="3">
        <f t="shared" si="13"/>
        <v>0</v>
      </c>
    </row>
    <row r="23" spans="2:53" ht="16.2" thickBot="1" x14ac:dyDescent="0.35"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f>V32*J28</f>
        <v>537.702</v>
      </c>
      <c r="K23" s="11">
        <f>V38*K28</f>
        <v>260.30599999999998</v>
      </c>
      <c r="L23" s="11">
        <v>0</v>
      </c>
      <c r="M23" s="11">
        <v>0</v>
      </c>
      <c r="N23" s="11">
        <v>0</v>
      </c>
      <c r="O23" s="12">
        <v>0</v>
      </c>
      <c r="P23" s="25">
        <v>1000</v>
      </c>
      <c r="Q23" s="13">
        <f t="shared" si="14"/>
        <v>201.99199999999996</v>
      </c>
      <c r="R23" s="14"/>
      <c r="U23" s="3">
        <v>23</v>
      </c>
      <c r="V23" s="7">
        <v>1.0000000000000001E-9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-0.64170000000000005</v>
      </c>
      <c r="AH23" s="3">
        <v>-0.57599999999999996</v>
      </c>
      <c r="AI23" s="3">
        <v>0</v>
      </c>
      <c r="AJ23" s="3">
        <v>0</v>
      </c>
      <c r="AK23" s="3">
        <v>0</v>
      </c>
      <c r="AL23" s="3">
        <v>0</v>
      </c>
      <c r="AN23" s="3">
        <f t="shared" si="0"/>
        <v>0</v>
      </c>
      <c r="AO23" s="3">
        <f t="shared" si="1"/>
        <v>0</v>
      </c>
      <c r="AP23" s="3">
        <f t="shared" si="2"/>
        <v>0</v>
      </c>
      <c r="AQ23" s="3">
        <f t="shared" si="3"/>
        <v>0</v>
      </c>
      <c r="AR23" s="3">
        <f t="shared" si="4"/>
        <v>0</v>
      </c>
      <c r="AS23" s="3">
        <f t="shared" si="5"/>
        <v>0</v>
      </c>
      <c r="AT23" s="3">
        <f t="shared" si="6"/>
        <v>0</v>
      </c>
      <c r="AU23" s="3">
        <f t="shared" si="7"/>
        <v>0</v>
      </c>
      <c r="AV23" s="3">
        <f t="shared" si="8"/>
        <v>-345.04337340000001</v>
      </c>
      <c r="AW23" s="3">
        <f t="shared" si="9"/>
        <v>-149.93625599999999</v>
      </c>
      <c r="AX23" s="3">
        <f t="shared" si="10"/>
        <v>0</v>
      </c>
      <c r="AY23" s="3">
        <f t="shared" si="11"/>
        <v>0</v>
      </c>
      <c r="AZ23" s="3">
        <f t="shared" si="12"/>
        <v>0</v>
      </c>
      <c r="BA23" s="3">
        <f t="shared" si="13"/>
        <v>0</v>
      </c>
    </row>
    <row r="24" spans="2:53" ht="16.2" thickBot="1" x14ac:dyDescent="0.35">
      <c r="B24" s="11">
        <f>V2*B28</f>
        <v>1476.7935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f>V39*K28</f>
        <v>403.87299999999999</v>
      </c>
      <c r="L24" s="11">
        <v>0</v>
      </c>
      <c r="M24" s="11">
        <v>0</v>
      </c>
      <c r="N24" s="11">
        <v>0</v>
      </c>
      <c r="O24" s="12">
        <v>0</v>
      </c>
      <c r="P24" s="25">
        <v>1000</v>
      </c>
      <c r="Q24" s="13">
        <f t="shared" si="14"/>
        <v>-880.66650000000004</v>
      </c>
      <c r="R24" s="14"/>
      <c r="U24" s="3">
        <v>24</v>
      </c>
      <c r="V24" s="7">
        <v>1.0000000000000001E-9</v>
      </c>
      <c r="Y24" s="3">
        <v>-0.18720000000000001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-0.55920000000000003</v>
      </c>
      <c r="AI24" s="3">
        <v>0</v>
      </c>
      <c r="AJ24" s="3">
        <v>0</v>
      </c>
      <c r="AK24" s="3">
        <v>0</v>
      </c>
      <c r="AL24" s="3">
        <v>0</v>
      </c>
      <c r="AN24" s="3">
        <f t="shared" si="0"/>
        <v>-276.45574320000003</v>
      </c>
      <c r="AO24" s="3">
        <f t="shared" si="1"/>
        <v>0</v>
      </c>
      <c r="AP24" s="3">
        <f t="shared" si="2"/>
        <v>0</v>
      </c>
      <c r="AQ24" s="3">
        <f t="shared" si="3"/>
        <v>0</v>
      </c>
      <c r="AR24" s="3">
        <f t="shared" si="4"/>
        <v>0</v>
      </c>
      <c r="AS24" s="3">
        <f t="shared" si="5"/>
        <v>0</v>
      </c>
      <c r="AT24" s="3">
        <f t="shared" si="6"/>
        <v>0</v>
      </c>
      <c r="AU24" s="3">
        <f t="shared" si="7"/>
        <v>0</v>
      </c>
      <c r="AV24" s="3">
        <f t="shared" si="8"/>
        <v>0</v>
      </c>
      <c r="AW24" s="3">
        <f t="shared" si="9"/>
        <v>-225.84578160000001</v>
      </c>
      <c r="AX24" s="3">
        <f t="shared" si="10"/>
        <v>0</v>
      </c>
      <c r="AY24" s="3">
        <f t="shared" si="11"/>
        <v>0</v>
      </c>
      <c r="AZ24" s="3">
        <f t="shared" si="12"/>
        <v>0</v>
      </c>
      <c r="BA24" s="3">
        <f t="shared" si="13"/>
        <v>0</v>
      </c>
    </row>
    <row r="25" spans="2:53" ht="16.2" thickBot="1" x14ac:dyDescent="0.35"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f>V33*J28</f>
        <v>364.46099999999996</v>
      </c>
      <c r="K25" s="11">
        <v>0</v>
      </c>
      <c r="L25" s="11">
        <v>0</v>
      </c>
      <c r="M25" s="11">
        <v>0</v>
      </c>
      <c r="N25" s="11">
        <v>0</v>
      </c>
      <c r="O25" s="12">
        <v>0</v>
      </c>
      <c r="P25" s="25">
        <v>1000</v>
      </c>
      <c r="Q25" s="13">
        <f t="shared" si="14"/>
        <v>635.53899999999999</v>
      </c>
      <c r="R25" s="14"/>
      <c r="U25" s="3">
        <v>25</v>
      </c>
      <c r="V25" s="7">
        <v>0.42890899999999998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-0.56759999999999999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N25" s="3">
        <f t="shared" si="0"/>
        <v>0</v>
      </c>
      <c r="AO25" s="3">
        <f t="shared" si="1"/>
        <v>0</v>
      </c>
      <c r="AP25" s="3">
        <f t="shared" si="2"/>
        <v>0</v>
      </c>
      <c r="AQ25" s="3">
        <f t="shared" si="3"/>
        <v>0</v>
      </c>
      <c r="AR25" s="3">
        <f t="shared" si="4"/>
        <v>0</v>
      </c>
      <c r="AS25" s="3">
        <f t="shared" si="5"/>
        <v>0</v>
      </c>
      <c r="AT25" s="3">
        <f t="shared" si="6"/>
        <v>0</v>
      </c>
      <c r="AU25" s="3">
        <f t="shared" si="7"/>
        <v>0</v>
      </c>
      <c r="AV25" s="3">
        <f t="shared" si="8"/>
        <v>-206.86806359999997</v>
      </c>
      <c r="AW25" s="3">
        <f t="shared" si="9"/>
        <v>0</v>
      </c>
      <c r="AX25" s="3">
        <f t="shared" si="10"/>
        <v>0</v>
      </c>
      <c r="AY25" s="3">
        <f t="shared" si="11"/>
        <v>0</v>
      </c>
      <c r="AZ25" s="3">
        <f t="shared" si="12"/>
        <v>0</v>
      </c>
      <c r="BA25" s="3">
        <f t="shared" si="13"/>
        <v>0</v>
      </c>
    </row>
    <row r="26" spans="2:53" ht="16.2" thickBot="1" x14ac:dyDescent="0.35"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2">
        <f>V48*O28</f>
        <v>363.81150000000002</v>
      </c>
      <c r="P26" s="25">
        <v>1500</v>
      </c>
      <c r="Q26" s="13">
        <f t="shared" si="14"/>
        <v>1136.1885</v>
      </c>
      <c r="R26" s="14"/>
      <c r="U26" s="3">
        <v>26</v>
      </c>
      <c r="V26" s="7">
        <v>0.16808000000000001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-0.1956</v>
      </c>
      <c r="AN26" s="3">
        <f t="shared" si="0"/>
        <v>0</v>
      </c>
      <c r="AO26" s="3">
        <f t="shared" si="1"/>
        <v>0</v>
      </c>
      <c r="AP26" s="3">
        <f t="shared" si="2"/>
        <v>0</v>
      </c>
      <c r="AQ26" s="3">
        <f t="shared" si="3"/>
        <v>0</v>
      </c>
      <c r="AR26" s="3">
        <f t="shared" si="4"/>
        <v>0</v>
      </c>
      <c r="AS26" s="3">
        <f t="shared" si="5"/>
        <v>0</v>
      </c>
      <c r="AT26" s="3">
        <f t="shared" si="6"/>
        <v>0</v>
      </c>
      <c r="AU26" s="3">
        <f t="shared" si="7"/>
        <v>0</v>
      </c>
      <c r="AV26" s="3">
        <f t="shared" si="8"/>
        <v>0</v>
      </c>
      <c r="AW26" s="3">
        <f t="shared" si="9"/>
        <v>0</v>
      </c>
      <c r="AX26" s="3">
        <f t="shared" si="10"/>
        <v>0</v>
      </c>
      <c r="AY26" s="3">
        <f t="shared" si="11"/>
        <v>0</v>
      </c>
      <c r="AZ26" s="3">
        <f t="shared" si="12"/>
        <v>0</v>
      </c>
      <c r="BA26" s="3">
        <f t="shared" si="13"/>
        <v>-71.161529400000006</v>
      </c>
    </row>
    <row r="27" spans="2:53" ht="16.2" thickBot="1" x14ac:dyDescent="0.35"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6">
        <f>V49*O28</f>
        <v>1136.1885</v>
      </c>
      <c r="P27" s="26">
        <v>1500</v>
      </c>
      <c r="Q27" s="13">
        <f t="shared" si="14"/>
        <v>363.81150000000002</v>
      </c>
      <c r="R27" s="14"/>
      <c r="U27" s="3">
        <v>27</v>
      </c>
      <c r="V27" s="7">
        <v>0.30763800000000002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-0.37740000000000001</v>
      </c>
      <c r="AN27" s="3">
        <f t="shared" si="0"/>
        <v>0</v>
      </c>
      <c r="AO27" s="3">
        <f t="shared" si="1"/>
        <v>0</v>
      </c>
      <c r="AP27" s="3">
        <f t="shared" si="2"/>
        <v>0</v>
      </c>
      <c r="AQ27" s="3">
        <f t="shared" si="3"/>
        <v>0</v>
      </c>
      <c r="AR27" s="3">
        <f t="shared" si="4"/>
        <v>0</v>
      </c>
      <c r="AS27" s="3">
        <f t="shared" si="5"/>
        <v>0</v>
      </c>
      <c r="AT27" s="3">
        <f t="shared" si="6"/>
        <v>0</v>
      </c>
      <c r="AU27" s="3">
        <f t="shared" si="7"/>
        <v>0</v>
      </c>
      <c r="AV27" s="3">
        <f t="shared" si="8"/>
        <v>0</v>
      </c>
      <c r="AW27" s="3">
        <f t="shared" si="9"/>
        <v>0</v>
      </c>
      <c r="AX27" s="3">
        <f t="shared" si="10"/>
        <v>0</v>
      </c>
      <c r="AY27" s="3">
        <f t="shared" si="11"/>
        <v>0</v>
      </c>
      <c r="AZ27" s="3">
        <f t="shared" si="12"/>
        <v>0</v>
      </c>
      <c r="BA27" s="3">
        <f t="shared" si="13"/>
        <v>-428.7975399</v>
      </c>
    </row>
    <row r="28" spans="2:53" ht="15" thickBot="1" x14ac:dyDescent="0.35">
      <c r="B28" s="17">
        <v>1750</v>
      </c>
      <c r="C28" s="18">
        <v>2250</v>
      </c>
      <c r="D28" s="18">
        <v>750</v>
      </c>
      <c r="E28" s="18">
        <v>750</v>
      </c>
      <c r="F28" s="18">
        <v>500</v>
      </c>
      <c r="G28" s="18">
        <v>500</v>
      </c>
      <c r="H28" s="18">
        <v>1000</v>
      </c>
      <c r="I28" s="18">
        <v>1000</v>
      </c>
      <c r="J28" s="18">
        <v>1000</v>
      </c>
      <c r="K28" s="18">
        <v>1000</v>
      </c>
      <c r="L28" s="18">
        <v>2000</v>
      </c>
      <c r="M28" s="18">
        <v>250</v>
      </c>
      <c r="N28" s="19">
        <v>250</v>
      </c>
      <c r="O28" s="20">
        <v>1500</v>
      </c>
      <c r="P28" s="14"/>
      <c r="Q28" s="14"/>
      <c r="R28" s="14"/>
      <c r="U28" s="3">
        <v>28</v>
      </c>
      <c r="V28" s="7">
        <v>9.5372899999999997E-2</v>
      </c>
    </row>
    <row r="29" spans="2:53" ht="21.6" thickBot="1" x14ac:dyDescent="0.35">
      <c r="B29" s="21">
        <f>SUM(B2:B27)-B28</f>
        <v>0</v>
      </c>
      <c r="C29" s="22">
        <f t="shared" ref="C29:O29" si="15">SUM(C2:C27)-C28</f>
        <v>0</v>
      </c>
      <c r="D29" s="22">
        <f t="shared" si="15"/>
        <v>6.7568113740890112E-4</v>
      </c>
      <c r="E29" s="22">
        <f t="shared" si="15"/>
        <v>0</v>
      </c>
      <c r="F29" s="22">
        <f t="shared" si="15"/>
        <v>0</v>
      </c>
      <c r="G29" s="22">
        <f t="shared" si="15"/>
        <v>3.0049798050413301E-4</v>
      </c>
      <c r="H29" s="22">
        <f t="shared" si="15"/>
        <v>1.9999999949504854E-6</v>
      </c>
      <c r="I29" s="22">
        <f t="shared" si="15"/>
        <v>-9.9999999974897946E-5</v>
      </c>
      <c r="J29" s="22">
        <f t="shared" si="15"/>
        <v>-3.9835103416407946E-4</v>
      </c>
      <c r="K29" s="22">
        <f t="shared" si="15"/>
        <v>-4.9820151798485313E-4</v>
      </c>
      <c r="L29" s="22">
        <f t="shared" si="15"/>
        <v>-5.9819637181135477E-4</v>
      </c>
      <c r="M29" s="22">
        <f t="shared" si="15"/>
        <v>0</v>
      </c>
      <c r="N29" s="22">
        <f t="shared" si="15"/>
        <v>0</v>
      </c>
      <c r="O29" s="23">
        <f t="shared" si="15"/>
        <v>0</v>
      </c>
      <c r="P29" s="14"/>
      <c r="Q29" s="14"/>
      <c r="R29" s="14"/>
      <c r="U29" s="3">
        <v>29</v>
      </c>
      <c r="V29" s="7">
        <v>8.2448299999999995E-10</v>
      </c>
    </row>
    <row r="30" spans="2:53" x14ac:dyDescent="0.3">
      <c r="U30" s="3">
        <v>30</v>
      </c>
      <c r="V30" s="7">
        <v>9.7836599999999996E-2</v>
      </c>
      <c r="Y30" s="1">
        <f>V1</f>
        <v>0.15611800000000001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2">
        <v>0</v>
      </c>
    </row>
    <row r="31" spans="2:53" x14ac:dyDescent="0.3">
      <c r="U31" s="3">
        <v>31</v>
      </c>
      <c r="V31" s="7">
        <v>8.2448299999999995E-10</v>
      </c>
      <c r="Y31" s="1">
        <v>0</v>
      </c>
      <c r="Z31" s="1">
        <v>0</v>
      </c>
      <c r="AA31" s="1">
        <f>V5</f>
        <v>0.34948699999999999</v>
      </c>
      <c r="AB31" s="1">
        <f>V11</f>
        <v>0.44613599999999998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2">
        <v>0</v>
      </c>
    </row>
    <row r="32" spans="2:53" x14ac:dyDescent="0.3">
      <c r="U32" s="3">
        <v>32</v>
      </c>
      <c r="V32" s="7">
        <v>0.53770200000000001</v>
      </c>
      <c r="Y32" s="1">
        <v>0</v>
      </c>
      <c r="Z32" s="1">
        <f>V3</f>
        <v>0.56137499999999996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2">
        <v>0</v>
      </c>
    </row>
    <row r="33" spans="1:38" x14ac:dyDescent="0.3">
      <c r="U33" s="3">
        <v>33</v>
      </c>
      <c r="V33" s="7">
        <v>0.36446099999999998</v>
      </c>
      <c r="Y33" s="1">
        <v>0</v>
      </c>
      <c r="Z33" s="1">
        <v>0</v>
      </c>
      <c r="AA33" s="1">
        <f>V6</f>
        <v>0.289414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2">
        <v>0</v>
      </c>
    </row>
    <row r="34" spans="1:38" x14ac:dyDescent="0.3">
      <c r="U34" s="3">
        <v>34</v>
      </c>
      <c r="V34" s="7">
        <v>0.30382700000000001</v>
      </c>
      <c r="Y34" s="1">
        <v>0</v>
      </c>
      <c r="Z34" s="1">
        <v>0</v>
      </c>
      <c r="AA34" s="1">
        <f>V7</f>
        <v>0.204711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2">
        <v>0</v>
      </c>
    </row>
    <row r="35" spans="1:38" x14ac:dyDescent="0.3">
      <c r="U35" s="3">
        <v>35</v>
      </c>
      <c r="V35" s="7">
        <v>8.99241E-10</v>
      </c>
      <c r="Y35" s="1">
        <v>0</v>
      </c>
      <c r="Z35" s="1">
        <v>0</v>
      </c>
      <c r="AA35" s="1">
        <f>V8</f>
        <v>7.0367600000000002E-2</v>
      </c>
      <c r="AB35" s="1">
        <f>V12</f>
        <v>0.28314899999999998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2">
        <v>0</v>
      </c>
    </row>
    <row r="36" spans="1:38" x14ac:dyDescent="0.3">
      <c r="G36" s="9"/>
      <c r="H36" s="9" t="s">
        <v>0</v>
      </c>
      <c r="I36" s="9">
        <f>SUM(AN2:BA27)</f>
        <v>-4834.9104036028903</v>
      </c>
      <c r="U36" s="3">
        <v>36</v>
      </c>
      <c r="V36" s="7">
        <v>3.1993500000000001E-2</v>
      </c>
      <c r="Y36" s="1">
        <v>0</v>
      </c>
      <c r="Z36" s="1">
        <v>0</v>
      </c>
      <c r="AA36" s="1">
        <f>V9</f>
        <v>8.6021299999999995E-2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2">
        <v>0</v>
      </c>
    </row>
    <row r="37" spans="1:38" x14ac:dyDescent="0.3">
      <c r="A37" s="9"/>
      <c r="I37" s="3">
        <f>I36/5000</f>
        <v>-0.96698208072057801</v>
      </c>
      <c r="U37" s="3">
        <v>37</v>
      </c>
      <c r="V37" s="7">
        <v>8.99241E-10</v>
      </c>
      <c r="Y37" s="1">
        <v>0</v>
      </c>
      <c r="Z37" s="1">
        <v>0</v>
      </c>
      <c r="AA37" s="1">
        <v>0</v>
      </c>
      <c r="AB37" s="1">
        <v>0</v>
      </c>
      <c r="AC37" s="1">
        <f>V14</f>
        <v>0.71537399999999995</v>
      </c>
      <c r="AD37" s="8">
        <f>V16</f>
        <v>3.4598900000000002E-2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2">
        <v>0</v>
      </c>
    </row>
    <row r="38" spans="1:38" ht="25.8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9"/>
      <c r="R38" s="9"/>
      <c r="S38" s="9"/>
      <c r="U38" s="3">
        <v>38</v>
      </c>
      <c r="V38" s="7">
        <v>0.26030599999999998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f>V17</f>
        <v>6.6962900000000006E-2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2">
        <v>0</v>
      </c>
    </row>
    <row r="39" spans="1:38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U39" s="3">
        <v>39</v>
      </c>
      <c r="V39" s="7">
        <v>0.40387299999999998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8">
        <f>V22</f>
        <v>1</v>
      </c>
      <c r="AF39" s="1">
        <f>V25</f>
        <v>0.42890899999999998</v>
      </c>
      <c r="AG39" s="1">
        <f>V29</f>
        <v>8.2448299999999995E-10</v>
      </c>
      <c r="AH39" s="8">
        <f>V34</f>
        <v>0.30382700000000001</v>
      </c>
      <c r="AI39" s="1">
        <f>V40</f>
        <v>0.61403600000000003</v>
      </c>
      <c r="AJ39" s="1">
        <f>V44</f>
        <v>0.55302700000000005</v>
      </c>
      <c r="AK39" s="1">
        <f>V46</f>
        <v>0.29707699999999998</v>
      </c>
      <c r="AL39" s="2">
        <v>0</v>
      </c>
    </row>
    <row r="40" spans="1:38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U40" s="3">
        <v>40</v>
      </c>
      <c r="V40" s="7">
        <v>0.61403600000000003</v>
      </c>
      <c r="Y40" s="1">
        <v>0</v>
      </c>
      <c r="Z40" s="1" t="e">
        <f>#REF!</f>
        <v>#REF!</v>
      </c>
      <c r="AA40" s="1">
        <v>0</v>
      </c>
      <c r="AB40" s="1">
        <v>0</v>
      </c>
      <c r="AC40" s="1">
        <v>0</v>
      </c>
      <c r="AD40" s="1">
        <f>V18</f>
        <v>4.4038800000000003E-2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2">
        <v>0</v>
      </c>
    </row>
    <row r="41" spans="1:38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U41" s="3">
        <v>41</v>
      </c>
      <c r="V41" s="7">
        <v>2.8803700000000002E-2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f>V26</f>
        <v>0.16808000000000001</v>
      </c>
      <c r="AG41" s="1">
        <v>0</v>
      </c>
      <c r="AH41" s="1">
        <f>V35</f>
        <v>8.99241E-10</v>
      </c>
      <c r="AI41" s="1">
        <v>0</v>
      </c>
      <c r="AJ41" s="1">
        <v>0</v>
      </c>
      <c r="AK41" s="1">
        <v>0</v>
      </c>
      <c r="AL41" s="2">
        <v>0</v>
      </c>
    </row>
    <row r="42" spans="1:38" x14ac:dyDescent="0.3">
      <c r="A42" s="9"/>
      <c r="U42" s="3">
        <v>42</v>
      </c>
      <c r="V42" s="7">
        <v>9.0181400000000005E-10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f>V41</f>
        <v>2.8803700000000002E-2</v>
      </c>
      <c r="AJ42" s="1">
        <v>0</v>
      </c>
      <c r="AK42" s="1">
        <v>0</v>
      </c>
      <c r="AL42" s="2">
        <v>0</v>
      </c>
    </row>
    <row r="43" spans="1:38" x14ac:dyDescent="0.3">
      <c r="A43" s="9"/>
      <c r="U43" s="3">
        <v>43</v>
      </c>
      <c r="V43" s="3">
        <v>0.35715999999999998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f>V19</f>
        <v>0.235261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2">
        <v>0</v>
      </c>
    </row>
    <row r="44" spans="1:38" x14ac:dyDescent="0.3">
      <c r="A44" s="9"/>
      <c r="U44" s="3">
        <v>44</v>
      </c>
      <c r="V44" s="7">
        <v>0.55302700000000005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f>V23</f>
        <v>1.0000000000000001E-9</v>
      </c>
      <c r="AF44" s="1">
        <f>V27</f>
        <v>0.30763800000000002</v>
      </c>
      <c r="AG44" s="1">
        <f>V30</f>
        <v>9.7836599999999996E-2</v>
      </c>
      <c r="AH44" s="1">
        <f>V36</f>
        <v>3.1993500000000001E-2</v>
      </c>
      <c r="AI44" s="1">
        <v>0</v>
      </c>
      <c r="AJ44" s="1">
        <v>0</v>
      </c>
      <c r="AK44" s="1">
        <v>0</v>
      </c>
      <c r="AL44" s="2">
        <v>0</v>
      </c>
    </row>
    <row r="45" spans="1:38" x14ac:dyDescent="0.3">
      <c r="A45" s="9"/>
      <c r="U45" s="3">
        <v>45</v>
      </c>
      <c r="V45" s="7">
        <v>0.44697300000000001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f>V42</f>
        <v>9.0181400000000005E-10</v>
      </c>
      <c r="AJ45" s="1">
        <v>0</v>
      </c>
      <c r="AK45" s="1">
        <v>0</v>
      </c>
      <c r="AL45" s="2">
        <v>0</v>
      </c>
    </row>
    <row r="46" spans="1:38" x14ac:dyDescent="0.3">
      <c r="A46" s="9"/>
      <c r="U46" s="3">
        <v>46</v>
      </c>
      <c r="V46" s="3">
        <v>0.29707699999999998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f>V20</f>
        <v>9.9596100000000005E-10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2">
        <v>0</v>
      </c>
    </row>
    <row r="47" spans="1:38" x14ac:dyDescent="0.3">
      <c r="A47" s="9"/>
      <c r="U47" s="3">
        <v>47</v>
      </c>
      <c r="V47" s="7">
        <v>0.70292299999999996</v>
      </c>
      <c r="Y47" s="1">
        <v>0</v>
      </c>
      <c r="Z47" s="1">
        <v>0</v>
      </c>
      <c r="AA47" s="1">
        <f>V10</f>
        <v>9.0818299999999999E-10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2">
        <v>0</v>
      </c>
    </row>
    <row r="48" spans="1:38" x14ac:dyDescent="0.3">
      <c r="A48" s="9"/>
      <c r="U48" s="3">
        <v>48</v>
      </c>
      <c r="V48" s="7">
        <v>0.24254100000000001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f>V24</f>
        <v>1.0000000000000001E-9</v>
      </c>
      <c r="AF48" s="1">
        <f>V28</f>
        <v>9.5372899999999997E-2</v>
      </c>
      <c r="AG48" s="1">
        <f>V31</f>
        <v>8.2448299999999995E-10</v>
      </c>
      <c r="AH48" s="8">
        <f>V37</f>
        <v>8.99241E-10</v>
      </c>
      <c r="AI48" s="1">
        <v>0</v>
      </c>
      <c r="AJ48" s="1">
        <v>0</v>
      </c>
      <c r="AK48" s="1">
        <v>0</v>
      </c>
      <c r="AL48" s="2">
        <v>0</v>
      </c>
    </row>
    <row r="49" spans="1:38" x14ac:dyDescent="0.3">
      <c r="A49" s="9"/>
      <c r="U49" s="3">
        <v>49</v>
      </c>
      <c r="V49" s="7">
        <v>0.75745899999999999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f>V43</f>
        <v>0.35715999999999998</v>
      </c>
      <c r="AJ49" s="1">
        <v>0</v>
      </c>
      <c r="AK49" s="1">
        <v>0</v>
      </c>
      <c r="AL49" s="2">
        <v>0</v>
      </c>
    </row>
    <row r="50" spans="1:38" x14ac:dyDescent="0.3">
      <c r="A50" s="9"/>
      <c r="Y50" s="1">
        <v>0</v>
      </c>
      <c r="Z50" s="1">
        <v>0</v>
      </c>
      <c r="AA50" s="1">
        <v>0</v>
      </c>
      <c r="AB50" s="1">
        <f>V13</f>
        <v>0.27071499999999998</v>
      </c>
      <c r="AC50" s="1">
        <v>0</v>
      </c>
      <c r="AD50" s="1">
        <f>V21</f>
        <v>0.61913899999999999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f>V45</f>
        <v>0.44697300000000001</v>
      </c>
      <c r="AK50" s="1">
        <f>V47</f>
        <v>0.70292299999999996</v>
      </c>
      <c r="AL50" s="2">
        <v>0</v>
      </c>
    </row>
    <row r="51" spans="1:38" x14ac:dyDescent="0.3">
      <c r="A51" s="9"/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8">
        <f>V32</f>
        <v>0.53770200000000001</v>
      </c>
      <c r="AH51" s="1">
        <f>V38</f>
        <v>0.26030599999999998</v>
      </c>
      <c r="AI51" s="1">
        <v>0</v>
      </c>
      <c r="AJ51" s="1">
        <v>0</v>
      </c>
      <c r="AK51" s="1">
        <v>0</v>
      </c>
      <c r="AL51" s="2">
        <v>0</v>
      </c>
    </row>
    <row r="52" spans="1:38" x14ac:dyDescent="0.3"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f>V39</f>
        <v>0.40387299999999998</v>
      </c>
      <c r="AI52" s="1">
        <v>0</v>
      </c>
      <c r="AJ52" s="1">
        <v>0</v>
      </c>
      <c r="AK52" s="1">
        <v>0</v>
      </c>
      <c r="AL52" s="2">
        <v>0</v>
      </c>
    </row>
    <row r="53" spans="1:38" x14ac:dyDescent="0.3"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f>V33</f>
        <v>0.36446099999999998</v>
      </c>
      <c r="AH53" s="1">
        <v>0</v>
      </c>
      <c r="AI53" s="1">
        <v>0</v>
      </c>
      <c r="AJ53" s="1">
        <v>0</v>
      </c>
      <c r="AK53" s="1">
        <v>0</v>
      </c>
      <c r="AL53" s="2">
        <v>0</v>
      </c>
    </row>
    <row r="54" spans="1:38" x14ac:dyDescent="0.3"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2">
        <f>V48</f>
        <v>0.24254100000000001</v>
      </c>
    </row>
    <row r="55" spans="1:38" x14ac:dyDescent="0.3"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5">
        <f>V49</f>
        <v>0.75745899999999999</v>
      </c>
    </row>
    <row r="70" spans="2:19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2:19" x14ac:dyDescent="0.3">
      <c r="B71" s="6" t="b">
        <v>1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</row>
    <row r="72" spans="2:19" x14ac:dyDescent="0.3">
      <c r="B72" s="6" t="b">
        <v>0</v>
      </c>
      <c r="C72" s="6" t="b">
        <v>0</v>
      </c>
      <c r="D72" s="6" t="b">
        <v>1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</row>
    <row r="73" spans="2:19" x14ac:dyDescent="0.3">
      <c r="B73" s="6" t="b">
        <v>0</v>
      </c>
      <c r="C73" s="6" t="b">
        <v>1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</row>
    <row r="74" spans="2:19" x14ac:dyDescent="0.3">
      <c r="B74" s="6" t="b">
        <v>0</v>
      </c>
      <c r="C74" s="6" t="b">
        <v>0</v>
      </c>
      <c r="D74" s="6" t="b">
        <v>1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0</v>
      </c>
    </row>
    <row r="75" spans="2:19" x14ac:dyDescent="0.3">
      <c r="B75" s="6" t="b">
        <v>0</v>
      </c>
      <c r="C75" s="6" t="b">
        <v>0</v>
      </c>
      <c r="D75" s="6" t="b">
        <v>1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0</v>
      </c>
      <c r="M75" s="6" t="b">
        <v>0</v>
      </c>
      <c r="N75" s="6" t="b">
        <v>0</v>
      </c>
      <c r="O75" s="6" t="b">
        <v>0</v>
      </c>
    </row>
    <row r="76" spans="2:19" x14ac:dyDescent="0.3">
      <c r="B76" s="6" t="b">
        <v>0</v>
      </c>
      <c r="C76" s="6" t="b">
        <v>0</v>
      </c>
      <c r="D76" s="6" t="b">
        <v>0</v>
      </c>
      <c r="E76" s="6" t="b">
        <v>1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</row>
    <row r="77" spans="2:19" ht="25.8" x14ac:dyDescent="0.3">
      <c r="B77" s="9"/>
      <c r="C77" s="9"/>
      <c r="D77" s="9"/>
      <c r="H77" s="9"/>
      <c r="I77" s="9"/>
      <c r="J77" s="9"/>
      <c r="K77" s="9"/>
      <c r="L77" s="9"/>
      <c r="M77" s="9"/>
      <c r="N77" s="9"/>
      <c r="O77" s="9"/>
      <c r="P77" s="10"/>
      <c r="Q77" s="9"/>
      <c r="R77" s="9"/>
      <c r="S77" s="9"/>
    </row>
  </sheetData>
  <conditionalFormatting sqref="B2:O27">
    <cfRule type="cellIs" dxfId="7" priority="9" operator="greaterThan">
      <formula>0</formula>
    </cfRule>
    <cfRule type="cellIs" dxfId="6" priority="10" operator="greaterThan">
      <formula>0</formula>
    </cfRule>
  </conditionalFormatting>
  <conditionalFormatting sqref="B29:O29">
    <cfRule type="cellIs" dxfId="5" priority="11" operator="greaterThan">
      <formula>0</formula>
    </cfRule>
    <cfRule type="cellIs" dxfId="4" priority="12" operator="lessThan">
      <formula>0</formula>
    </cfRule>
  </conditionalFormatting>
  <conditionalFormatting sqref="Q2:Q27">
    <cfRule type="cellIs" dxfId="3" priority="13" operator="greaterThan">
      <formula>0</formula>
    </cfRule>
    <cfRule type="cellIs" dxfId="2" priority="14" operator="lessThan">
      <formula>0</formula>
    </cfRule>
  </conditionalFormatting>
  <conditionalFormatting sqref="Y30:AL55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dear darlin</dc:creator>
  <cp:lastModifiedBy>mohamadamin rabiee</cp:lastModifiedBy>
  <dcterms:created xsi:type="dcterms:W3CDTF">2023-08-06T05:28:48Z</dcterms:created>
  <dcterms:modified xsi:type="dcterms:W3CDTF">2025-08-28T16:33:45Z</dcterms:modified>
</cp:coreProperties>
</file>