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biswas/Documents/UNIL/Experiment/Data and codes for Science paper/Inverse Modeling/"/>
    </mc:Choice>
  </mc:AlternateContent>
  <xr:revisionPtr revIDLastSave="0" documentId="13_ncr:1_{37268521-0545-0E4E-BBBC-40CC2DA656A1}" xr6:coauthVersionLast="36" xr6:coauthVersionMax="36" xr10:uidLastSave="{00000000-0000-0000-0000-000000000000}"/>
  <bookViews>
    <workbookView xWindow="0" yWindow="460" windowWidth="21600" windowHeight="1466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Y6" i="1" s="1"/>
  <c r="X5" i="1"/>
  <c r="Y5" i="1" s="1"/>
  <c r="X4" i="1"/>
  <c r="Y4" i="1" s="1"/>
  <c r="X3" i="1"/>
  <c r="Y3" i="1" s="1"/>
  <c r="AB3" i="1" l="1"/>
  <c r="O3" i="1"/>
  <c r="O4" i="1"/>
  <c r="O5" i="1"/>
  <c r="O6" i="1"/>
  <c r="M3" i="1"/>
  <c r="I6" i="1"/>
  <c r="I5" i="1"/>
  <c r="I4" i="1"/>
  <c r="I3" i="1"/>
  <c r="AC3" i="1" l="1"/>
  <c r="M6" i="1"/>
  <c r="M5" i="1"/>
  <c r="M4" i="1"/>
  <c r="AB5" i="1"/>
  <c r="AB6" i="1"/>
  <c r="AB4" i="1"/>
  <c r="AC4" i="1" l="1"/>
  <c r="AC5" i="1"/>
  <c r="AC6" i="1"/>
</calcChain>
</file>

<file path=xl/sharedStrings.xml><?xml version="1.0" encoding="utf-8"?>
<sst xmlns="http://schemas.openxmlformats.org/spreadsheetml/2006/main" count="19" uniqueCount="19">
  <si>
    <t>Et (eV)</t>
  </si>
  <si>
    <t>log10(s)</t>
  </si>
  <si>
    <t>n/N</t>
  </si>
  <si>
    <t>Nss/N</t>
  </si>
  <si>
    <t>220-230</t>
  </si>
  <si>
    <t>230-240</t>
  </si>
  <si>
    <t>240-250</t>
  </si>
  <si>
    <t>Life time (y)</t>
  </si>
  <si>
    <t>Eu (eV)</t>
  </si>
  <si>
    <t>Dose rate (Gy/ka)</t>
  </si>
  <si>
    <t>D0 (Gy)</t>
  </si>
  <si>
    <t>a</t>
  </si>
  <si>
    <t>b</t>
  </si>
  <si>
    <t>log10(rhop)</t>
  </si>
  <si>
    <t>g-value (%/decade)</t>
  </si>
  <si>
    <t>210-220</t>
  </si>
  <si>
    <t>MBTP9</t>
  </si>
  <si>
    <t>NCF</t>
  </si>
  <si>
    <t>Corrected 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</si>
</sst>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4" borderId="0" xfId="0" applyFont="1" applyFill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0" fontId="6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tabSelected="1" topLeftCell="K1" zoomScale="90" zoomScaleNormal="90" zoomScalePageLayoutView="90" workbookViewId="0">
      <selection activeCell="Q23" sqref="Q23"/>
    </sheetView>
  </sheetViews>
  <sheetFormatPr baseColWidth="10" defaultRowHeight="16" x14ac:dyDescent="0.2"/>
  <cols>
    <col min="4" max="4" width="11.1640625" bestFit="1" customWidth="1"/>
    <col min="24" max="24" width="12.33203125" bestFit="1" customWidth="1"/>
  </cols>
  <sheetData>
    <row r="1" spans="1:29" ht="21" x14ac:dyDescent="0.25"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"/>
      <c r="Y1" s="3"/>
    </row>
    <row r="2" spans="1:29" x14ac:dyDescent="0.2">
      <c r="B2" s="7" t="s">
        <v>9</v>
      </c>
      <c r="C2" s="7"/>
      <c r="D2" s="7" t="s">
        <v>10</v>
      </c>
      <c r="E2" s="7"/>
      <c r="F2" s="7" t="s">
        <v>11</v>
      </c>
      <c r="G2" s="7"/>
      <c r="H2" s="7" t="s">
        <v>0</v>
      </c>
      <c r="I2" s="7"/>
      <c r="J2" s="7" t="s">
        <v>8</v>
      </c>
      <c r="K2" s="7"/>
      <c r="L2" s="7" t="s">
        <v>1</v>
      </c>
      <c r="M2" s="7"/>
      <c r="N2" s="7" t="s">
        <v>12</v>
      </c>
      <c r="O2" s="7"/>
      <c r="P2" s="7" t="s">
        <v>13</v>
      </c>
      <c r="Q2" s="7"/>
      <c r="R2" s="7" t="s">
        <v>14</v>
      </c>
      <c r="S2" s="7"/>
      <c r="T2" s="7" t="s">
        <v>2</v>
      </c>
      <c r="U2" s="7"/>
      <c r="V2" s="7" t="s">
        <v>17</v>
      </c>
      <c r="W2" s="7"/>
      <c r="X2" s="7" t="s">
        <v>18</v>
      </c>
      <c r="Y2" s="7"/>
      <c r="Z2" s="7" t="s">
        <v>3</v>
      </c>
      <c r="AA2" s="7"/>
      <c r="AB2" s="7" t="s">
        <v>7</v>
      </c>
      <c r="AC2" s="7"/>
    </row>
    <row r="3" spans="1:29" x14ac:dyDescent="0.2">
      <c r="A3" s="1" t="s">
        <v>15</v>
      </c>
      <c r="B3" s="4">
        <v>7.07</v>
      </c>
      <c r="C3" s="4">
        <v>0.151</v>
      </c>
      <c r="D3" s="2">
        <v>773.41813688417699</v>
      </c>
      <c r="E3" s="2">
        <v>41.255932072303203</v>
      </c>
      <c r="F3" s="2">
        <v>1.0000000057562</v>
      </c>
      <c r="G3" s="2">
        <v>3.1115491473243401E-2</v>
      </c>
      <c r="H3" s="4">
        <v>1.24921146877367</v>
      </c>
      <c r="I3" s="4">
        <f t="shared" ref="I3:I6" si="0">H3*0.05</f>
        <v>6.2460573438683498E-2</v>
      </c>
      <c r="J3" s="5">
        <v>1.0000000000000001E-5</v>
      </c>
      <c r="K3" s="5">
        <v>0</v>
      </c>
      <c r="L3" s="4">
        <v>11.627438769647201</v>
      </c>
      <c r="M3" s="4">
        <f t="shared" ref="M3:M6" si="1">L3*0.05</f>
        <v>0.58137193848236002</v>
      </c>
      <c r="N3" s="4">
        <v>1.49380983698852</v>
      </c>
      <c r="O3" s="4">
        <f t="shared" ref="O3:O6" si="2">N3*0.01</f>
        <v>1.4938098369885201E-2</v>
      </c>
      <c r="P3" s="4">
        <v>-6.1327617791794902</v>
      </c>
      <c r="Q3" s="4">
        <v>-8.7469018294243903E-2</v>
      </c>
      <c r="R3" s="4">
        <v>0.95707654759646399</v>
      </c>
      <c r="S3" s="4">
        <v>0.205868158542928</v>
      </c>
      <c r="T3" s="4">
        <v>0.25525786604343298</v>
      </c>
      <c r="U3" s="4">
        <v>3.3241972988832802E-2</v>
      </c>
      <c r="V3" s="4">
        <v>1.7277498359339101</v>
      </c>
      <c r="W3" s="4">
        <v>7.6144302691774204E-2</v>
      </c>
      <c r="X3" s="4">
        <f t="shared" ref="X3:X6" si="3">T3/V3</f>
        <v>0.14774006093622752</v>
      </c>
      <c r="Y3" s="4">
        <f t="shared" ref="Y3:Y6" si="4">X3*SQRT((U3/T3)^2+(W3/V3)^2)</f>
        <v>2.0311907506473787E-2</v>
      </c>
      <c r="Z3" s="4">
        <v>0.81889894602602897</v>
      </c>
      <c r="AA3" s="4">
        <v>3.5762588943157002E-2</v>
      </c>
      <c r="AB3" s="6">
        <f t="shared" ref="AB3:AB6" si="5">1/10^L3*EXP(H3/(8.617*10^-5*288))/3600/24/365</f>
        <v>543.04852810241334</v>
      </c>
      <c r="AC3" s="6">
        <f t="shared" ref="AC3:AC6" si="6">AB3*SQRT((M3/L3)^2+(I3/H3)^2)</f>
        <v>38.399329673458986</v>
      </c>
    </row>
    <row r="4" spans="1:29" x14ac:dyDescent="0.2">
      <c r="A4" s="1" t="s">
        <v>4</v>
      </c>
      <c r="B4" s="4">
        <v>7.07</v>
      </c>
      <c r="C4" s="4">
        <v>0.151</v>
      </c>
      <c r="D4" s="2">
        <v>680.09120566873901</v>
      </c>
      <c r="E4" s="2">
        <v>37.372356955287003</v>
      </c>
      <c r="F4" s="2">
        <v>1.0000000022147</v>
      </c>
      <c r="G4" s="2">
        <v>5.6319566095727903E-3</v>
      </c>
      <c r="H4" s="4">
        <v>1.2862471520872401</v>
      </c>
      <c r="I4" s="4">
        <f t="shared" si="0"/>
        <v>6.4312357604362005E-2</v>
      </c>
      <c r="J4" s="5">
        <v>1.0000000000000001E-5</v>
      </c>
      <c r="K4" s="5">
        <v>0</v>
      </c>
      <c r="L4" s="4">
        <v>11.7163566746488</v>
      </c>
      <c r="M4" s="4">
        <f>L4*0.05</f>
        <v>0.58581783373244001</v>
      </c>
      <c r="N4" s="4">
        <v>1.4912380701905299</v>
      </c>
      <c r="O4" s="4">
        <f t="shared" si="2"/>
        <v>1.4912380701905299E-2</v>
      </c>
      <c r="P4" s="4">
        <v>-6.1844409920064498</v>
      </c>
      <c r="Q4" s="4">
        <v>-0.104559394733292</v>
      </c>
      <c r="R4" s="4">
        <v>0.84736092121511297</v>
      </c>
      <c r="S4" s="4">
        <v>0.21662640467539299</v>
      </c>
      <c r="T4" s="4">
        <v>0.36282758049559399</v>
      </c>
      <c r="U4" s="4">
        <v>4.7035694361833601E-2</v>
      </c>
      <c r="V4" s="4">
        <v>1.7198691745286701</v>
      </c>
      <c r="W4" s="4">
        <v>8.0707527734427201E-2</v>
      </c>
      <c r="X4" s="4">
        <f t="shared" si="3"/>
        <v>0.21096231380216862</v>
      </c>
      <c r="Y4" s="4">
        <f t="shared" si="4"/>
        <v>2.9085055957487175E-2</v>
      </c>
      <c r="Z4" s="4">
        <v>0.83833253907264405</v>
      </c>
      <c r="AA4" s="4">
        <v>3.9263627441850302E-2</v>
      </c>
      <c r="AB4" s="6">
        <f t="shared" si="5"/>
        <v>1968.0754071021504</v>
      </c>
      <c r="AC4" s="6">
        <f t="shared" si="6"/>
        <v>139.16394662484061</v>
      </c>
    </row>
    <row r="5" spans="1:29" x14ac:dyDescent="0.2">
      <c r="A5" s="1" t="s">
        <v>5</v>
      </c>
      <c r="B5" s="4">
        <v>7.07</v>
      </c>
      <c r="C5" s="4">
        <v>0.151</v>
      </c>
      <c r="D5" s="2">
        <v>624.67587811607802</v>
      </c>
      <c r="E5" s="2">
        <v>40.260708998053801</v>
      </c>
      <c r="F5" s="2">
        <v>1.18463760868122</v>
      </c>
      <c r="G5" s="2">
        <v>0.33288638276760601</v>
      </c>
      <c r="H5" s="4">
        <v>1.32169766677478</v>
      </c>
      <c r="I5" s="4">
        <f t="shared" si="0"/>
        <v>6.6084883338739006E-2</v>
      </c>
      <c r="J5" s="5">
        <v>1.0000000000000001E-5</v>
      </c>
      <c r="K5" s="5">
        <v>0</v>
      </c>
      <c r="L5" s="4">
        <v>11.790026295825699</v>
      </c>
      <c r="M5" s="4">
        <f t="shared" si="1"/>
        <v>0.58950131479128498</v>
      </c>
      <c r="N5" s="4">
        <v>1.4887507765339101</v>
      </c>
      <c r="O5" s="4">
        <f t="shared" si="2"/>
        <v>1.4887507765339101E-2</v>
      </c>
      <c r="P5" s="4">
        <v>-6.3264735783093302</v>
      </c>
      <c r="Q5" s="4">
        <v>-0.172103400513923</v>
      </c>
      <c r="R5" s="4">
        <v>0.59978086194587099</v>
      </c>
      <c r="S5" s="4">
        <v>0.25396913682052602</v>
      </c>
      <c r="T5" s="4">
        <v>0.44224030323702002</v>
      </c>
      <c r="U5" s="4">
        <v>5.9135701377794801E-2</v>
      </c>
      <c r="V5" s="4">
        <v>1.71198851312343</v>
      </c>
      <c r="W5" s="4">
        <v>8.5295536378877906E-2</v>
      </c>
      <c r="X5" s="4">
        <f t="shared" si="3"/>
        <v>0.25831966736165574</v>
      </c>
      <c r="Y5" s="4">
        <f t="shared" si="4"/>
        <v>3.6861875196640227E-2</v>
      </c>
      <c r="Z5" s="4">
        <v>0.88104433590953402</v>
      </c>
      <c r="AA5" s="4">
        <v>5.2731199219419503E-2</v>
      </c>
      <c r="AB5" s="6">
        <f t="shared" si="5"/>
        <v>6930.3123534597544</v>
      </c>
      <c r="AC5" s="6">
        <f t="shared" si="6"/>
        <v>490.04708608722945</v>
      </c>
    </row>
    <row r="6" spans="1:29" x14ac:dyDescent="0.2">
      <c r="A6" s="1" t="s">
        <v>6</v>
      </c>
      <c r="B6" s="4">
        <v>7.07</v>
      </c>
      <c r="C6" s="4">
        <v>0.151</v>
      </c>
      <c r="D6" s="2">
        <v>501.93397197103502</v>
      </c>
      <c r="E6" s="2">
        <v>35.6586396884504</v>
      </c>
      <c r="F6" s="2">
        <v>1.10087683302617</v>
      </c>
      <c r="G6" s="2">
        <v>0.27429515307292202</v>
      </c>
      <c r="H6" s="4">
        <v>1.3572868492952801</v>
      </c>
      <c r="I6" s="4">
        <f t="shared" si="0"/>
        <v>6.7864342464764013E-2</v>
      </c>
      <c r="J6" s="5">
        <v>1.0000000000000001E-5</v>
      </c>
      <c r="K6" s="5">
        <v>0</v>
      </c>
      <c r="L6" s="4">
        <v>11.8510853555129</v>
      </c>
      <c r="M6" s="4">
        <f t="shared" si="1"/>
        <v>0.59255426777564502</v>
      </c>
      <c r="N6" s="4">
        <v>1.4862313079568099</v>
      </c>
      <c r="O6" s="4">
        <f t="shared" si="2"/>
        <v>1.4862313079568099E-2</v>
      </c>
      <c r="P6" s="4">
        <v>-6.5127495908972799</v>
      </c>
      <c r="Q6" s="4">
        <v>-0.24375372381985999</v>
      </c>
      <c r="R6" s="4">
        <v>0.385553218727967</v>
      </c>
      <c r="S6" s="4">
        <v>0.232998951148122</v>
      </c>
      <c r="T6" s="4">
        <v>0.560028431864382</v>
      </c>
      <c r="U6" s="4">
        <v>8.4288554341512195E-2</v>
      </c>
      <c r="V6" s="4">
        <v>1.70410785171819</v>
      </c>
      <c r="W6" s="4">
        <v>8.9904534434520997E-2</v>
      </c>
      <c r="X6" s="4">
        <f t="shared" si="3"/>
        <v>0.32863438267696832</v>
      </c>
      <c r="Y6" s="4">
        <f t="shared" si="4"/>
        <v>5.2412708377974876E-2</v>
      </c>
      <c r="Z6" s="4">
        <v>0.92172577440838499</v>
      </c>
      <c r="AA6" s="4">
        <v>5.5190629324990401E-2</v>
      </c>
      <c r="AB6" s="6">
        <f t="shared" si="5"/>
        <v>25263.94220131007</v>
      </c>
      <c r="AC6" s="6">
        <f t="shared" si="6"/>
        <v>1786.4304850051346</v>
      </c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</sheetData>
  <mergeCells count="15">
    <mergeCell ref="AB2:AC2"/>
    <mergeCell ref="B2:C2"/>
    <mergeCell ref="D2:E2"/>
    <mergeCell ref="N2:O2"/>
    <mergeCell ref="B1:W1"/>
    <mergeCell ref="Z2:AA2"/>
    <mergeCell ref="F2:G2"/>
    <mergeCell ref="P2:Q2"/>
    <mergeCell ref="J2:K2"/>
    <mergeCell ref="R2:S2"/>
    <mergeCell ref="T2:U2"/>
    <mergeCell ref="L2:M2"/>
    <mergeCell ref="H2:I2"/>
    <mergeCell ref="V2:W2"/>
    <mergeCell ref="X2:Y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Rabiul Biswas</dc:creator>
  <cp:lastModifiedBy>Rabioul Haque Biswas</cp:lastModifiedBy>
  <dcterms:created xsi:type="dcterms:W3CDTF">2016-03-01T20:34:22Z</dcterms:created>
  <dcterms:modified xsi:type="dcterms:W3CDTF">2020-07-15T16:40:41Z</dcterms:modified>
</cp:coreProperties>
</file>